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36"/>
  <c r="K21"/>
  <c r="J21"/>
  <c r="J24"/>
  <c r="J41"/>
  <c r="J46"/>
  <c r="J18" l="1"/>
  <c r="J40" l="1"/>
  <c r="T58"/>
  <c r="J63" l="1"/>
  <c r="J17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<sst xmlns="http://schemas.openxmlformats.org/spreadsheetml/2006/main" count="155" uniqueCount="98">
  <si>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</si>
  <si>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</si>
  <si>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</si>
  <si>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</si>
  <si>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</si>
  <si>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</si>
  <si>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</si>
  <si>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</si>
  <si>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</si>
  <si>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</si>
  <si>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</si>
  <si>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</si>
  <si>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</si>
  <si>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</si>
  <si>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</si>
  <si>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</si>
  <si>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</si>
  <si>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</si>
  <si>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</si>
  <si>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</si>
  <si>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</si>
  <si>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</si>
  <si>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</si>
  <si>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</si>
  <si>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</si>
  <si>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</si>
  <si>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</si>
  <si>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</si>
  <si>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</si>
  <si>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</si>
  <si>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</si>
  <si>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</si>
  <si>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</si>
  <si>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</si>
  <si>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</si>
  <si>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</si>
  <si>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</si>
  <si>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</si>
  <si>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</si>
  <si>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</si>
  <si>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</si>
  <si>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</si>
  <si>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</si>
  <si>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</si>
  <si>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</si>
  <si>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</si>
  <si>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</si>
  <si>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</si>
  <si>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</si>
  <si>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</si>
  <si>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</si>
  <si>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</si>
  <si>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</si>
  <si>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</si>
  <si>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</si>
  <si>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</si>
  <si>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</si>
  <si>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</si>
  <si>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</si>
  <si>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</si>
  <si>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</si>
  <si>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</si>
  <si>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</si>
  <si>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</si>
  <si>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</si>
  <si>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</si>
  <si>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</si>
  <si>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</si>
  <si>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</si>
  <si>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</si>
  <si>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</si>
  <si>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</si>
  <si>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</si>
  <si>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</si>
  <si>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</si>
  <si>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</si>
  <si>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</si>
  <si>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</si>
  <si>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</si>
  <si>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</si>
  <si>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</si>
  <si>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</si>
  <si>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</si>
  <si>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</si>
  <si>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</si>
  <si>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</si>
  <si>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</si>
  <si>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</si>
  <si>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</si>
  <si>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</si>
  <si>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</si>
  <si>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</si>
  <si>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</si>
  <si>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</si>
  <si>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28.03.2017</t>
  </si>
  <si>
    <t xml:space="preserve"> TELANGANA MEDIUM IRRIGATION PROJECTS (BASIN WISE) 
DAILY WATER LEVELS on 29.03.2017</t>
  </si>
  <si>
    <t xml:space="preserve"> Water level on 29.03.2017</t>
  </si>
  <si>
    <t>1469..17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</si>
</sst>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46" activePane="bottomLeft" state="frozen"/>
      <selection pane="bottomLeft" activeCell="L51" sqref="L5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94</v>
      </c>
      <c r="I3" s="47"/>
      <c r="J3" s="53" t="s">
        <v>96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87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92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455.83754400000004</v>
      </c>
      <c r="I18" s="4">
        <v>772</v>
      </c>
      <c r="J18" s="15">
        <f>1495.53*0.3048</f>
        <v>455.83754400000004</v>
      </c>
      <c r="K18" s="4">
        <v>772</v>
      </c>
      <c r="L18" s="4">
        <v>0</v>
      </c>
      <c r="M18" s="4">
        <v>92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f>904.296*0.3048</f>
        <v>275.62942080000005</v>
      </c>
      <c r="K21" s="4">
        <f>0.36*1000</f>
        <v>360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357.19512000000003</v>
      </c>
      <c r="I24" s="4">
        <v>966</v>
      </c>
      <c r="J24" s="15">
        <f>1171.9*0.3048</f>
        <v>357.19512000000003</v>
      </c>
      <c r="K24" s="4">
        <v>966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9"/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91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153.77000000000001</v>
      </c>
      <c r="I32" s="4">
        <v>0.36699999999999999</v>
      </c>
      <c r="J32" s="15">
        <v>153.77000000000001</v>
      </c>
      <c r="K32" s="4">
        <v>0.36699999999999999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22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22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93</v>
      </c>
    </row>
    <row r="35" spans="1:22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22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357.38200000000001</v>
      </c>
      <c r="I36" s="4">
        <v>538.05600000000004</v>
      </c>
      <c r="J36" s="15">
        <f>(6/12+27)*0.3048+E36</f>
        <v>357.38200000000001</v>
      </c>
      <c r="K36" s="5">
        <v>538.05600000000004</v>
      </c>
      <c r="L36" s="4">
        <v>0</v>
      </c>
      <c r="M36" s="4">
        <v>76.069999999999993</v>
      </c>
      <c r="N36" s="1"/>
      <c r="O36" s="1">
        <v>0</v>
      </c>
      <c r="P36" s="3">
        <v>450</v>
      </c>
      <c r="Q36" s="3">
        <v>2490</v>
      </c>
      <c r="R36" s="17"/>
    </row>
    <row r="37" spans="1:22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22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89</v>
      </c>
    </row>
    <row r="39" spans="1:22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22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93.0946</v>
      </c>
      <c r="I40" s="4">
        <v>320</v>
      </c>
      <c r="J40" s="15">
        <f>(9/12+20)*0.3048+E40</f>
        <v>93.0946</v>
      </c>
      <c r="K40" s="4">
        <v>320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22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(2/12+17)*0.3048+E41</f>
        <v>197.56240000000003</v>
      </c>
      <c r="K41" s="4">
        <v>344.46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22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119.34</v>
      </c>
      <c r="I42" s="4">
        <v>449.8</v>
      </c>
      <c r="J42" s="15">
        <v>119.34</v>
      </c>
      <c r="K42" s="4">
        <v>449.8</v>
      </c>
      <c r="L42" s="4">
        <v>0</v>
      </c>
      <c r="M42" s="4">
        <v>100</v>
      </c>
      <c r="N42" s="1"/>
      <c r="O42" s="1"/>
      <c r="P42" s="32">
        <v>5000</v>
      </c>
      <c r="Q42" s="32">
        <v>2000</v>
      </c>
      <c r="R42" s="19"/>
    </row>
    <row r="43" spans="1:22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22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22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22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1469.33*0.3048</f>
        <v>447.85178400000001</v>
      </c>
      <c r="K46" s="4">
        <v>682.22</v>
      </c>
      <c r="L46" s="4">
        <v>0</v>
      </c>
      <c r="M46" s="4">
        <v>107.34</v>
      </c>
      <c r="N46" s="1"/>
      <c r="O46" s="1">
        <v>51</v>
      </c>
      <c r="P46" s="3" t="s">
        <v>65</v>
      </c>
      <c r="Q46" s="3">
        <v>5500</v>
      </c>
      <c r="R46" s="17"/>
      <c r="S46" s="16" t="s">
        <v>97</v>
      </c>
      <c r="T46" s="16">
        <v>670.33</v>
      </c>
      <c r="U46" s="16">
        <v>0</v>
      </c>
      <c r="V46" s="16">
        <v>106.92</v>
      </c>
    </row>
    <row r="47" spans="1:22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22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70.3</v>
      </c>
      <c r="I50" s="4">
        <v>241.94300000000001</v>
      </c>
      <c r="J50" s="15">
        <v>70.3</v>
      </c>
      <c r="K50" s="4">
        <v>241.94300000000001</v>
      </c>
      <c r="L50" s="4">
        <v>0</v>
      </c>
      <c r="M50" s="4">
        <v>42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121.49</v>
      </c>
      <c r="I51" s="4">
        <v>6251</v>
      </c>
      <c r="J51" s="15">
        <v>121.46</v>
      </c>
      <c r="K51" s="4">
        <v>6230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25315.686000000002</v>
      </c>
      <c r="J52" s="15"/>
      <c r="K52" s="14">
        <f>SUM(K11:K51)</f>
        <v>25038.166000000001</v>
      </c>
      <c r="L52" s="14">
        <f t="shared" ref="L52:Q52" si="0">SUM(L11:L51)</f>
        <v>100</v>
      </c>
      <c r="M52" s="14">
        <f t="shared" si="0"/>
        <v>1455.2619999999997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38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90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  <c r="S58" s="35">
        <v>622.91999999999996</v>
      </c>
      <c r="T58" s="35">
        <f>0.6702*1000</f>
        <v>670.2</v>
      </c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189.41491200000002</v>
      </c>
      <c r="I59" s="4">
        <v>566</v>
      </c>
      <c r="J59" s="15">
        <f>619.15*0.3048</f>
        <v>188.71692000000002</v>
      </c>
      <c r="K59" s="4">
        <v>457.52</v>
      </c>
      <c r="L59" s="4">
        <v>5.55</v>
      </c>
      <c r="M59" s="4">
        <v>457.52</v>
      </c>
      <c r="N59" s="1"/>
      <c r="O59" s="1"/>
      <c r="P59" s="3" t="s">
        <v>65</v>
      </c>
      <c r="Q59" s="3">
        <v>30000</v>
      </c>
      <c r="R59" s="19"/>
      <c r="S59" s="35">
        <v>623.57000000000005</v>
      </c>
      <c r="T59" s="35">
        <v>721</v>
      </c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91.99</v>
      </c>
      <c r="I65" s="4">
        <v>743.94</v>
      </c>
      <c r="J65" s="15">
        <v>92.01</v>
      </c>
      <c r="K65" s="4">
        <v>750.87</v>
      </c>
      <c r="L65" s="4">
        <v>80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114.95</v>
      </c>
      <c r="I66" s="4">
        <v>165.3</v>
      </c>
      <c r="J66" s="15">
        <v>115</v>
      </c>
      <c r="K66" s="4">
        <v>171.32</v>
      </c>
      <c r="L66" s="4">
        <v>70</v>
      </c>
      <c r="M66" s="4">
        <v>0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4128.2119999999995</v>
      </c>
      <c r="J69" s="15"/>
      <c r="K69" s="14">
        <f>SUM(K55:K68)</f>
        <v>4032.6820000000002</v>
      </c>
      <c r="L69" s="14">
        <v>8</v>
      </c>
      <c r="M69" s="14">
        <f>SUM(M55:M68)</f>
        <v>638.98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29443.898000000001</v>
      </c>
      <c r="J70" s="15"/>
      <c r="K70" s="14">
        <f>K69+K52</f>
        <v>29070.848000000002</v>
      </c>
      <c r="L70" s="14">
        <f>L69+L52</f>
        <v>108</v>
      </c>
      <c r="M70" s="14">
        <f>M69+M52</f>
        <v>2094.2419999999997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2017-03-28T05:35:24Z</cp:lastPrinted>
  <dcterms:created xsi:type="dcterms:W3CDTF">2000-07-15T07:26:51Z</dcterms:created>
  <dcterms:modified xsi:type="dcterms:W3CDTF">2017-03-30T05:35:53Z</dcterms:modified>
</cp:coreProperties>
</file>