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42"/>
  <c r="J59"/>
  <c r="J36"/>
  <c r="K21" l="1"/>
  <c r="J21"/>
  <c r="J18" l="1"/>
  <c r="J68" l="1"/>
  <c r="K38" l="1"/>
  <c r="J32" l="1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<sst xmlns="http://schemas.openxmlformats.org/spreadsheetml/2006/main" count="155" uniqueCount="94">
  <si>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</si>
  <si>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</si>
  <si>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</si>
  <si>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</si>
  <si>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</si>
  <si>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</si>
  <si>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</si>
  <si>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</si>
  <si>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</si>
  <si>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</si>
  <si>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</si>
  <si>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</si>
  <si>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</si>
  <si>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</si>
  <si>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</si>
  <si>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</si>
  <si>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</si>
  <si>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</si>
  <si>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</si>
  <si>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</si>
  <si>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</si>
  <si>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</si>
  <si>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</si>
  <si>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</si>
  <si>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</si>
  <si>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</si>
  <si>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</si>
  <si>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</si>
  <si>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</si>
  <si>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</si>
  <si>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</si>
  <si>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</si>
  <si>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</si>
  <si>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</si>
  <si>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</si>
  <si>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</si>
  <si>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</si>
  <si>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</si>
  <si>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</si>
  <si>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</si>
  <si>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</si>
  <si>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</si>
  <si>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</si>
  <si>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</si>
  <si>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</si>
  <si>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</si>
  <si>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</si>
  <si>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</si>
  <si>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</si>
  <si>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</si>
  <si>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</si>
  <si>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</si>
  <si>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</si>
  <si>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</si>
  <si>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</si>
  <si>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</si>
  <si>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</si>
  <si>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</si>
  <si>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</si>
  <si>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</si>
  <si>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</si>
  <si>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</si>
  <si>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</si>
  <si>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</si>
  <si>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</si>
  <si>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</si>
  <si>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</si>
  <si>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</si>
  <si>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</si>
  <si>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</si>
  <si>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</si>
  <si>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</si>
  <si>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</si>
  <si>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</si>
  <si>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</si>
  <si>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</si>
  <si>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</si>
  <si>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</si>
  <si>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</si>
  <si>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</si>
  <si>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</si>
  <si>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</si>
  <si>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</si>
  <si>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</si>
  <si>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</si>
  <si>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</si>
  <si>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</si>
  <si>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</si>
  <si>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</si>
  <si>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</si>
  <si>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</si>
  <si>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29.05.2017</t>
  </si>
  <si>
    <t xml:space="preserve"> TELANGANA MEDIUM IRRIGATION PROJECTS (BASIN WISE) 
DAILY WATER LEVELS on 30.05.2017</t>
  </si>
  <si>
    <t xml:space="preserve"> Water level on 30.05.2017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</si>
</sst>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K6" sqref="K6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384.40156800000005</v>
      </c>
      <c r="I15" s="4">
        <v>172</v>
      </c>
      <c r="J15" s="11">
        <f>1261.03*0.3048</f>
        <v>384.36194399999999</v>
      </c>
      <c r="K15" s="4">
        <v>169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454.64882400000005</v>
      </c>
      <c r="I18" s="4">
        <v>572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274.37974080000004</v>
      </c>
      <c r="I21" s="4">
        <v>250</v>
      </c>
      <c r="J21" s="11">
        <f>900.196*0.3048</f>
        <v>274.37974080000004</v>
      </c>
      <c r="K21" s="4">
        <f>0.25*1000</f>
        <v>250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320.39999999999998</v>
      </c>
      <c r="I27" s="4">
        <v>110.577</v>
      </c>
      <c r="J27" s="11">
        <v>320.39999999999998</v>
      </c>
      <c r="K27" s="5">
        <v>110.577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122.5</v>
      </c>
      <c r="I33" s="4">
        <v>480</v>
      </c>
      <c r="J33" s="11">
        <v>122.5</v>
      </c>
      <c r="K33" s="4">
        <v>480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145.80000000000001</v>
      </c>
      <c r="I34" s="4">
        <v>64.661000000000001</v>
      </c>
      <c r="J34" s="11">
        <v>145.80000000000001</v>
      </c>
      <c r="K34" s="4">
        <v>64.661000000000001</v>
      </c>
      <c r="L34" s="9">
        <v>0</v>
      </c>
      <c r="M34" s="9">
        <v>20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355.90879999999999</v>
      </c>
      <c r="I36" s="4">
        <v>368.20800000000003</v>
      </c>
      <c r="J36" s="11">
        <f>(8/12+22)*0.3048+E36</f>
        <v>355.90879999999999</v>
      </c>
      <c r="K36" s="5">
        <v>368.20800000000003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116.2101816</v>
      </c>
      <c r="I42" s="4">
        <v>313</v>
      </c>
      <c r="J42" s="11">
        <f>381.136*0.3048</f>
        <v>116.17025280000001</v>
      </c>
      <c r="K42" s="4">
        <v>311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120.06</v>
      </c>
      <c r="I51" s="4">
        <v>5230</v>
      </c>
      <c r="J51" s="11">
        <v>120.06</v>
      </c>
      <c r="K51" s="4">
        <v>5230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19137.832000000002</v>
      </c>
      <c r="J52" s="11"/>
      <c r="K52" s="22">
        <f>SUM(K11:K51)</f>
        <v>19132.832000000002</v>
      </c>
      <c r="L52" s="22">
        <f t="shared" ref="L52:Q52" si="0">SUM(L11:L51)</f>
        <v>100</v>
      </c>
      <c r="M52" s="22">
        <f t="shared" si="0"/>
        <v>948.40199999999993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387.41</v>
      </c>
      <c r="I55" s="4">
        <v>86</v>
      </c>
      <c r="J55" s="42">
        <v>387.38</v>
      </c>
      <c r="K55" s="4">
        <v>85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616.13*0.3048</f>
        <v>187.796424</v>
      </c>
      <c r="K59" s="4">
        <v>299</v>
      </c>
      <c r="L59" s="4">
        <v>4.05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92.597999999999999</v>
      </c>
      <c r="I65" s="4">
        <v>946.53</v>
      </c>
      <c r="J65" s="7">
        <v>92.597999999999999</v>
      </c>
      <c r="K65" s="4">
        <v>946.53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2720.67</v>
      </c>
      <c r="J69" s="11"/>
      <c r="K69" s="22">
        <f>SUM(K55:K68)</f>
        <v>2718.67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21858.502</v>
      </c>
      <c r="J70" s="11"/>
      <c r="K70" s="22">
        <f>K69+K52</f>
        <v>21851.502</v>
      </c>
      <c r="L70" s="22">
        <f>L69+L52</f>
        <v>108</v>
      </c>
      <c r="M70" s="22">
        <f>M69+M52</f>
        <v>1001.6619999999999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2017-05-30T05:28:18Z</cp:lastPrinted>
  <dcterms:created xsi:type="dcterms:W3CDTF">2000-07-15T07:26:51Z</dcterms:created>
  <dcterms:modified xsi:type="dcterms:W3CDTF">2017-05-30T05:28:39Z</dcterms:modified>
</cp:coreProperties>
</file>