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A141A596-BB30-40D4-A0B2-D6E153303956}" xr6:coauthVersionLast="47" xr6:coauthVersionMax="47" xr10:uidLastSave="{00000000-0000-0000-0000-000000000000}"/>
  <bookViews>
    <workbookView xWindow="-108" yWindow="-108" windowWidth="23256" windowHeight="12456" activeTab="2" xr2:uid="{DE098857-49E9-4173-9BBB-878F5B829EC5}"/>
  </bookViews>
  <sheets>
    <sheet name="Data" sheetId="2" r:id="rId1"/>
    <sheet name="Analyze" sheetId="6" r:id="rId2"/>
    <sheet name="Term1" sheetId="1" r:id="rId3"/>
    <sheet name="Term 2" sheetId="7" r:id="rId4"/>
    <sheet name="Term 3" sheetId="8" r:id="rId5"/>
  </sheets>
  <definedNames>
    <definedName name="_xlcn.WorksheetConnection_DataB1E6" hidden="1">Data!$B$1:$E$6</definedName>
    <definedName name="_xlcn.WorksheetConnection_DataG11L35" hidden="1">Data!$D$9:$I$33</definedName>
    <definedName name="_xlcn.WorksheetConnection_DataH11L35" hidden="1">Data!$E$9:$I$33</definedName>
    <definedName name="_xlcn.WorksheetConnection_DataK1O7" hidden="1">Data!$J$1:$N$7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K$1:$O$7"/>
          <x15:modelTable id="Range 1" name="Range 1" connection="WorksheetConnection_Data!$H$11:$L$35"/>
          <x15:modelTable id="Range 3" name="Range 3" connection="WorksheetConnection_Data!$G$11:$L$35"/>
          <x15:modelTable id="Range 2" name="Range 2" connection="WorksheetConnection_Data!$B$1:$E$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8" l="1"/>
  <c r="H20" i="8"/>
  <c r="H19" i="8"/>
  <c r="E15" i="8"/>
  <c r="H16" i="8"/>
  <c r="H17" i="8"/>
  <c r="H18" i="8"/>
  <c r="F16" i="8"/>
  <c r="F17" i="8"/>
  <c r="F18" i="8"/>
  <c r="F19" i="8"/>
  <c r="F15" i="8"/>
  <c r="H15" i="8"/>
  <c r="E16" i="8"/>
  <c r="E17" i="8"/>
  <c r="E18" i="8"/>
  <c r="E19" i="8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F20" i="7"/>
  <c r="G20" i="7"/>
  <c r="H20" i="7"/>
  <c r="F21" i="7"/>
  <c r="G21" i="7"/>
  <c r="H21" i="7"/>
  <c r="G15" i="7"/>
  <c r="H15" i="7"/>
  <c r="P15" i="1"/>
  <c r="P14" i="1"/>
  <c r="P16" i="1"/>
  <c r="P17" i="1"/>
  <c r="P18" i="1"/>
  <c r="P19" i="1"/>
  <c r="P20" i="1"/>
  <c r="O15" i="1"/>
  <c r="O16" i="1"/>
  <c r="O17" i="1"/>
  <c r="O18" i="1"/>
  <c r="O19" i="1"/>
  <c r="J19" i="1"/>
  <c r="K19" i="1"/>
  <c r="J20" i="1"/>
  <c r="K20" i="1"/>
  <c r="K21" i="1"/>
  <c r="K14" i="1"/>
  <c r="K15" i="1"/>
  <c r="K16" i="1"/>
  <c r="K17" i="1"/>
  <c r="K18" i="1"/>
  <c r="J15" i="1"/>
  <c r="J16" i="1"/>
  <c r="J17" i="1"/>
  <c r="J18" i="1"/>
  <c r="J14" i="1"/>
  <c r="E15" i="1"/>
  <c r="E16" i="1"/>
  <c r="E17" i="1"/>
  <c r="E18" i="1"/>
  <c r="E19" i="1"/>
  <c r="E20" i="1"/>
  <c r="F16" i="1"/>
  <c r="F17" i="1"/>
  <c r="F18" i="1"/>
  <c r="F19" i="1"/>
  <c r="F20" i="1"/>
  <c r="F21" i="1"/>
  <c r="F15" i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0" i="2"/>
  <c r="E2" i="2"/>
  <c r="E3" i="2"/>
  <c r="E4" i="2"/>
  <c r="E5" i="2"/>
  <c r="E6" i="2"/>
  <c r="G20" i="8"/>
  <c r="G16" i="8"/>
  <c r="G17" i="8"/>
  <c r="G18" i="8"/>
  <c r="G19" i="8"/>
  <c r="G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DA226D-6820-4239-B426-76912C8365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1934D-0DEF-4D44-9C37-EA68827FFC1C}" name="WorksheetConnection_Data!$B$1:$E$6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ataB1E6"/>
        </x15:connection>
      </ext>
    </extLst>
  </connection>
  <connection id="3" xr16:uid="{68B38F2B-BB0E-4C1E-B87C-BF09310EF40C}" name="WorksheetConnection_Data!$G$11:$L$35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DataG11L35"/>
        </x15:connection>
      </ext>
    </extLst>
  </connection>
  <connection id="4" xr16:uid="{8D800C08-CFC9-45A9-A661-E096CB06E46A}" name="WorksheetConnection_Data!$H$11:$L$35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H11L35"/>
        </x15:connection>
      </ext>
    </extLst>
  </connection>
  <connection id="5" xr16:uid="{946F5398-59D1-4F0D-B89F-9091E0700C06}" name="WorksheetConnection_Data!$K$1:$O$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K1O7"/>
        </x15:connection>
      </ext>
    </extLst>
  </connection>
</connections>
</file>

<file path=xl/sharedStrings.xml><?xml version="1.0" encoding="utf-8"?>
<sst xmlns="http://schemas.openxmlformats.org/spreadsheetml/2006/main" count="155" uniqueCount="75">
  <si>
    <t>Director</t>
  </si>
  <si>
    <t>Manager</t>
  </si>
  <si>
    <t>Senior Associate</t>
  </si>
  <si>
    <t>Associate</t>
  </si>
  <si>
    <t>Analyst</t>
  </si>
  <si>
    <t>Bonus</t>
  </si>
  <si>
    <t>Base Salary</t>
  </si>
  <si>
    <t>Years of Experience</t>
  </si>
  <si>
    <t>Title</t>
  </si>
  <si>
    <t>Employee Level</t>
  </si>
  <si>
    <t>Mitsubishi</t>
  </si>
  <si>
    <t>Olafur</t>
  </si>
  <si>
    <t>Jackson</t>
  </si>
  <si>
    <t>Nissan</t>
  </si>
  <si>
    <t>Mohammad</t>
  </si>
  <si>
    <t>Honda</t>
  </si>
  <si>
    <t>Karin</t>
  </si>
  <si>
    <t>Leo</t>
  </si>
  <si>
    <t>Benjamin</t>
  </si>
  <si>
    <t>Toyota</t>
  </si>
  <si>
    <t>Flyn</t>
  </si>
  <si>
    <t>Vinny</t>
  </si>
  <si>
    <t>Edwin</t>
  </si>
  <si>
    <t>Shintoro</t>
  </si>
  <si>
    <t>Subaru</t>
  </si>
  <si>
    <t>Take</t>
  </si>
  <si>
    <t>Namto</t>
  </si>
  <si>
    <t>Cris</t>
  </si>
  <si>
    <t>Kayla</t>
  </si>
  <si>
    <t>Jess</t>
  </si>
  <si>
    <t>Lino</t>
  </si>
  <si>
    <t>Jackeline</t>
  </si>
  <si>
    <t>Jack</t>
  </si>
  <si>
    <t>Rodrigo</t>
  </si>
  <si>
    <t>Kevin</t>
  </si>
  <si>
    <t>Joshua</t>
  </si>
  <si>
    <t>Mikaela</t>
  </si>
  <si>
    <t>Clara</t>
  </si>
  <si>
    <t>Aliah</t>
  </si>
  <si>
    <t>Staff ID</t>
  </si>
  <si>
    <t>Sale Cost</t>
  </si>
  <si>
    <t>Sale Price</t>
  </si>
  <si>
    <t>Product</t>
  </si>
  <si>
    <t>Customer</t>
  </si>
  <si>
    <t>Italy</t>
  </si>
  <si>
    <t>Ana</t>
  </si>
  <si>
    <t>France</t>
  </si>
  <si>
    <t>Mike</t>
  </si>
  <si>
    <t>Spain</t>
  </si>
  <si>
    <t>Jones</t>
  </si>
  <si>
    <t>UK</t>
  </si>
  <si>
    <t>Alex</t>
  </si>
  <si>
    <t>Sarah</t>
  </si>
  <si>
    <t>Sam</t>
  </si>
  <si>
    <t>Level</t>
  </si>
  <si>
    <t>Age</t>
  </si>
  <si>
    <t>Country</t>
  </si>
  <si>
    <t>Name</t>
  </si>
  <si>
    <t>Grand Total</t>
  </si>
  <si>
    <t>Profit</t>
  </si>
  <si>
    <t>Count of Product</t>
  </si>
  <si>
    <t>Count of Customer</t>
  </si>
  <si>
    <t>Product Name</t>
  </si>
  <si>
    <t>Selling Price</t>
  </si>
  <si>
    <t>Cost Price</t>
  </si>
  <si>
    <t>Profits Earned</t>
  </si>
  <si>
    <t>Employee Role</t>
  </si>
  <si>
    <t>Profit raised</t>
  </si>
  <si>
    <t>Profits</t>
  </si>
  <si>
    <t>Total</t>
  </si>
  <si>
    <t>Salary</t>
  </si>
  <si>
    <t>Employee</t>
  </si>
  <si>
    <t>Senior Asso</t>
  </si>
  <si>
    <t xml:space="preserve"> SP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</si>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</sst>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top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6" xfId="0" applyFont="1" applyFill="1" applyBorder="1" applyAlignment="1">
      <alignment horizontal="center" vertical="top"/>
    </xf>
    <xf numFmtId="2" fontId="2" fillId="3" borderId="7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10" xfId="0" applyFill="1" applyBorder="1"/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4" xfId="0" applyBorder="1"/>
    <xf numFmtId="0" fontId="2" fillId="3" borderId="6" xfId="0" applyFont="1" applyFill="1" applyBorder="1"/>
    <xf numFmtId="0" fontId="2" fillId="3" borderId="13" xfId="0" applyFont="1" applyFill="1" applyBorder="1"/>
    <xf numFmtId="0" fontId="2" fillId="4" borderId="2" xfId="0" applyFont="1" applyFill="1" applyBorder="1"/>
    <xf numFmtId="0" fontId="2" fillId="4" borderId="12" xfId="0" applyFont="1" applyFill="1" applyBorder="1" applyAlignment="1">
      <alignment wrapText="1"/>
    </xf>
    <xf numFmtId="0" fontId="2" fillId="4" borderId="12" xfId="0" applyFont="1" applyFill="1" applyBorder="1"/>
    <xf numFmtId="0" fontId="2" fillId="4" borderId="3" xfId="0" applyFont="1" applyFill="1" applyBorder="1"/>
    <xf numFmtId="0" fontId="0" fillId="0" borderId="14" xfId="0" applyBorder="1"/>
    <xf numFmtId="0" fontId="0" fillId="0" borderId="19" xfId="0" applyBorder="1"/>
    <xf numFmtId="0" fontId="2" fillId="3" borderId="8" xfId="0" applyFont="1" applyFill="1" applyBorder="1"/>
    <xf numFmtId="0" fontId="2" fillId="3" borderId="15" xfId="0" applyFont="1" applyFill="1" applyBorder="1"/>
    <xf numFmtId="1" fontId="0" fillId="0" borderId="0" xfId="0" applyNumberFormat="1"/>
    <xf numFmtId="1" fontId="2" fillId="0" borderId="0" xfId="0" applyNumberFormat="1" applyFont="1"/>
    <xf numFmtId="0" fontId="4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7">
    <dxf>
      <numFmt numFmtId="2" formatCode="0.00"/>
    </dxf>
    <dxf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Dashboard.xlsx]Analyze!PivotTable14</c:name>
    <c:fmtId val="21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Analyze!$B$1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Analyze!$A$2:$A$8</c:f>
              <c:strCache>
                <c:ptCount val="6"/>
                <c:pt idx="0">
                  <c:v>10010</c:v>
                </c:pt>
                <c:pt idx="1">
                  <c:v>10011</c:v>
                </c:pt>
                <c:pt idx="2">
                  <c:v>10012</c:v>
                </c:pt>
                <c:pt idx="3">
                  <c:v>10013</c:v>
                </c:pt>
                <c:pt idx="4">
                  <c:v>10014</c:v>
                </c:pt>
                <c:pt idx="5">
                  <c:v>10015</c:v>
                </c:pt>
              </c:strCache>
            </c:strRef>
          </c:cat>
          <c:val>
            <c:numRef>
              <c:f>Analyze!$B$2:$B$8</c:f>
              <c:numCache>
                <c:formatCode>0.00</c:formatCode>
                <c:ptCount val="6"/>
                <c:pt idx="0">
                  <c:v>5800</c:v>
                </c:pt>
                <c:pt idx="1">
                  <c:v>29829.5</c:v>
                </c:pt>
                <c:pt idx="2">
                  <c:v>35802.449999999997</c:v>
                </c:pt>
                <c:pt idx="3">
                  <c:v>13182.7</c:v>
                </c:pt>
                <c:pt idx="4">
                  <c:v>48280.749999999993</c:v>
                </c:pt>
                <c:pt idx="5">
                  <c:v>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03B-A260-3A71DCBB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289664"/>
        <c:axId val="1454292544"/>
        <c:axId val="0"/>
      </c:bar3DChart>
      <c:catAx>
        <c:axId val="145428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92544"/>
        <c:crosses val="autoZero"/>
        <c:auto val="1"/>
        <c:lblAlgn val="ctr"/>
        <c:lblOffset val="100"/>
        <c:noMultiLvlLbl val="0"/>
      </c:catAx>
      <c:valAx>
        <c:axId val="1454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8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Dashboard.xlsx]Analyze!PivotTable16</c:name>
    <c:fmtId val="15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Analyze!$B$10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Analyze!$A$11:$A$17</c:f>
              <c:strCache>
                <c:ptCount val="6"/>
                <c:pt idx="0">
                  <c:v>10010</c:v>
                </c:pt>
                <c:pt idx="1">
                  <c:v>10011</c:v>
                </c:pt>
                <c:pt idx="2">
                  <c:v>10012</c:v>
                </c:pt>
                <c:pt idx="3">
                  <c:v>10013</c:v>
                </c:pt>
                <c:pt idx="4">
                  <c:v>10014</c:v>
                </c:pt>
                <c:pt idx="5">
                  <c:v>10015</c:v>
                </c:pt>
              </c:strCache>
            </c:strRef>
          </c:cat>
          <c:val>
            <c:numRef>
              <c:f>Analyze!$B$11:$B$17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3-45B4-A894-085EA003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735632"/>
        <c:axId val="669730832"/>
        <c:axId val="0"/>
      </c:bar3DChart>
      <c:catAx>
        <c:axId val="66973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0832"/>
        <c:crosses val="autoZero"/>
        <c:auto val="1"/>
        <c:lblAlgn val="ctr"/>
        <c:lblOffset val="100"/>
        <c:noMultiLvlLbl val="0"/>
      </c:catAx>
      <c:valAx>
        <c:axId val="6697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 Dashboard.xlsx]Analyze!PivotTable15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Analyze!$E$2:$E$7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Analyze!$F$2:$F$7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2-420F-AF99-BD1C7DAE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56960"/>
        <c:axId val="805755520"/>
      </c:barChart>
      <c:catAx>
        <c:axId val="8057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55520"/>
        <c:crosses val="autoZero"/>
        <c:auto val="1"/>
        <c:lblAlgn val="ctr"/>
        <c:lblOffset val="100"/>
        <c:noMultiLvlLbl val="0"/>
      </c:catAx>
      <c:valAx>
        <c:axId val="8057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 Dashboard.xlsx]Analyze!PivotTable18</c:name>
    <c:fmtId val="7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Analyze!$F$11</c:f>
              <c:strCache>
                <c:ptCount val="1"/>
                <c:pt idx="0">
                  <c:v>Base Salary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Analyze!$F$12:$F$17</c:f>
              <c:numCache>
                <c:formatCode>General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5F3-8D95-BDA078874495}"/>
            </c:ext>
          </c:extLst>
        </c:ser>
        <c:ser>
          <c:idx val="1"/>
          <c:order val="1"/>
          <c:tx>
            <c:strRef>
              <c:f>Analyze!$G$11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Analyze!$G$12:$G$17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16000</c:v>
                </c:pt>
                <c:pt idx="3">
                  <c:v>12000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1-45F3-8D95-BDA078874495}"/>
            </c:ext>
          </c:extLst>
        </c:ser>
        <c:ser>
          <c:idx val="2"/>
          <c:order val="2"/>
          <c:tx>
            <c:strRef>
              <c:f>Analyze!$H$11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Analyze!$H$12:$H$17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1-45F3-8D95-BDA07887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541184"/>
        <c:axId val="1324542144"/>
      </c:barChart>
      <c:catAx>
        <c:axId val="132454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2144"/>
        <c:crosses val="autoZero"/>
        <c:auto val="1"/>
        <c:lblAlgn val="ctr"/>
        <c:lblOffset val="100"/>
        <c:noMultiLvlLbl val="0"/>
      </c:catAx>
      <c:valAx>
        <c:axId val="1324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11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Dashboard.xlsx]Analyze!PivotTable17</c:name>
    <c:fmtId val="1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Analyze!$K$2</c:f>
              <c:strCache>
                <c:ptCount val="1"/>
                <c:pt idx="0">
                  <c:v>Selling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Analyze!$K$3:$K$8</c:f>
              <c:numCache>
                <c:formatCode>0.00</c:formatCode>
                <c:ptCount val="5"/>
                <c:pt idx="0">
                  <c:v>114544</c:v>
                </c:pt>
                <c:pt idx="1">
                  <c:v>80500</c:v>
                </c:pt>
                <c:pt idx="2">
                  <c:v>89475</c:v>
                </c:pt>
                <c:pt idx="3">
                  <c:v>23500</c:v>
                </c:pt>
                <c:pt idx="4">
                  <c:v>162395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63F-81EE-8F6F7D5797E5}"/>
            </c:ext>
          </c:extLst>
        </c:ser>
        <c:ser>
          <c:idx val="1"/>
          <c:order val="1"/>
          <c:tx>
            <c:strRef>
              <c:f>Analyze!$L$2</c:f>
              <c:strCache>
                <c:ptCount val="1"/>
                <c:pt idx="0">
                  <c:v>Cost 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Analyze!$L$3:$L$8</c:f>
              <c:numCache>
                <c:formatCode>0.00</c:formatCode>
                <c:ptCount val="5"/>
                <c:pt idx="0">
                  <c:v>79474.649999999994</c:v>
                </c:pt>
                <c:pt idx="1">
                  <c:v>56655</c:v>
                </c:pt>
                <c:pt idx="2">
                  <c:v>63697.2</c:v>
                </c:pt>
                <c:pt idx="3">
                  <c:v>15275</c:v>
                </c:pt>
                <c:pt idx="4">
                  <c:v>100291.75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2-463F-81EE-8F6F7D5797E5}"/>
            </c:ext>
          </c:extLst>
        </c:ser>
        <c:ser>
          <c:idx val="2"/>
          <c:order val="2"/>
          <c:tx>
            <c:strRef>
              <c:f>Analyze!$M$2</c:f>
              <c:strCache>
                <c:ptCount val="1"/>
                <c:pt idx="0">
                  <c:v>Profits Earned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Analyze!$M$3:$M$8</c:f>
              <c:numCache>
                <c:formatCode>0.00</c:formatCode>
                <c:ptCount val="5"/>
                <c:pt idx="0">
                  <c:v>35069.35</c:v>
                </c:pt>
                <c:pt idx="1">
                  <c:v>23845</c:v>
                </c:pt>
                <c:pt idx="2">
                  <c:v>25777.8</c:v>
                </c:pt>
                <c:pt idx="3">
                  <c:v>8225</c:v>
                </c:pt>
                <c:pt idx="4">
                  <c:v>62103.25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2-463F-81EE-8F6F7D57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172592"/>
        <c:axId val="626468816"/>
      </c:barChart>
      <c:catAx>
        <c:axId val="146717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816"/>
        <c:crosses val="autoZero"/>
        <c:auto val="1"/>
        <c:lblAlgn val="ctr"/>
        <c:lblOffset val="100"/>
        <c:noMultiLvlLbl val="0"/>
      </c:catAx>
      <c:valAx>
        <c:axId val="6264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5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12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11" Type="http://schemas.openxmlformats.org/officeDocument/2006/relationships/chart" Target="../charts/chart2.xml"/><Relationship Id="rId5" Type="http://schemas.openxmlformats.org/officeDocument/2006/relationships/hyperlink" Target="#Term1!A1"/><Relationship Id="rId10" Type="http://schemas.openxmlformats.org/officeDocument/2006/relationships/chart" Target="../charts/chart1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5" Type="http://schemas.openxmlformats.org/officeDocument/2006/relationships/hyperlink" Target="#Term1!A1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5" Type="http://schemas.openxmlformats.org/officeDocument/2006/relationships/hyperlink" Target="#Term1!A1"/><Relationship Id="rId10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335280</xdr:colOff>
      <xdr:row>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A3A2EC-3C28-6B31-549F-224EFA459597}"/>
            </a:ext>
          </a:extLst>
        </xdr:cNvPr>
        <xdr:cNvSpPr/>
      </xdr:nvSpPr>
      <xdr:spPr>
        <a:xfrm>
          <a:off x="0" y="0"/>
          <a:ext cx="1435608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23</xdr:col>
      <xdr:colOff>336000</xdr:colOff>
      <xdr:row>6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88D167F-8982-1259-7C63-282E3741C349}"/>
            </a:ext>
          </a:extLst>
        </xdr:cNvPr>
        <xdr:cNvSpPr/>
      </xdr:nvSpPr>
      <xdr:spPr>
        <a:xfrm>
          <a:off x="0" y="1097280"/>
          <a:ext cx="14356800" cy="457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21</xdr:col>
      <xdr:colOff>129540</xdr:colOff>
      <xdr:row>5</xdr:row>
      <xdr:rowOff>129600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B21329C2-A9F3-C413-F47B-4D785614A8E9}"/>
            </a:ext>
          </a:extLst>
        </xdr:cNvPr>
        <xdr:cNvSpPr/>
      </xdr:nvSpPr>
      <xdr:spPr>
        <a:xfrm>
          <a:off x="11582400" y="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190500</xdr:colOff>
      <xdr:row>0</xdr:row>
      <xdr:rowOff>160020</xdr:rowOff>
    </xdr:from>
    <xdr:to>
      <xdr:col>22</xdr:col>
      <xdr:colOff>495300</xdr:colOff>
      <xdr:row>5</xdr:row>
      <xdr:rowOff>160020</xdr:rowOff>
    </xdr:to>
    <xdr:pic>
      <xdr:nvPicPr>
        <xdr:cNvPr id="9" name="Graphic 8" descr="Business Growth with solid fill">
          <a:extLst>
            <a:ext uri="{FF2B5EF4-FFF2-40B4-BE49-F238E27FC236}">
              <a16:creationId xmlns:a16="http://schemas.microsoft.com/office/drawing/2014/main" id="{5A7899C2-1718-32DF-F8FA-3D4E678A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992100" y="16002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5</xdr:row>
      <xdr:rowOff>151200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C6095F8-0FB6-BCD8-6248-1F4209EAED14}"/>
            </a:ext>
          </a:extLst>
        </xdr:cNvPr>
        <xdr:cNvGrpSpPr/>
      </xdr:nvGrpSpPr>
      <xdr:grpSpPr>
        <a:xfrm>
          <a:off x="0" y="0"/>
          <a:ext cx="6903720" cy="1065600"/>
          <a:chOff x="0" y="0"/>
          <a:chExt cx="6812280" cy="1065600"/>
        </a:xfrm>
      </xdr:grpSpPr>
      <xdr:sp macro="" textlink="">
        <xdr:nvSpPr>
          <xdr:cNvPr id="4" name="Flowchart: Delay 3">
            <a:extLst>
              <a:ext uri="{FF2B5EF4-FFF2-40B4-BE49-F238E27FC236}">
                <a16:creationId xmlns:a16="http://schemas.microsoft.com/office/drawing/2014/main" id="{197323CD-65B4-DCB3-79AB-A202962CDE3C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8047D3F-8FF6-7B21-9A5E-A7D90697F6AF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114300</xdr:rowOff>
    </xdr:from>
    <xdr:to>
      <xdr:col>3</xdr:col>
      <xdr:colOff>0</xdr:colOff>
      <xdr:row>33</xdr:row>
      <xdr:rowOff>160020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0CA3301-EBB5-EE9E-9155-7EFA1E251A76}"/>
            </a:ext>
          </a:extLst>
        </xdr:cNvPr>
        <xdr:cNvSpPr/>
      </xdr:nvSpPr>
      <xdr:spPr>
        <a:xfrm>
          <a:off x="0" y="1211580"/>
          <a:ext cx="1828800" cy="499872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18" name="Minus Sign 17">
          <a:extLst>
            <a:ext uri="{FF2B5EF4-FFF2-40B4-BE49-F238E27FC236}">
              <a16:creationId xmlns:a16="http://schemas.microsoft.com/office/drawing/2014/main" id="{9DC4BD71-76C4-BEAC-191D-BC8252F237A0}"/>
            </a:ext>
          </a:extLst>
        </xdr:cNvPr>
        <xdr:cNvSpPr/>
      </xdr:nvSpPr>
      <xdr:spPr>
        <a:xfrm>
          <a:off x="0" y="201168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434340</xdr:colOff>
      <xdr:row>6</xdr:row>
      <xdr:rowOff>129540</xdr:rowOff>
    </xdr:from>
    <xdr:to>
      <xdr:col>2</xdr:col>
      <xdr:colOff>129540</xdr:colOff>
      <xdr:row>11</xdr:row>
      <xdr:rowOff>129540</xdr:rowOff>
    </xdr:to>
    <xdr:pic>
      <xdr:nvPicPr>
        <xdr:cNvPr id="20" name="Graphic 19" descr="Users with solid fill">
          <a:extLst>
            <a:ext uri="{FF2B5EF4-FFF2-40B4-BE49-F238E27FC236}">
              <a16:creationId xmlns:a16="http://schemas.microsoft.com/office/drawing/2014/main" id="{3E67145E-A45D-2C01-0CDF-15B1DBED4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4340" y="122682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45720</xdr:rowOff>
    </xdr:from>
    <xdr:to>
      <xdr:col>3</xdr:col>
      <xdr:colOff>0</xdr:colOff>
      <xdr:row>32</xdr:row>
      <xdr:rowOff>0</xdr:rowOff>
    </xdr:to>
    <xdr:sp macro="" textlink="">
      <xdr:nvSpPr>
        <xdr:cNvPr id="21" name="Minus Sign 20">
          <a:extLst>
            <a:ext uri="{FF2B5EF4-FFF2-40B4-BE49-F238E27FC236}">
              <a16:creationId xmlns:a16="http://schemas.microsoft.com/office/drawing/2014/main" id="{296B94A4-E387-4CAD-A48C-F5DEB164824B}"/>
            </a:ext>
          </a:extLst>
        </xdr:cNvPr>
        <xdr:cNvSpPr/>
      </xdr:nvSpPr>
      <xdr:spPr>
        <a:xfrm>
          <a:off x="0" y="573024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12</xdr:row>
      <xdr:rowOff>137160</xdr:rowOff>
    </xdr:from>
    <xdr:to>
      <xdr:col>3</xdr:col>
      <xdr:colOff>0</xdr:colOff>
      <xdr:row>16</xdr:row>
      <xdr:rowOff>4500</xdr:rowOff>
    </xdr:to>
    <xdr:sp macro="" textlink="">
      <xdr:nvSpPr>
        <xdr:cNvPr id="25" name="Rectangle 24">
          <a:hlinkClick xmlns:r="http://schemas.openxmlformats.org/officeDocument/2006/relationships" r:id="rId5" tooltip="Sales Performance"/>
          <a:extLst>
            <a:ext uri="{FF2B5EF4-FFF2-40B4-BE49-F238E27FC236}">
              <a16:creationId xmlns:a16="http://schemas.microsoft.com/office/drawing/2014/main" id="{97E38DFC-5C33-F96F-B9F0-A208EC4B8785}"/>
            </a:ext>
          </a:extLst>
        </xdr:cNvPr>
        <xdr:cNvSpPr/>
      </xdr:nvSpPr>
      <xdr:spPr>
        <a:xfrm>
          <a:off x="0" y="2331720"/>
          <a:ext cx="1828800" cy="60648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Sales Performance</a:t>
          </a:r>
        </a:p>
      </xdr:txBody>
    </xdr:sp>
    <xdr:clientData/>
  </xdr:twoCellAnchor>
  <xdr:twoCellAnchor>
    <xdr:from>
      <xdr:col>0</xdr:col>
      <xdr:colOff>0</xdr:colOff>
      <xdr:row>20</xdr:row>
      <xdr:rowOff>114300</xdr:rowOff>
    </xdr:from>
    <xdr:to>
      <xdr:col>3</xdr:col>
      <xdr:colOff>7200</xdr:colOff>
      <xdr:row>23</xdr:row>
      <xdr:rowOff>163260</xdr:rowOff>
    </xdr:to>
    <xdr:sp macro="" textlink="">
      <xdr:nvSpPr>
        <xdr:cNvPr id="26" name="Rectangle 25">
          <a:hlinkClick xmlns:r="http://schemas.openxmlformats.org/officeDocument/2006/relationships" r:id="rId6" tooltip="Financial Summary"/>
          <a:extLst>
            <a:ext uri="{FF2B5EF4-FFF2-40B4-BE49-F238E27FC236}">
              <a16:creationId xmlns:a16="http://schemas.microsoft.com/office/drawing/2014/main" id="{412111EB-FA75-4373-B23F-3F9FC1B29081}"/>
            </a:ext>
          </a:extLst>
        </xdr:cNvPr>
        <xdr:cNvSpPr/>
      </xdr:nvSpPr>
      <xdr:spPr>
        <a:xfrm>
          <a:off x="0" y="377190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Financial Summary</a:t>
          </a:r>
        </a:p>
      </xdr:txBody>
    </xdr:sp>
    <xdr:clientData/>
  </xdr:twoCellAnchor>
  <xdr:twoCellAnchor>
    <xdr:from>
      <xdr:col>0</xdr:col>
      <xdr:colOff>0</xdr:colOff>
      <xdr:row>16</xdr:row>
      <xdr:rowOff>129540</xdr:rowOff>
    </xdr:from>
    <xdr:to>
      <xdr:col>3</xdr:col>
      <xdr:colOff>7200</xdr:colOff>
      <xdr:row>19</xdr:row>
      <xdr:rowOff>178500</xdr:rowOff>
    </xdr:to>
    <xdr:sp macro="" textlink="">
      <xdr:nvSpPr>
        <xdr:cNvPr id="27" name="Rectangle 26">
          <a:hlinkClick xmlns:r="http://schemas.openxmlformats.org/officeDocument/2006/relationships" r:id="rId7" tooltip="Employee Overview"/>
          <a:extLst>
            <a:ext uri="{FF2B5EF4-FFF2-40B4-BE49-F238E27FC236}">
              <a16:creationId xmlns:a16="http://schemas.microsoft.com/office/drawing/2014/main" id="{2E9C205C-7152-4DE5-BB1F-A51396030F74}"/>
            </a:ext>
          </a:extLst>
        </xdr:cNvPr>
        <xdr:cNvSpPr/>
      </xdr:nvSpPr>
      <xdr:spPr>
        <a:xfrm>
          <a:off x="0" y="305562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</a:rPr>
            <a:t>Employee         Overview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5</xdr:row>
      <xdr:rowOff>91440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A4E9E3A-8840-D5B0-0188-C59CD049607C}"/>
            </a:ext>
          </a:extLst>
        </xdr:cNvPr>
        <xdr:cNvSpPr txBox="1"/>
      </xdr:nvSpPr>
      <xdr:spPr>
        <a:xfrm>
          <a:off x="10363200" y="73152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5</xdr:row>
      <xdr:rowOff>91440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D680942-D411-CA16-BC36-392B958C2062}"/>
            </a:ext>
          </a:extLst>
        </xdr:cNvPr>
        <xdr:cNvSpPr txBox="1"/>
      </xdr:nvSpPr>
      <xdr:spPr>
        <a:xfrm>
          <a:off x="10972800" y="73152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0</xdr:colOff>
      <xdr:row>3</xdr:row>
      <xdr:rowOff>177400</xdr:rowOff>
    </xdr:from>
    <xdr:ext cx="6096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BB7625A-DBEB-A110-2007-82ECC49D175A}"/>
            </a:ext>
          </a:extLst>
        </xdr:cNvPr>
        <xdr:cNvSpPr txBox="1"/>
      </xdr:nvSpPr>
      <xdr:spPr>
        <a:xfrm>
          <a:off x="9753600" y="72604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53340</xdr:colOff>
      <xdr:row>0</xdr:row>
      <xdr:rowOff>83820</xdr:rowOff>
    </xdr:from>
    <xdr:to>
      <xdr:col>1</xdr:col>
      <xdr:colOff>358140</xdr:colOff>
      <xdr:row>5</xdr:row>
      <xdr:rowOff>83820</xdr:rowOff>
    </xdr:to>
    <xdr:pic>
      <xdr:nvPicPr>
        <xdr:cNvPr id="6" name="Graphic 5" descr="Car with solid fill">
          <a:extLst>
            <a:ext uri="{FF2B5EF4-FFF2-40B4-BE49-F238E27FC236}">
              <a16:creationId xmlns:a16="http://schemas.microsoft.com/office/drawing/2014/main" id="{5BA91B6B-137B-D673-15C9-DAEAC8563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3340" y="83820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468630</xdr:colOff>
      <xdr:row>8</xdr:row>
      <xdr:rowOff>22860</xdr:rowOff>
    </xdr:from>
    <xdr:to>
      <xdr:col>12</xdr:col>
      <xdr:colOff>72390</xdr:colOff>
      <xdr:row>12</xdr:row>
      <xdr:rowOff>68580</xdr:rowOff>
    </xdr:to>
    <xdr:sp macro="" textlink="$K$21">
      <xdr:nvSpPr>
        <xdr:cNvPr id="40" name="Rectangle 39">
          <a:extLst>
            <a:ext uri="{FF2B5EF4-FFF2-40B4-BE49-F238E27FC236}">
              <a16:creationId xmlns:a16="http://schemas.microsoft.com/office/drawing/2014/main" id="{162BBC66-DABE-42DE-8C96-FD38F9CFD507}"/>
            </a:ext>
          </a:extLst>
        </xdr:cNvPr>
        <xdr:cNvSpPr/>
      </xdr:nvSpPr>
      <xdr:spPr>
        <a:xfrm>
          <a:off x="5436870" y="1485900"/>
          <a:ext cx="204216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15739A8-729A-4FF2-BB52-5F15C8AD08A5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24</a:t>
          </a:fld>
          <a:endParaRPr lang="en-IN" sz="2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594360</xdr:colOff>
      <xdr:row>8</xdr:row>
      <xdr:rowOff>22860</xdr:rowOff>
    </xdr:from>
    <xdr:to>
      <xdr:col>17</xdr:col>
      <xdr:colOff>198120</xdr:colOff>
      <xdr:row>12</xdr:row>
      <xdr:rowOff>68580</xdr:rowOff>
    </xdr:to>
    <xdr:sp macro="" textlink="$P$20">
      <xdr:nvSpPr>
        <xdr:cNvPr id="41" name="Rectangle 40">
          <a:extLst>
            <a:ext uri="{FF2B5EF4-FFF2-40B4-BE49-F238E27FC236}">
              <a16:creationId xmlns:a16="http://schemas.microsoft.com/office/drawing/2014/main" id="{F633C261-8918-4ECB-B93A-A233EBECB0FB}"/>
            </a:ext>
          </a:extLst>
        </xdr:cNvPr>
        <xdr:cNvSpPr/>
      </xdr:nvSpPr>
      <xdr:spPr>
        <a:xfrm>
          <a:off x="8610600" y="1485900"/>
          <a:ext cx="204216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7E01528-067F-44B5-A4DF-1E406F1AEFD4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24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472440</xdr:colOff>
      <xdr:row>8</xdr:row>
      <xdr:rowOff>30480</xdr:rowOff>
    </xdr:from>
    <xdr:to>
      <xdr:col>7</xdr:col>
      <xdr:colOff>76200</xdr:colOff>
      <xdr:row>12</xdr:row>
      <xdr:rowOff>76200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72FCD65-8DBC-89F7-7E79-C65322AB0228}"/>
            </a:ext>
          </a:extLst>
        </xdr:cNvPr>
        <xdr:cNvSpPr/>
      </xdr:nvSpPr>
      <xdr:spPr>
        <a:xfrm>
          <a:off x="2301240" y="1493520"/>
          <a:ext cx="213360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/>
            <a:t>155020.40</a:t>
          </a:r>
        </a:p>
      </xdr:txBody>
    </xdr:sp>
    <xdr:clientData/>
  </xdr:twoCellAnchor>
  <xdr:twoCellAnchor>
    <xdr:from>
      <xdr:col>3</xdr:col>
      <xdr:colOff>525780</xdr:colOff>
      <xdr:row>10</xdr:row>
      <xdr:rowOff>152400</xdr:rowOff>
    </xdr:from>
    <xdr:to>
      <xdr:col>7</xdr:col>
      <xdr:colOff>30480</xdr:colOff>
      <xdr:row>12</xdr:row>
      <xdr:rowOff>22860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CD196D8-7FEA-EF78-CC9F-E0851581F863}"/>
            </a:ext>
          </a:extLst>
        </xdr:cNvPr>
        <xdr:cNvSpPr txBox="1"/>
      </xdr:nvSpPr>
      <xdr:spPr>
        <a:xfrm>
          <a:off x="2354580" y="1981200"/>
          <a:ext cx="2034540" cy="2362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</a:rPr>
            <a:t>Profits Raised</a:t>
          </a:r>
        </a:p>
      </xdr:txBody>
    </xdr:sp>
    <xdr:clientData/>
  </xdr:twoCellAnchor>
  <xdr:twoCellAnchor>
    <xdr:from>
      <xdr:col>8</xdr:col>
      <xdr:colOff>548640</xdr:colOff>
      <xdr:row>10</xdr:row>
      <xdr:rowOff>114300</xdr:rowOff>
    </xdr:from>
    <xdr:to>
      <xdr:col>12</xdr:col>
      <xdr:colOff>0</xdr:colOff>
      <xdr:row>11</xdr:row>
      <xdr:rowOff>160020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336C7D0-935D-69E4-BB6E-B2CF7DFAC7B9}"/>
            </a:ext>
          </a:extLst>
        </xdr:cNvPr>
        <xdr:cNvSpPr txBox="1"/>
      </xdr:nvSpPr>
      <xdr:spPr>
        <a:xfrm>
          <a:off x="5516880" y="1943100"/>
          <a:ext cx="1889760" cy="2286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+mn-lt"/>
              <a:ea typeface="+mn-ea"/>
              <a:cs typeface="+mn-cs"/>
            </a:rPr>
            <a:t>Count</a:t>
          </a:r>
          <a:r>
            <a:rPr lang="en-IN" sz="15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of Product</a:t>
          </a:r>
          <a:endParaRPr lang="en-IN" sz="15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68580</xdr:colOff>
      <xdr:row>10</xdr:row>
      <xdr:rowOff>152400</xdr:rowOff>
    </xdr:from>
    <xdr:to>
      <xdr:col>17</xdr:col>
      <xdr:colOff>190500</xdr:colOff>
      <xdr:row>12</xdr:row>
      <xdr:rowOff>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751E0B5-5BAE-DC1F-3DDD-FCF33004D34A}"/>
            </a:ext>
          </a:extLst>
        </xdr:cNvPr>
        <xdr:cNvSpPr txBox="1"/>
      </xdr:nvSpPr>
      <xdr:spPr>
        <a:xfrm>
          <a:off x="8694420" y="1981200"/>
          <a:ext cx="1950720" cy="21336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+mn-lt"/>
              <a:ea typeface="+mn-ea"/>
              <a:cs typeface="+mn-cs"/>
            </a:rPr>
            <a:t>Count of Customer</a:t>
          </a:r>
        </a:p>
      </xdr:txBody>
    </xdr:sp>
    <xdr:clientData/>
  </xdr:twoCellAnchor>
  <xdr:twoCellAnchor>
    <xdr:from>
      <xdr:col>3</xdr:col>
      <xdr:colOff>160020</xdr:colOff>
      <xdr:row>21</xdr:row>
      <xdr:rowOff>53340</xdr:rowOff>
    </xdr:from>
    <xdr:to>
      <xdr:col>7</xdr:col>
      <xdr:colOff>335280</xdr:colOff>
      <xdr:row>23</xdr:row>
      <xdr:rowOff>15240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F7771A3-F625-1929-0465-B18DB6B3CF3D}"/>
            </a:ext>
          </a:extLst>
        </xdr:cNvPr>
        <xdr:cNvSpPr txBox="1"/>
      </xdr:nvSpPr>
      <xdr:spPr>
        <a:xfrm rot="10800000" flipV="1">
          <a:off x="1988820" y="3909060"/>
          <a:ext cx="270510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</a:t>
          </a:r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 Profits Raised By Staff </a:t>
          </a:r>
          <a:endParaRPr lang="en-IN" sz="1500" b="1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21</xdr:row>
      <xdr:rowOff>60960</xdr:rowOff>
    </xdr:from>
    <xdr:to>
      <xdr:col>12</xdr:col>
      <xdr:colOff>518160</xdr:colOff>
      <xdr:row>22</xdr:row>
      <xdr:rowOff>160020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41F904D-56F4-682B-018F-A2737480B1EF}"/>
            </a:ext>
          </a:extLst>
        </xdr:cNvPr>
        <xdr:cNvSpPr txBox="1"/>
      </xdr:nvSpPr>
      <xdr:spPr>
        <a:xfrm>
          <a:off x="5311140" y="3916680"/>
          <a:ext cx="2613660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 no. of Products sold</a:t>
          </a:r>
        </a:p>
      </xdr:txBody>
    </xdr:sp>
    <xdr:clientData/>
  </xdr:twoCellAnchor>
  <xdr:oneCellAnchor>
    <xdr:from>
      <xdr:col>13</xdr:col>
      <xdr:colOff>365760</xdr:colOff>
      <xdr:row>21</xdr:row>
      <xdr:rowOff>53340</xdr:rowOff>
    </xdr:from>
    <xdr:ext cx="2689860" cy="32714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38E3030-4441-2D3E-F564-99BF353F3A19}"/>
            </a:ext>
          </a:extLst>
        </xdr:cNvPr>
        <xdr:cNvSpPr txBox="1"/>
      </xdr:nvSpPr>
      <xdr:spPr>
        <a:xfrm>
          <a:off x="8382000" y="3909060"/>
          <a:ext cx="2689860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 no of Customers </a:t>
          </a:r>
        </a:p>
      </xdr:txBody>
    </xdr:sp>
    <xdr:clientData/>
  </xdr:oneCellAnchor>
  <xdr:twoCellAnchor>
    <xdr:from>
      <xdr:col>3</xdr:col>
      <xdr:colOff>68580</xdr:colOff>
      <xdr:row>22</xdr:row>
      <xdr:rowOff>133350</xdr:rowOff>
    </xdr:from>
    <xdr:to>
      <xdr:col>7</xdr:col>
      <xdr:colOff>449580</xdr:colOff>
      <xdr:row>36</xdr:row>
      <xdr:rowOff>60960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B308CE2-2424-40F8-A7A2-C7FA0C98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441960</xdr:colOff>
      <xdr:row>23</xdr:row>
      <xdr:rowOff>30480</xdr:rowOff>
    </xdr:from>
    <xdr:to>
      <xdr:col>12</xdr:col>
      <xdr:colOff>495300</xdr:colOff>
      <xdr:row>34</xdr:row>
      <xdr:rowOff>91440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B0609A0-9CC2-4369-87C0-AA1D9994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</xdr:colOff>
      <xdr:row>23</xdr:row>
      <xdr:rowOff>0</xdr:rowOff>
    </xdr:from>
    <xdr:to>
      <xdr:col>18</xdr:col>
      <xdr:colOff>121920</xdr:colOff>
      <xdr:row>34</xdr:row>
      <xdr:rowOff>99060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28ABF65-9224-49E8-BA2B-5E1BE4F7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335280</xdr:colOff>
      <xdr:row>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C7C09-667D-4AA1-80DD-2F96AA01384E}"/>
            </a:ext>
          </a:extLst>
        </xdr:cNvPr>
        <xdr:cNvSpPr/>
      </xdr:nvSpPr>
      <xdr:spPr>
        <a:xfrm>
          <a:off x="0" y="0"/>
          <a:ext cx="1447038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23</xdr:col>
      <xdr:colOff>336000</xdr:colOff>
      <xdr:row>6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3965C30-7471-4535-BB29-86E7084DBD1C}"/>
            </a:ext>
          </a:extLst>
        </xdr:cNvPr>
        <xdr:cNvSpPr/>
      </xdr:nvSpPr>
      <xdr:spPr>
        <a:xfrm>
          <a:off x="0" y="1097280"/>
          <a:ext cx="14471100" cy="457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22860</xdr:colOff>
      <xdr:row>0</xdr:row>
      <xdr:rowOff>22860</xdr:rowOff>
    </xdr:from>
    <xdr:to>
      <xdr:col>21</xdr:col>
      <xdr:colOff>152400</xdr:colOff>
      <xdr:row>5</xdr:row>
      <xdr:rowOff>152460</xdr:rowOff>
    </xdr:to>
    <xdr:sp macro="" textlink="">
      <xdr:nvSpPr>
        <xdr:cNvPr id="4" name="Flowchart: Data 3">
          <a:extLst>
            <a:ext uri="{FF2B5EF4-FFF2-40B4-BE49-F238E27FC236}">
              <a16:creationId xmlns:a16="http://schemas.microsoft.com/office/drawing/2014/main" id="{28525799-7E46-4978-AE50-1BEEB0C55B8B}"/>
            </a:ext>
          </a:extLst>
        </xdr:cNvPr>
        <xdr:cNvSpPr/>
      </xdr:nvSpPr>
      <xdr:spPr>
        <a:xfrm>
          <a:off x="11719560" y="2286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213360</xdr:colOff>
      <xdr:row>1</xdr:row>
      <xdr:rowOff>0</xdr:rowOff>
    </xdr:from>
    <xdr:to>
      <xdr:col>22</xdr:col>
      <xdr:colOff>518160</xdr:colOff>
      <xdr:row>6</xdr:row>
      <xdr:rowOff>0</xdr:rowOff>
    </xdr:to>
    <xdr:pic>
      <xdr:nvPicPr>
        <xdr:cNvPr id="5" name="Graphic 4" descr="Business Growth with solid fill">
          <a:extLst>
            <a:ext uri="{FF2B5EF4-FFF2-40B4-BE49-F238E27FC236}">
              <a16:creationId xmlns:a16="http://schemas.microsoft.com/office/drawing/2014/main" id="{09A78E25-54BC-431A-8223-C6E3E0807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129260" y="1828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</xdr:colOff>
      <xdr:row>5</xdr:row>
      <xdr:rowOff>151200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B19B76F-5778-47D2-9C24-089E94FBBC7C}"/>
            </a:ext>
          </a:extLst>
        </xdr:cNvPr>
        <xdr:cNvGrpSpPr/>
      </xdr:nvGrpSpPr>
      <xdr:grpSpPr>
        <a:xfrm>
          <a:off x="0" y="0"/>
          <a:ext cx="6850380" cy="1065600"/>
          <a:chOff x="0" y="0"/>
          <a:chExt cx="6812280" cy="1065600"/>
        </a:xfrm>
      </xdr:grpSpPr>
      <xdr:sp macro="" textlink="">
        <xdr:nvSpPr>
          <xdr:cNvPr id="7" name="Flowchart: Delay 6">
            <a:extLst>
              <a:ext uri="{FF2B5EF4-FFF2-40B4-BE49-F238E27FC236}">
                <a16:creationId xmlns:a16="http://schemas.microsoft.com/office/drawing/2014/main" id="{1B286F99-FC92-496C-89F1-6D92D6365B5C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7A3898D-F15D-C9CD-ED71-3A6F6EC9693E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30480</xdr:colOff>
      <xdr:row>6</xdr:row>
      <xdr:rowOff>106680</xdr:rowOff>
    </xdr:from>
    <xdr:to>
      <xdr:col>3</xdr:col>
      <xdr:colOff>30480</xdr:colOff>
      <xdr:row>31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8FB1AFB-3D87-4BBB-919D-1894D3577CE0}"/>
            </a:ext>
          </a:extLst>
        </xdr:cNvPr>
        <xdr:cNvSpPr/>
      </xdr:nvSpPr>
      <xdr:spPr>
        <a:xfrm>
          <a:off x="30480" y="1203960"/>
          <a:ext cx="1828800" cy="45872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</xdr:colOff>
      <xdr:row>11</xdr:row>
      <xdr:rowOff>22860</xdr:rowOff>
    </xdr:from>
    <xdr:to>
      <xdr:col>3</xdr:col>
      <xdr:colOff>22860</xdr:colOff>
      <xdr:row>12</xdr:row>
      <xdr:rowOff>22860</xdr:rowOff>
    </xdr:to>
    <xdr:sp macro="" textlink="">
      <xdr:nvSpPr>
        <xdr:cNvPr id="10" name="Minus Sign 9">
          <a:extLst>
            <a:ext uri="{FF2B5EF4-FFF2-40B4-BE49-F238E27FC236}">
              <a16:creationId xmlns:a16="http://schemas.microsoft.com/office/drawing/2014/main" id="{CF83EA07-0174-4748-BBFB-1FFF97556BA2}"/>
            </a:ext>
          </a:extLst>
        </xdr:cNvPr>
        <xdr:cNvSpPr/>
      </xdr:nvSpPr>
      <xdr:spPr>
        <a:xfrm>
          <a:off x="22860" y="203454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457200</xdr:colOff>
      <xdr:row>6</xdr:row>
      <xdr:rowOff>152400</xdr:rowOff>
    </xdr:from>
    <xdr:to>
      <xdr:col>2</xdr:col>
      <xdr:colOff>152400</xdr:colOff>
      <xdr:row>11</xdr:row>
      <xdr:rowOff>152400</xdr:rowOff>
    </xdr:to>
    <xdr:pic>
      <xdr:nvPicPr>
        <xdr:cNvPr id="11" name="Graphic 10" descr="Users with solid fill">
          <a:extLst>
            <a:ext uri="{FF2B5EF4-FFF2-40B4-BE49-F238E27FC236}">
              <a16:creationId xmlns:a16="http://schemas.microsoft.com/office/drawing/2014/main" id="{1B9ED6DF-F9A9-4AE1-A5ED-65BDCB2F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7200" y="12496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29</xdr:row>
      <xdr:rowOff>68580</xdr:rowOff>
    </xdr:from>
    <xdr:to>
      <xdr:col>3</xdr:col>
      <xdr:colOff>22860</xdr:colOff>
      <xdr:row>30</xdr:row>
      <xdr:rowOff>22860</xdr:rowOff>
    </xdr:to>
    <xdr:sp macro="" textlink="">
      <xdr:nvSpPr>
        <xdr:cNvPr id="12" name="Minus Sign 11">
          <a:extLst>
            <a:ext uri="{FF2B5EF4-FFF2-40B4-BE49-F238E27FC236}">
              <a16:creationId xmlns:a16="http://schemas.microsoft.com/office/drawing/2014/main" id="{A7DD47E7-1EC6-44B3-A91F-7937AF2A0B9E}"/>
            </a:ext>
          </a:extLst>
        </xdr:cNvPr>
        <xdr:cNvSpPr/>
      </xdr:nvSpPr>
      <xdr:spPr>
        <a:xfrm>
          <a:off x="22860" y="538734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</xdr:colOff>
      <xdr:row>13</xdr:row>
      <xdr:rowOff>0</xdr:rowOff>
    </xdr:from>
    <xdr:to>
      <xdr:col>3</xdr:col>
      <xdr:colOff>22860</xdr:colOff>
      <xdr:row>16</xdr:row>
      <xdr:rowOff>50220</xdr:rowOff>
    </xdr:to>
    <xdr:sp macro="" textlink="">
      <xdr:nvSpPr>
        <xdr:cNvPr id="13" name="Rectangle 12">
          <a:hlinkClick xmlns:r="http://schemas.openxmlformats.org/officeDocument/2006/relationships" r:id="rId5" tooltip="Sales Performance"/>
          <a:extLst>
            <a:ext uri="{FF2B5EF4-FFF2-40B4-BE49-F238E27FC236}">
              <a16:creationId xmlns:a16="http://schemas.microsoft.com/office/drawing/2014/main" id="{78FA179D-1610-42B1-987D-B626D506F7DE}"/>
            </a:ext>
          </a:extLst>
        </xdr:cNvPr>
        <xdr:cNvSpPr/>
      </xdr:nvSpPr>
      <xdr:spPr>
        <a:xfrm>
          <a:off x="22860" y="2377440"/>
          <a:ext cx="1828800" cy="60648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Sales Performaance</a:t>
          </a:r>
        </a:p>
      </xdr:txBody>
    </xdr:sp>
    <xdr:clientData/>
  </xdr:twoCellAnchor>
  <xdr:twoCellAnchor>
    <xdr:from>
      <xdr:col>0</xdr:col>
      <xdr:colOff>22860</xdr:colOff>
      <xdr:row>20</xdr:row>
      <xdr:rowOff>114300</xdr:rowOff>
    </xdr:from>
    <xdr:to>
      <xdr:col>3</xdr:col>
      <xdr:colOff>30060</xdr:colOff>
      <xdr:row>23</xdr:row>
      <xdr:rowOff>163260</xdr:rowOff>
    </xdr:to>
    <xdr:sp macro="" textlink="">
      <xdr:nvSpPr>
        <xdr:cNvPr id="14" name="Rectangle 13">
          <a:hlinkClick xmlns:r="http://schemas.openxmlformats.org/officeDocument/2006/relationships" r:id="rId6" tooltip="Financial Summary"/>
          <a:extLst>
            <a:ext uri="{FF2B5EF4-FFF2-40B4-BE49-F238E27FC236}">
              <a16:creationId xmlns:a16="http://schemas.microsoft.com/office/drawing/2014/main" id="{3FA335E5-DFA6-4888-9C14-4A5660333505}"/>
            </a:ext>
          </a:extLst>
        </xdr:cNvPr>
        <xdr:cNvSpPr/>
      </xdr:nvSpPr>
      <xdr:spPr>
        <a:xfrm>
          <a:off x="22860" y="3779520"/>
          <a:ext cx="1836000" cy="6052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Financial Summary</a:t>
          </a:r>
        </a:p>
      </xdr:txBody>
    </xdr:sp>
    <xdr:clientData/>
  </xdr:twoCellAnchor>
  <xdr:twoCellAnchor>
    <xdr:from>
      <xdr:col>0</xdr:col>
      <xdr:colOff>22860</xdr:colOff>
      <xdr:row>16</xdr:row>
      <xdr:rowOff>152400</xdr:rowOff>
    </xdr:from>
    <xdr:to>
      <xdr:col>3</xdr:col>
      <xdr:colOff>30060</xdr:colOff>
      <xdr:row>20</xdr:row>
      <xdr:rowOff>18480</xdr:rowOff>
    </xdr:to>
    <xdr:sp macro="" textlink="">
      <xdr:nvSpPr>
        <xdr:cNvPr id="15" name="Rectangle 14">
          <a:hlinkClick xmlns:r="http://schemas.openxmlformats.org/officeDocument/2006/relationships" r:id="rId7" tooltip="Employee Overview"/>
          <a:extLst>
            <a:ext uri="{FF2B5EF4-FFF2-40B4-BE49-F238E27FC236}">
              <a16:creationId xmlns:a16="http://schemas.microsoft.com/office/drawing/2014/main" id="{A4C066FA-8BB4-4471-A823-529CAC413396}"/>
            </a:ext>
          </a:extLst>
        </xdr:cNvPr>
        <xdr:cNvSpPr/>
      </xdr:nvSpPr>
      <xdr:spPr>
        <a:xfrm>
          <a:off x="22860" y="3086100"/>
          <a:ext cx="1836000" cy="5976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Employee         Overview</a:t>
          </a:r>
        </a:p>
      </xdr:txBody>
    </xdr:sp>
    <xdr:clientData/>
  </xdr:twoCellAnchor>
  <xdr:twoCellAnchor>
    <xdr:from>
      <xdr:col>17</xdr:col>
      <xdr:colOff>22860</xdr:colOff>
      <xdr:row>4</xdr:row>
      <xdr:rowOff>22860</xdr:rowOff>
    </xdr:from>
    <xdr:to>
      <xdr:col>18</xdr:col>
      <xdr:colOff>22860</xdr:colOff>
      <xdr:row>5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2D68C23-D75E-49A6-9BA3-91D5B87F3709}"/>
            </a:ext>
          </a:extLst>
        </xdr:cNvPr>
        <xdr:cNvSpPr txBox="1"/>
      </xdr:nvSpPr>
      <xdr:spPr>
        <a:xfrm>
          <a:off x="1050036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22860</xdr:colOff>
      <xdr:row>4</xdr:row>
      <xdr:rowOff>22860</xdr:rowOff>
    </xdr:from>
    <xdr:to>
      <xdr:col>19</xdr:col>
      <xdr:colOff>22860</xdr:colOff>
      <xdr:row>5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AA75E1-F857-46DD-8A88-D34FE04408D6}"/>
            </a:ext>
          </a:extLst>
        </xdr:cNvPr>
        <xdr:cNvSpPr txBox="1"/>
      </xdr:nvSpPr>
      <xdr:spPr>
        <a:xfrm>
          <a:off x="1110996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22860</xdr:colOff>
      <xdr:row>4</xdr:row>
      <xdr:rowOff>17380</xdr:rowOff>
    </xdr:from>
    <xdr:ext cx="6096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9360072-26C8-4BEE-9F5B-4B497ADD6FBC}"/>
            </a:ext>
          </a:extLst>
        </xdr:cNvPr>
        <xdr:cNvSpPr txBox="1"/>
      </xdr:nvSpPr>
      <xdr:spPr>
        <a:xfrm>
          <a:off x="9890760" y="74890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76200</xdr:colOff>
      <xdr:row>0</xdr:row>
      <xdr:rowOff>106680</xdr:rowOff>
    </xdr:from>
    <xdr:to>
      <xdr:col>1</xdr:col>
      <xdr:colOff>381000</xdr:colOff>
      <xdr:row>5</xdr:row>
      <xdr:rowOff>106680</xdr:rowOff>
    </xdr:to>
    <xdr:pic>
      <xdr:nvPicPr>
        <xdr:cNvPr id="19" name="Graphic 18" descr="Car with solid fill">
          <a:extLst>
            <a:ext uri="{FF2B5EF4-FFF2-40B4-BE49-F238E27FC236}">
              <a16:creationId xmlns:a16="http://schemas.microsoft.com/office/drawing/2014/main" id="{56459938-8DB6-4F5B-89CF-DC7118224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106680"/>
          <a:ext cx="914400" cy="914400"/>
        </a:xfrm>
        <a:prstGeom prst="rect">
          <a:avLst/>
        </a:prstGeom>
      </xdr:spPr>
    </xdr:pic>
    <xdr:clientData/>
  </xdr:twoCellAnchor>
  <xdr:twoCellAnchor>
    <xdr:from>
      <xdr:col>9</xdr:col>
      <xdr:colOff>480060</xdr:colOff>
      <xdr:row>12</xdr:row>
      <xdr:rowOff>129540</xdr:rowOff>
    </xdr:from>
    <xdr:to>
      <xdr:col>17</xdr:col>
      <xdr:colOff>243840</xdr:colOff>
      <xdr:row>29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761ED8-E020-4651-B161-674EC9474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411480</xdr:colOff>
      <xdr:row>23</xdr:row>
      <xdr:rowOff>114300</xdr:rowOff>
    </xdr:from>
    <xdr:to>
      <xdr:col>5</xdr:col>
      <xdr:colOff>525780</xdr:colOff>
      <xdr:row>28</xdr:row>
      <xdr:rowOff>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51D3DF4-C88C-66BC-46A5-9E5C9A780572}"/>
            </a:ext>
          </a:extLst>
        </xdr:cNvPr>
        <xdr:cNvGrpSpPr/>
      </xdr:nvGrpSpPr>
      <xdr:grpSpPr>
        <a:xfrm>
          <a:off x="2240280" y="4335780"/>
          <a:ext cx="1447800" cy="800100"/>
          <a:chOff x="2247900" y="3931920"/>
          <a:chExt cx="1447800" cy="80010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8ADC90A-4463-B730-ED00-E0A1596A245E}"/>
              </a:ext>
            </a:extLst>
          </xdr:cNvPr>
          <xdr:cNvSpPr/>
        </xdr:nvSpPr>
        <xdr:spPr>
          <a:xfrm>
            <a:off x="2247900" y="3931920"/>
            <a:ext cx="1447800" cy="8001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effectLst>
            <a:glow rad="2286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800">
                <a:solidFill>
                  <a:schemeClr val="accent2">
                    <a:lumMod val="50000"/>
                  </a:schemeClr>
                </a:solidFill>
              </a:rPr>
              <a:t>240000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C3E4397-D899-FD17-BD4B-8E2191D700F7}"/>
              </a:ext>
            </a:extLst>
          </xdr:cNvPr>
          <xdr:cNvSpPr txBox="1"/>
        </xdr:nvSpPr>
        <xdr:spPr>
          <a:xfrm>
            <a:off x="2461260" y="4366260"/>
            <a:ext cx="1074420" cy="27432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solidFill>
                  <a:schemeClr val="accent2">
                    <a:lumMod val="50000"/>
                  </a:schemeClr>
                </a:solidFill>
              </a:rPr>
              <a:t>Salaries</a:t>
            </a:r>
          </a:p>
        </xdr:txBody>
      </xdr:sp>
    </xdr:grpSp>
    <xdr:clientData/>
  </xdr:twoCellAnchor>
  <xdr:twoCellAnchor>
    <xdr:from>
      <xdr:col>6</xdr:col>
      <xdr:colOff>441960</xdr:colOff>
      <xdr:row>23</xdr:row>
      <xdr:rowOff>137160</xdr:rowOff>
    </xdr:from>
    <xdr:to>
      <xdr:col>9</xdr:col>
      <xdr:colOff>60960</xdr:colOff>
      <xdr:row>28</xdr:row>
      <xdr:rowOff>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E447439-021B-561E-1BDF-1C91D4F5D610}"/>
            </a:ext>
          </a:extLst>
        </xdr:cNvPr>
        <xdr:cNvGrpSpPr/>
      </xdr:nvGrpSpPr>
      <xdr:grpSpPr>
        <a:xfrm>
          <a:off x="4213860" y="4358640"/>
          <a:ext cx="1447800" cy="777240"/>
          <a:chOff x="4099560" y="3947160"/>
          <a:chExt cx="1447800" cy="777240"/>
        </a:xfrm>
      </xdr:grpSpPr>
      <xdr:sp macro="" textlink="$G$21">
        <xdr:nvSpPr>
          <xdr:cNvPr id="24" name="Rectangle 23">
            <a:extLst>
              <a:ext uri="{FF2B5EF4-FFF2-40B4-BE49-F238E27FC236}">
                <a16:creationId xmlns:a16="http://schemas.microsoft.com/office/drawing/2014/main" id="{1039EC7D-0262-1976-8242-BC39BF99C8E8}"/>
              </a:ext>
            </a:extLst>
          </xdr:cNvPr>
          <xdr:cNvSpPr/>
        </xdr:nvSpPr>
        <xdr:spPr>
          <a:xfrm>
            <a:off x="4099560" y="3947160"/>
            <a:ext cx="1447800" cy="77724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effectLst>
            <a:glow rad="2286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E50340F2-1819-4E1E-B3CC-400483B3CE0A}" type="TxLink">
              <a:rPr lang="en-US" sz="280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pPr marL="0" indent="0" algn="l"/>
              <a:t>48000</a:t>
            </a:fld>
            <a:endParaRPr lang="en-IN" sz="28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C0E40502-BA87-073E-1086-0436C19BB7A6}"/>
              </a:ext>
            </a:extLst>
          </xdr:cNvPr>
          <xdr:cNvSpPr txBox="1"/>
        </xdr:nvSpPr>
        <xdr:spPr>
          <a:xfrm>
            <a:off x="4450080" y="4366260"/>
            <a:ext cx="960120" cy="28194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Bonus</a:t>
            </a:r>
          </a:p>
        </xdr:txBody>
      </xdr:sp>
    </xdr:grpSp>
    <xdr:clientData/>
  </xdr:twoCellAnchor>
  <xdr:twoCellAnchor>
    <xdr:from>
      <xdr:col>3</xdr:col>
      <xdr:colOff>76200</xdr:colOff>
      <xdr:row>6</xdr:row>
      <xdr:rowOff>137160</xdr:rowOff>
    </xdr:from>
    <xdr:to>
      <xdr:col>19</xdr:col>
      <xdr:colOff>144780</xdr:colOff>
      <xdr:row>11</xdr:row>
      <xdr:rowOff>22860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9B3F89-176A-0A00-029C-E5D7D5F69DDE}"/>
            </a:ext>
          </a:extLst>
        </xdr:cNvPr>
        <xdr:cNvSpPr txBox="1"/>
      </xdr:nvSpPr>
      <xdr:spPr>
        <a:xfrm>
          <a:off x="1905000" y="1234440"/>
          <a:ext cx="9936480" cy="8001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2800" b="1">
              <a:solidFill>
                <a:schemeClr val="bg1"/>
              </a:solidFill>
            </a:rPr>
            <a:t>   Employee</a:t>
          </a:r>
          <a:r>
            <a:rPr lang="en-IN" sz="2800" b="1" baseline="0">
              <a:solidFill>
                <a:schemeClr val="bg1"/>
              </a:solidFill>
            </a:rPr>
            <a:t> Financial Overview</a:t>
          </a:r>
          <a:endParaRPr lang="en-IN" sz="2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335280</xdr:colOff>
      <xdr:row>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FCABC6-8405-405B-86D5-95827C4D2D84}"/>
            </a:ext>
          </a:extLst>
        </xdr:cNvPr>
        <xdr:cNvSpPr/>
      </xdr:nvSpPr>
      <xdr:spPr>
        <a:xfrm>
          <a:off x="0" y="0"/>
          <a:ext cx="1450848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23</xdr:col>
      <xdr:colOff>336000</xdr:colOff>
      <xdr:row>6</xdr:row>
      <xdr:rowOff>45719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0EC530-3AD0-4299-86E8-41A698C91E1D}"/>
            </a:ext>
          </a:extLst>
        </xdr:cNvPr>
        <xdr:cNvSpPr/>
      </xdr:nvSpPr>
      <xdr:spPr>
        <a:xfrm>
          <a:off x="0" y="1097280"/>
          <a:ext cx="14509200" cy="45719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30480</xdr:colOff>
      <xdr:row>0</xdr:row>
      <xdr:rowOff>0</xdr:rowOff>
    </xdr:from>
    <xdr:to>
      <xdr:col>21</xdr:col>
      <xdr:colOff>160020</xdr:colOff>
      <xdr:row>5</xdr:row>
      <xdr:rowOff>129600</xdr:rowOff>
    </xdr:to>
    <xdr:sp macro="" textlink="">
      <xdr:nvSpPr>
        <xdr:cNvPr id="4" name="Flowchart: Data 3">
          <a:extLst>
            <a:ext uri="{FF2B5EF4-FFF2-40B4-BE49-F238E27FC236}">
              <a16:creationId xmlns:a16="http://schemas.microsoft.com/office/drawing/2014/main" id="{9760837A-E89B-4CCB-9BBE-9DC874A2CA32}"/>
            </a:ext>
          </a:extLst>
        </xdr:cNvPr>
        <xdr:cNvSpPr/>
      </xdr:nvSpPr>
      <xdr:spPr>
        <a:xfrm>
          <a:off x="11818620" y="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198120</xdr:colOff>
      <xdr:row>1</xdr:row>
      <xdr:rowOff>0</xdr:rowOff>
    </xdr:from>
    <xdr:to>
      <xdr:col>22</xdr:col>
      <xdr:colOff>502920</xdr:colOff>
      <xdr:row>6</xdr:row>
      <xdr:rowOff>0</xdr:rowOff>
    </xdr:to>
    <xdr:pic>
      <xdr:nvPicPr>
        <xdr:cNvPr id="5" name="Graphic 4" descr="Business Growth with solid fill">
          <a:extLst>
            <a:ext uri="{FF2B5EF4-FFF2-40B4-BE49-F238E27FC236}">
              <a16:creationId xmlns:a16="http://schemas.microsoft.com/office/drawing/2014/main" id="{7F4D69E5-10F0-4E4F-9F93-F71AB5C6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41780" y="1828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541020</xdr:colOff>
      <xdr:row>5</xdr:row>
      <xdr:rowOff>151200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2451B62-FBAD-417F-AB29-75666EF8801A}"/>
            </a:ext>
          </a:extLst>
        </xdr:cNvPr>
        <xdr:cNvGrpSpPr/>
      </xdr:nvGrpSpPr>
      <xdr:grpSpPr>
        <a:xfrm>
          <a:off x="0" y="0"/>
          <a:ext cx="6789420" cy="1065600"/>
          <a:chOff x="0" y="0"/>
          <a:chExt cx="6812280" cy="1065600"/>
        </a:xfrm>
      </xdr:grpSpPr>
      <xdr:sp macro="" textlink="">
        <xdr:nvSpPr>
          <xdr:cNvPr id="7" name="Flowchart: Delay 6">
            <a:extLst>
              <a:ext uri="{FF2B5EF4-FFF2-40B4-BE49-F238E27FC236}">
                <a16:creationId xmlns:a16="http://schemas.microsoft.com/office/drawing/2014/main" id="{B6DCB851-B7E1-0107-95C4-81F68455A160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0604C4E-10B2-8FFA-9624-61EEFCD620EB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22860</xdr:colOff>
      <xdr:row>6</xdr:row>
      <xdr:rowOff>83820</xdr:rowOff>
    </xdr:from>
    <xdr:to>
      <xdr:col>3</xdr:col>
      <xdr:colOff>22860</xdr:colOff>
      <xdr:row>31</xdr:row>
      <xdr:rowOff>83820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F09FD7-0AD5-4365-95F9-8D3C8F25C57F}"/>
            </a:ext>
          </a:extLst>
        </xdr:cNvPr>
        <xdr:cNvSpPr/>
      </xdr:nvSpPr>
      <xdr:spPr>
        <a:xfrm>
          <a:off x="22860" y="1181100"/>
          <a:ext cx="1828800" cy="4572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11</xdr:row>
      <xdr:rowOff>22860</xdr:rowOff>
    </xdr:from>
    <xdr:to>
      <xdr:col>3</xdr:col>
      <xdr:colOff>7620</xdr:colOff>
      <xdr:row>12</xdr:row>
      <xdr:rowOff>22860</xdr:rowOff>
    </xdr:to>
    <xdr:sp macro="" textlink="">
      <xdr:nvSpPr>
        <xdr:cNvPr id="10" name="Minus Sign 9">
          <a:extLst>
            <a:ext uri="{FF2B5EF4-FFF2-40B4-BE49-F238E27FC236}">
              <a16:creationId xmlns:a16="http://schemas.microsoft.com/office/drawing/2014/main" id="{D534A200-8694-4278-A4C7-E7DE769A598F}"/>
            </a:ext>
          </a:extLst>
        </xdr:cNvPr>
        <xdr:cNvSpPr/>
      </xdr:nvSpPr>
      <xdr:spPr>
        <a:xfrm>
          <a:off x="7620" y="203454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441960</xdr:colOff>
      <xdr:row>6</xdr:row>
      <xdr:rowOff>152400</xdr:rowOff>
    </xdr:from>
    <xdr:to>
      <xdr:col>2</xdr:col>
      <xdr:colOff>137160</xdr:colOff>
      <xdr:row>11</xdr:row>
      <xdr:rowOff>152400</xdr:rowOff>
    </xdr:to>
    <xdr:pic>
      <xdr:nvPicPr>
        <xdr:cNvPr id="11" name="Graphic 10" descr="Users with solid fill">
          <a:extLst>
            <a:ext uri="{FF2B5EF4-FFF2-40B4-BE49-F238E27FC236}">
              <a16:creationId xmlns:a16="http://schemas.microsoft.com/office/drawing/2014/main" id="{351DFAF6-82C8-4F47-8045-81B03DB64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960" y="12496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29</xdr:row>
      <xdr:rowOff>68580</xdr:rowOff>
    </xdr:from>
    <xdr:to>
      <xdr:col>3</xdr:col>
      <xdr:colOff>7620</xdr:colOff>
      <xdr:row>30</xdr:row>
      <xdr:rowOff>22860</xdr:rowOff>
    </xdr:to>
    <xdr:sp macro="" textlink="">
      <xdr:nvSpPr>
        <xdr:cNvPr id="12" name="Minus Sign 11">
          <a:extLst>
            <a:ext uri="{FF2B5EF4-FFF2-40B4-BE49-F238E27FC236}">
              <a16:creationId xmlns:a16="http://schemas.microsoft.com/office/drawing/2014/main" id="{BDD6AC4A-C7ED-4E4E-87D6-F871ECCC5404}"/>
            </a:ext>
          </a:extLst>
        </xdr:cNvPr>
        <xdr:cNvSpPr/>
      </xdr:nvSpPr>
      <xdr:spPr>
        <a:xfrm>
          <a:off x="7620" y="537210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3</xdr:col>
      <xdr:colOff>7620</xdr:colOff>
      <xdr:row>16</xdr:row>
      <xdr:rowOff>50220</xdr:rowOff>
    </xdr:to>
    <xdr:sp macro="" textlink="">
      <xdr:nvSpPr>
        <xdr:cNvPr id="13" name="Rectangle 12">
          <a:hlinkClick xmlns:r="http://schemas.openxmlformats.org/officeDocument/2006/relationships" r:id="rId5" tooltip="Sales Performance"/>
          <a:extLst>
            <a:ext uri="{FF2B5EF4-FFF2-40B4-BE49-F238E27FC236}">
              <a16:creationId xmlns:a16="http://schemas.microsoft.com/office/drawing/2014/main" id="{9013B0A7-8444-444D-B2BE-8F7E3B955864}"/>
            </a:ext>
          </a:extLst>
        </xdr:cNvPr>
        <xdr:cNvSpPr/>
      </xdr:nvSpPr>
      <xdr:spPr>
        <a:xfrm>
          <a:off x="7620" y="2377440"/>
          <a:ext cx="1828800" cy="5988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Sales Performaance</a:t>
          </a:r>
        </a:p>
      </xdr:txBody>
    </xdr:sp>
    <xdr:clientData/>
  </xdr:twoCellAnchor>
  <xdr:twoCellAnchor>
    <xdr:from>
      <xdr:col>0</xdr:col>
      <xdr:colOff>7620</xdr:colOff>
      <xdr:row>20</xdr:row>
      <xdr:rowOff>114300</xdr:rowOff>
    </xdr:from>
    <xdr:to>
      <xdr:col>3</xdr:col>
      <xdr:colOff>14820</xdr:colOff>
      <xdr:row>23</xdr:row>
      <xdr:rowOff>163260</xdr:rowOff>
    </xdr:to>
    <xdr:sp macro="" textlink="">
      <xdr:nvSpPr>
        <xdr:cNvPr id="14" name="Rectangle 13">
          <a:hlinkClick xmlns:r="http://schemas.openxmlformats.org/officeDocument/2006/relationships" r:id="rId6" tooltip="Financial Summary"/>
          <a:extLst>
            <a:ext uri="{FF2B5EF4-FFF2-40B4-BE49-F238E27FC236}">
              <a16:creationId xmlns:a16="http://schemas.microsoft.com/office/drawing/2014/main" id="{5DD4C506-4B52-4BE2-8F18-262041CC3423}"/>
            </a:ext>
          </a:extLst>
        </xdr:cNvPr>
        <xdr:cNvSpPr/>
      </xdr:nvSpPr>
      <xdr:spPr>
        <a:xfrm>
          <a:off x="7620" y="3771900"/>
          <a:ext cx="1836000" cy="5976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Financial</a:t>
          </a:r>
          <a:r>
            <a:rPr lang="en-IN" sz="1600" b="1" baseline="0"/>
            <a:t> Summary</a:t>
          </a:r>
          <a:endParaRPr lang="en-IN" sz="1600" b="1"/>
        </a:p>
      </xdr:txBody>
    </xdr:sp>
    <xdr:clientData/>
  </xdr:twoCellAnchor>
  <xdr:twoCellAnchor>
    <xdr:from>
      <xdr:col>0</xdr:col>
      <xdr:colOff>7620</xdr:colOff>
      <xdr:row>16</xdr:row>
      <xdr:rowOff>152400</xdr:rowOff>
    </xdr:from>
    <xdr:to>
      <xdr:col>3</xdr:col>
      <xdr:colOff>14820</xdr:colOff>
      <xdr:row>20</xdr:row>
      <xdr:rowOff>18480</xdr:rowOff>
    </xdr:to>
    <xdr:sp macro="" textlink="">
      <xdr:nvSpPr>
        <xdr:cNvPr id="15" name="Rectangle 14">
          <a:hlinkClick xmlns:r="http://schemas.openxmlformats.org/officeDocument/2006/relationships" r:id="rId7" tooltip="Employee Overview"/>
          <a:extLst>
            <a:ext uri="{FF2B5EF4-FFF2-40B4-BE49-F238E27FC236}">
              <a16:creationId xmlns:a16="http://schemas.microsoft.com/office/drawing/2014/main" id="{1698B49F-5C3E-41D1-8DC2-99D6756E8168}"/>
            </a:ext>
          </a:extLst>
        </xdr:cNvPr>
        <xdr:cNvSpPr/>
      </xdr:nvSpPr>
      <xdr:spPr>
        <a:xfrm>
          <a:off x="7620" y="307848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 Employee         Overview</a:t>
          </a:r>
        </a:p>
      </xdr:txBody>
    </xdr:sp>
    <xdr:clientData/>
  </xdr:twoCellAnchor>
  <xdr:twoCellAnchor>
    <xdr:from>
      <xdr:col>17</xdr:col>
      <xdr:colOff>7620</xdr:colOff>
      <xdr:row>4</xdr:row>
      <xdr:rowOff>22860</xdr:rowOff>
    </xdr:from>
    <xdr:to>
      <xdr:col>18</xdr:col>
      <xdr:colOff>7620</xdr:colOff>
      <xdr:row>5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66421C1-9424-4F5B-9EF9-9DA668C6F9A0}"/>
            </a:ext>
          </a:extLst>
        </xdr:cNvPr>
        <xdr:cNvSpPr txBox="1"/>
      </xdr:nvSpPr>
      <xdr:spPr>
        <a:xfrm>
          <a:off x="1161288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7620</xdr:colOff>
      <xdr:row>4</xdr:row>
      <xdr:rowOff>22860</xdr:rowOff>
    </xdr:from>
    <xdr:to>
      <xdr:col>19</xdr:col>
      <xdr:colOff>7620</xdr:colOff>
      <xdr:row>5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7638C7A-98B6-4EBF-BC95-FE82076C01BA}"/>
            </a:ext>
          </a:extLst>
        </xdr:cNvPr>
        <xdr:cNvSpPr txBox="1"/>
      </xdr:nvSpPr>
      <xdr:spPr>
        <a:xfrm>
          <a:off x="1222248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7620</xdr:colOff>
      <xdr:row>4</xdr:row>
      <xdr:rowOff>17380</xdr:rowOff>
    </xdr:from>
    <xdr:ext cx="6096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10FEBC-8753-4F38-8AA7-0A005D13F472}"/>
            </a:ext>
          </a:extLst>
        </xdr:cNvPr>
        <xdr:cNvSpPr txBox="1"/>
      </xdr:nvSpPr>
      <xdr:spPr>
        <a:xfrm>
          <a:off x="11003280" y="74890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60960</xdr:colOff>
      <xdr:row>0</xdr:row>
      <xdr:rowOff>106680</xdr:rowOff>
    </xdr:from>
    <xdr:to>
      <xdr:col>1</xdr:col>
      <xdr:colOff>365760</xdr:colOff>
      <xdr:row>5</xdr:row>
      <xdr:rowOff>106680</xdr:rowOff>
    </xdr:to>
    <xdr:pic>
      <xdr:nvPicPr>
        <xdr:cNvPr id="19" name="Graphic 18" descr="Car with solid fill">
          <a:extLst>
            <a:ext uri="{FF2B5EF4-FFF2-40B4-BE49-F238E27FC236}">
              <a16:creationId xmlns:a16="http://schemas.microsoft.com/office/drawing/2014/main" id="{267573BB-4690-4C8D-8780-8320E2651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0960" y="10668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</xdr:row>
      <xdr:rowOff>144780</xdr:rowOff>
    </xdr:from>
    <xdr:to>
      <xdr:col>5</xdr:col>
      <xdr:colOff>487680</xdr:colOff>
      <xdr:row>26</xdr:row>
      <xdr:rowOff>7620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C88AB50-E9C9-BC24-7676-F596C2DDCF8F}"/>
            </a:ext>
          </a:extLst>
        </xdr:cNvPr>
        <xdr:cNvGrpSpPr/>
      </xdr:nvGrpSpPr>
      <xdr:grpSpPr>
        <a:xfrm>
          <a:off x="2438400" y="3985260"/>
          <a:ext cx="1104900" cy="777240"/>
          <a:chOff x="2423160" y="4328160"/>
          <a:chExt cx="1516380" cy="777240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EA6ABC0E-BA8D-E8A5-BCC1-F0574EBE23F6}"/>
              </a:ext>
            </a:extLst>
          </xdr:cNvPr>
          <xdr:cNvGrpSpPr/>
        </xdr:nvGrpSpPr>
        <xdr:grpSpPr>
          <a:xfrm>
            <a:off x="2423160" y="4328160"/>
            <a:ext cx="1516380" cy="777240"/>
            <a:chOff x="2301240" y="4320540"/>
            <a:chExt cx="1744980" cy="777240"/>
          </a:xfrm>
        </xdr:grpSpPr>
        <xdr:sp macro="" textlink="">
          <xdr:nvSpPr>
            <xdr:cNvPr id="20" name="Flowchart: Process 19">
              <a:extLst>
                <a:ext uri="{FF2B5EF4-FFF2-40B4-BE49-F238E27FC236}">
                  <a16:creationId xmlns:a16="http://schemas.microsoft.com/office/drawing/2014/main" id="{6B68CA70-1DA2-DFAC-9C7F-B644AAE5A85B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F$20">
          <xdr:nvSpPr>
            <xdr:cNvPr id="22" name="TextBox 21">
              <a:extLst>
                <a:ext uri="{FF2B5EF4-FFF2-40B4-BE49-F238E27FC236}">
                  <a16:creationId xmlns:a16="http://schemas.microsoft.com/office/drawing/2014/main" id="{ADD76EC5-ADF1-8556-36CC-C17C32D511B5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1657D0B-BF28-416C-A9B4-BC8481630A85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470414</a:t>
              </a:fld>
              <a:endParaRPr lang="en-IN" sz="2000"/>
            </a:p>
          </xdr:txBody>
        </xdr:sp>
      </xdr:grp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38E6E8F-E19A-0B46-A86B-BA9DCB7E1DC1}"/>
              </a:ext>
            </a:extLst>
          </xdr:cNvPr>
          <xdr:cNvSpPr txBox="1"/>
        </xdr:nvSpPr>
        <xdr:spPr>
          <a:xfrm>
            <a:off x="2636520" y="4739640"/>
            <a:ext cx="1028700" cy="30480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200" b="1"/>
              <a:t>S</a:t>
            </a:r>
            <a:r>
              <a:rPr lang="en-IN" sz="1200" b="1" baseline="0"/>
              <a:t>P</a:t>
            </a:r>
            <a:endParaRPr lang="en-IN" sz="1200" b="1"/>
          </a:p>
        </xdr:txBody>
      </xdr:sp>
    </xdr:grpSp>
    <xdr:clientData/>
  </xdr:twoCellAnchor>
  <xdr:twoCellAnchor>
    <xdr:from>
      <xdr:col>6</xdr:col>
      <xdr:colOff>556260</xdr:colOff>
      <xdr:row>21</xdr:row>
      <xdr:rowOff>137160</xdr:rowOff>
    </xdr:from>
    <xdr:to>
      <xdr:col>8</xdr:col>
      <xdr:colOff>350520</xdr:colOff>
      <xdr:row>26</xdr:row>
      <xdr:rowOff>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B42E8DCF-1AF7-26D2-1FF2-80A61455FAA8}"/>
            </a:ext>
          </a:extLst>
        </xdr:cNvPr>
        <xdr:cNvGrpSpPr/>
      </xdr:nvGrpSpPr>
      <xdr:grpSpPr>
        <a:xfrm>
          <a:off x="4274820" y="3977640"/>
          <a:ext cx="1104900" cy="777240"/>
          <a:chOff x="4137660" y="4305300"/>
          <a:chExt cx="1432560" cy="77724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B4D29D94-501F-4E03-9DEC-0B9F7050C81B}"/>
              </a:ext>
            </a:extLst>
          </xdr:cNvPr>
          <xdr:cNvGrpSpPr/>
        </xdr:nvGrpSpPr>
        <xdr:grpSpPr>
          <a:xfrm>
            <a:off x="4137660" y="4305300"/>
            <a:ext cx="1432560" cy="777240"/>
            <a:chOff x="2301240" y="4320540"/>
            <a:chExt cx="1744980" cy="777240"/>
          </a:xfrm>
        </xdr:grpSpPr>
        <xdr:sp macro="" textlink="">
          <xdr:nvSpPr>
            <xdr:cNvPr id="26" name="Flowchart: Process 25">
              <a:extLst>
                <a:ext uri="{FF2B5EF4-FFF2-40B4-BE49-F238E27FC236}">
                  <a16:creationId xmlns:a16="http://schemas.microsoft.com/office/drawing/2014/main" id="{BA6C3B25-AC0E-58BF-4DA7-E3E1EDCB193C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G$20">
          <xdr:nvSpPr>
            <xdr:cNvPr id="27" name="TextBox 26">
              <a:extLst>
                <a:ext uri="{FF2B5EF4-FFF2-40B4-BE49-F238E27FC236}">
                  <a16:creationId xmlns:a16="http://schemas.microsoft.com/office/drawing/2014/main" id="{737F9FDE-75AC-8A7B-5416-EB111378E9A2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093842B6-CDE8-44E7-87B0-1F0B1D5E61F3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100292</a:t>
              </a:fld>
              <a:endParaRPr lang="en-IN" sz="1800"/>
            </a:p>
          </xdr:txBody>
        </xdr:sp>
      </xdr:grp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DEF12EA9-89BC-2273-55FF-D489BC65ADDA}"/>
              </a:ext>
            </a:extLst>
          </xdr:cNvPr>
          <xdr:cNvSpPr txBox="1"/>
        </xdr:nvSpPr>
        <xdr:spPr>
          <a:xfrm>
            <a:off x="4389120" y="4724400"/>
            <a:ext cx="1002030" cy="24384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 CP</a:t>
            </a:r>
          </a:p>
        </xdr:txBody>
      </xdr:sp>
    </xdr:grpSp>
    <xdr:clientData/>
  </xdr:twoCellAnchor>
  <xdr:twoCellAnchor>
    <xdr:from>
      <xdr:col>5</xdr:col>
      <xdr:colOff>251460</xdr:colOff>
      <xdr:row>27</xdr:row>
      <xdr:rowOff>83820</xdr:rowOff>
    </xdr:from>
    <xdr:to>
      <xdr:col>7</xdr:col>
      <xdr:colOff>152400</xdr:colOff>
      <xdr:row>31</xdr:row>
      <xdr:rowOff>129540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D940CAC8-CA77-22D9-E45D-B8C7A7C1007C}"/>
            </a:ext>
          </a:extLst>
        </xdr:cNvPr>
        <xdr:cNvGrpSpPr/>
      </xdr:nvGrpSpPr>
      <xdr:grpSpPr>
        <a:xfrm>
          <a:off x="3307080" y="5021580"/>
          <a:ext cx="1196340" cy="777240"/>
          <a:chOff x="3779520" y="5372100"/>
          <a:chExt cx="1463040" cy="777240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43F34BD6-D5E0-4EC2-B624-C33DAE87A076}"/>
              </a:ext>
            </a:extLst>
          </xdr:cNvPr>
          <xdr:cNvGrpSpPr/>
        </xdr:nvGrpSpPr>
        <xdr:grpSpPr>
          <a:xfrm>
            <a:off x="3779520" y="5372100"/>
            <a:ext cx="1463040" cy="777240"/>
            <a:chOff x="2301240" y="4320540"/>
            <a:chExt cx="1744980" cy="777240"/>
          </a:xfrm>
        </xdr:grpSpPr>
        <xdr:sp macro="" textlink="">
          <xdr:nvSpPr>
            <xdr:cNvPr id="29" name="Flowchart: Process 28">
              <a:extLst>
                <a:ext uri="{FF2B5EF4-FFF2-40B4-BE49-F238E27FC236}">
                  <a16:creationId xmlns:a16="http://schemas.microsoft.com/office/drawing/2014/main" id="{E56F3ABD-55AE-CC2F-D1AC-0F20ED45FE7C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H$20">
          <xdr:nvSpPr>
            <xdr:cNvPr id="30" name="TextBox 29">
              <a:extLst>
                <a:ext uri="{FF2B5EF4-FFF2-40B4-BE49-F238E27FC236}">
                  <a16:creationId xmlns:a16="http://schemas.microsoft.com/office/drawing/2014/main" id="{264B62A8-F226-523F-8EB6-99994BC6F01A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62B9FD4A-01EF-4451-BB96-FF257B44B6A8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155020</a:t>
              </a:fld>
              <a:endParaRPr lang="en-IN" sz="2000"/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16140696-F7EE-5C89-5D6B-7E92750EBE8F}"/>
              </a:ext>
            </a:extLst>
          </xdr:cNvPr>
          <xdr:cNvSpPr txBox="1"/>
        </xdr:nvSpPr>
        <xdr:spPr>
          <a:xfrm>
            <a:off x="4084320" y="5798820"/>
            <a:ext cx="982980" cy="22860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IN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Profit</a:t>
            </a:r>
          </a:p>
        </xdr:txBody>
      </xdr:sp>
    </xdr:grpSp>
    <xdr:clientData/>
  </xdr:twoCellAnchor>
  <xdr:twoCellAnchor>
    <xdr:from>
      <xdr:col>10</xdr:col>
      <xdr:colOff>213360</xdr:colOff>
      <xdr:row>12</xdr:row>
      <xdr:rowOff>99060</xdr:rowOff>
    </xdr:from>
    <xdr:to>
      <xdr:col>17</xdr:col>
      <xdr:colOff>182880</xdr:colOff>
      <xdr:row>29</xdr:row>
      <xdr:rowOff>175260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64A3EC8-9E5B-49CF-9971-2F9E9B68A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76200</xdr:colOff>
      <xdr:row>6</xdr:row>
      <xdr:rowOff>137160</xdr:rowOff>
    </xdr:from>
    <xdr:to>
      <xdr:col>19</xdr:col>
      <xdr:colOff>129540</xdr:colOff>
      <xdr:row>10</xdr:row>
      <xdr:rowOff>175260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99E1F8F-1B8E-A7C8-164D-558C979A41D5}"/>
            </a:ext>
          </a:extLst>
        </xdr:cNvPr>
        <xdr:cNvSpPr/>
      </xdr:nvSpPr>
      <xdr:spPr>
        <a:xfrm>
          <a:off x="1905000" y="1234440"/>
          <a:ext cx="9959340" cy="76962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        Transactions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30.58707627315" backgroundQuery="1" createdVersion="8" refreshedVersion="8" minRefreshableVersion="3" recordCount="0" supportSubquery="1" supportAdvancedDrill="1" xr:uid="{4DC9DC5C-5C74-4306-9136-5CD65CADA1D4}">
  <cacheSource type="external" connectionId="1"/>
  <cacheFields count="2">
    <cacheField name="[Measures].[Sum of Profit]" caption="Sum of Profit" numFmtId="0" hierarchy="26" level="32767"/>
    <cacheField name="[Range 1].[Staff ID].[Staff ID]" caption="Staff ID" numFmtId="0" hierarchy="8" level="1">
      <sharedItems containsSemiMixedTypes="0" containsString="0" containsNumber="1" containsInteger="1" minValue="10010" maxValue="10015" count="6">
        <n v="10010"/>
        <n v="10011"/>
        <n v="10012"/>
        <n v="10013"/>
        <n v="10014"/>
        <n v="10015"/>
      </sharedItems>
      <extLst>
        <ext xmlns:x15="http://schemas.microsoft.com/office/spreadsheetml/2010/11/main" uri="{4F2E5C28-24EA-4eb8-9CBF-B6C8F9C3D259}">
          <x15:cachedUniqueNames>
            <x15:cachedUniqueName index="0" name="[Range 1].[Staff ID].&amp;[10010]"/>
            <x15:cachedUniqueName index="1" name="[Range 1].[Staff ID].&amp;[10011]"/>
            <x15:cachedUniqueName index="2" name="[Range 1].[Staff ID].&amp;[10012]"/>
            <x15:cachedUniqueName index="3" name="[Range 1].[Staff ID].&amp;[10013]"/>
            <x15:cachedUniqueName index="4" name="[Range 1].[Staff ID].&amp;[10014]"/>
            <x15:cachedUniqueName index="5" name="[Range 1].[Staff ID].&amp;[10015]"/>
          </x15:cachedUniqueNames>
        </ext>
      </extLst>
    </cacheField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2" memberValueDatatype="20" unbalanced="0">
      <fieldsUsage count="2">
        <fieldUsage x="-1"/>
        <fieldUsage x="1"/>
      </fieldsUsage>
    </cacheHierarchy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30.587077314813" backgroundQuery="1" createdVersion="8" refreshedVersion="8" minRefreshableVersion="3" recordCount="0" supportSubquery="1" supportAdvancedDrill="1" xr:uid="{02CDDE46-656E-4D14-A000-4F53CD599AB1}">
  <cacheSource type="external" connectionId="1"/>
  <cacheFields count="2">
    <cacheField name="[Range 1].[Staff ID].[Staff ID]" caption="Staff ID" numFmtId="0" hierarchy="8" level="1">
      <sharedItems containsSemiMixedTypes="0" containsString="0" containsNumber="1" containsInteger="1" minValue="10010" maxValue="10015" count="6">
        <n v="10010"/>
        <n v="10011"/>
        <n v="10012"/>
        <n v="10013"/>
        <n v="10014"/>
        <n v="10015"/>
      </sharedItems>
      <extLst>
        <ext xmlns:x15="http://schemas.microsoft.com/office/spreadsheetml/2010/11/main" uri="{4F2E5C28-24EA-4eb8-9CBF-B6C8F9C3D259}">
          <x15:cachedUniqueNames>
            <x15:cachedUniqueName index="0" name="[Range 1].[Staff ID].&amp;[10010]"/>
            <x15:cachedUniqueName index="1" name="[Range 1].[Staff ID].&amp;[10011]"/>
            <x15:cachedUniqueName index="2" name="[Range 1].[Staff ID].&amp;[10012]"/>
            <x15:cachedUniqueName index="3" name="[Range 1].[Staff ID].&amp;[10013]"/>
            <x15:cachedUniqueName index="4" name="[Range 1].[Staff ID].&amp;[10014]"/>
            <x15:cachedUniqueName index="5" name="[Range 1].[Staff ID].&amp;[10015]"/>
          </x15:cachedUniqueNames>
        </ext>
      </extLst>
    </cacheField>
    <cacheField name="[Measures].[Count of Product]" caption="Count of Product" numFmtId="0" hierarchy="27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30.587078356482" backgroundQuery="1" createdVersion="8" refreshedVersion="8" minRefreshableVersion="3" recordCount="0" supportSubquery="1" supportAdvancedDrill="1" xr:uid="{021B3DE8-8711-4F5C-B8B4-8A39FFA42A28}">
  <cacheSource type="external" connectionId="1"/>
  <cacheFields count="4">
    <cacheField name="[Range 1].[Product].[Product]" caption="Product" numFmtId="0" hierarchy="5" level="1">
      <sharedItems count="5">
        <s v="Honda"/>
        <s v="Mitsubishi"/>
        <s v="Nissan"/>
        <s v="Subaru"/>
        <s v="Toyota"/>
      </sharedItems>
    </cacheField>
    <cacheField name="[Measures].[Sum of Sale Price]" caption="Sum of Sale Price" numFmtId="0" hierarchy="32" level="32767"/>
    <cacheField name="[Measures].[Sum of Sale Cost]" caption="Sum of Sale Cost" numFmtId="0" hierarchy="33" level="32767"/>
    <cacheField name="[Measures].[Sum of Profit]" caption="Sum of Profit" numFmtId="0" hierarchy="26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30.587083333332" backgroundQuery="1" createdVersion="8" refreshedVersion="8" minRefreshableVersion="3" recordCount="0" supportSubquery="1" supportAdvancedDrill="1" xr:uid="{8864A627-FD38-4982-A241-24196E19D8AF}">
  <cacheSource type="external" connectionId="1"/>
  <cacheFields count="2">
    <cacheField name="[Range 3].[Product].[Product]" caption="Product" numFmtId="0" hierarchy="15" level="1">
      <sharedItems count="5">
        <s v="Honda"/>
        <s v="Mitsubishi"/>
        <s v="Nissan"/>
        <s v="Subaru"/>
        <s v="Toyota"/>
      </sharedItems>
    </cacheField>
    <cacheField name="[Measures].[Count of Customer]" caption="Count of Customer" numFmtId="0" hierarchy="28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30.587087731481" backgroundQuery="1" createdVersion="8" refreshedVersion="8" minRefreshableVersion="3" recordCount="0" supportSubquery="1" supportAdvancedDrill="1" xr:uid="{243D0BDF-D633-4EC3-8BA6-3A912EAE6473}">
  <cacheSource type="external" connectionId="1"/>
  <cacheFields count="4">
    <cacheField name="[Range 2].[Title].[Title]" caption="Title" numFmtId="0" hierarchy="10" level="1">
      <sharedItems count="5">
        <s v="Analyst"/>
        <s v="Associate"/>
        <s v="Director"/>
        <s v="Manager"/>
        <s v="Senior Associate"/>
      </sharedItems>
    </cacheField>
    <cacheField name="[Measures].[Sum of Base Salary]" caption="Sum of Base Salary" numFmtId="0" hierarchy="29" level="32767"/>
    <cacheField name="[Measures].[Sum of Bonus]" caption="Sum of Bonus" numFmtId="0" hierarchy="30" level="32767"/>
    <cacheField name="[Measures].[Sum of Years of Experience]" caption="Sum of Years of Experience" numFmtId="0" hierarchy="37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74237-F2F5-4534-BD4E-C43971B728C6}" name="PivotTable18" cacheId="4" applyNumberFormats="0" applyBorderFormats="0" applyFontFormats="0" applyPatternFormats="0" applyAlignmentFormats="0" applyWidthHeightFormats="1" dataCaption="Values" tag="09703ebb-cffa-4aea-a0e5-d77be5b4c2a4" updatedVersion="8" minRefreshableVersion="3" useAutoFormatting="1" subtotalHiddenItems="1" itemPrintTitles="1" createdVersion="8" indent="0" outline="1" outlineData="1" multipleFieldFilters="0" chartFormat="12" rowHeaderCaption="Employee Role">
  <location ref="E11:H17" firstHeaderRow="0" firstDataRow="1" firstDataCol="1"/>
  <pivotFields count="4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se Salary" fld="1" baseField="0" baseItem="0"/>
    <dataField name="Bonus" fld="2" baseField="0" baseItem="0"/>
    <dataField name="Years of Experience" fld="3" baseField="0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dataOnly="0" labelOnly="1" fieldPosition="0">
        <references count="1">
          <reference field="0" count="1">
            <x v="4"/>
          </reference>
        </references>
      </pivotArea>
    </format>
  </format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Base Salary"/>
    <pivotHierarchy dragToData="1" caption="Bonus"/>
    <pivotHierarchy dragToData="1"/>
    <pivotHierarchy dragToData="1"/>
    <pivotHierarchy dragToData="1"/>
    <pivotHierarchy dragToData="1" caption="Count of Level"/>
    <pivotHierarchy dragToData="1" caption="Var of Level"/>
    <pivotHierarchy dragToData="1" caption="Distinct Count of Level"/>
    <pivotHierarchy dragToData="1" caption="Years of Experience"/>
    <pivotHierarchy dragToData="1" caption="Count of Years of Experience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3]"/>
        <x15:activeTabTopLevelEntity name="[Range 2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9D2E6-2523-4D6D-ABDE-CCDC70D33980}" name="PivotTable17" cacheId="2" applyNumberFormats="0" applyBorderFormats="0" applyFontFormats="0" applyPatternFormats="0" applyAlignmentFormats="0" applyWidthHeightFormats="1" dataCaption="Values" tag="f194365f-c316-4361-b106-b4b513d21c8d" updatedVersion="8" minRefreshableVersion="3" useAutoFormatting="1" itemPrintTitles="1" createdVersion="8" indent="0" outline="1" outlineData="1" multipleFieldFilters="0" chartFormat="21" rowHeaderCaption="Product Name">
  <location ref="J2:M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lling Price" fld="1" baseField="0" baseItem="0"/>
    <dataField name="Cost Price" fld="2" baseField="0" baseItem="0"/>
    <dataField name="Profits Earned" fld="3" baseField="0" baseItem="0"/>
  </dataFields>
  <formats count="18"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2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1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1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s Earned"/>
    <pivotHierarchy dragToData="1"/>
    <pivotHierarchy dragToData="1"/>
    <pivotHierarchy dragToData="1"/>
    <pivotHierarchy dragToData="1"/>
    <pivotHierarchy dragToData="1"/>
    <pivotHierarchy dragToData="1" caption="Selling Price"/>
    <pivotHierarchy dragToData="1" caption="Cost Pric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 1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2A4D2-8338-4DD3-8B58-3E8583C8A65C}" name="PivotTable16" cacheId="1" applyNumberFormats="0" applyBorderFormats="0" applyFontFormats="0" applyPatternFormats="0" applyAlignmentFormats="0" applyWidthHeightFormats="1" dataCaption="Values" tag="6f41c1fd-a4b2-479d-8497-037db527620c" updatedVersion="8" minRefreshableVersion="3" useAutoFormatting="1" itemPrintTitles="1" createdVersion="8" indent="0" outline="1" outlineData="1" multipleFieldFilters="0" chartFormat="20" rowHeaderCaption="Staff ID">
  <location ref="A10:B1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1" subtotal="count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1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EBB4F-8086-43C5-856E-6F00AFFAF04E}" name="PivotTable15" cacheId="3" applyNumberFormats="0" applyBorderFormats="0" applyFontFormats="0" applyPatternFormats="0" applyAlignmentFormats="0" applyWidthHeightFormats="1" dataCaption="Values" tag="2fbb4b3a-67f3-40a0-8275-740a5ca75a73" updatedVersion="8" minRefreshableVersion="3" useAutoFormatting="1" itemPrintTitles="1" createdVersion="8" indent="0" outline="1" outlineData="1" multipleFieldFilters="0" chartFormat="13" rowHeaderCaption="Product Name">
  <location ref="E1:F7" firstHeaderRow="1" firstDataRow="1" firstDataCol="1"/>
  <pivotFields count="2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" fld="1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2]"/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C0FCA-C0C4-4D67-A201-D6E6F0360BF3}" name="PivotTable14" cacheId="0" applyNumberFormats="0" applyBorderFormats="0" applyFontFormats="0" applyPatternFormats="0" applyAlignmentFormats="0" applyWidthHeightFormats="1" dataCaption="Values" tag="17e411d2-8d48-42e7-94c7-1ade26f532f8" updatedVersion="8" minRefreshableVersion="3" useAutoFormatting="1" itemPrintTitles="1" createdVersion="8" indent="0" outline="1" outlineData="1" multipleFieldFilters="0" chartFormat="25" rowHeaderCaption="Staff ID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it raised" fld="0" baseField="1" baseItem="0"/>
  </dataFields>
  <formats count="7">
    <format dxfId="36">
      <pivotArea collapsedLevelsAreSubtotals="1" fieldPosition="0">
        <references count="1">
          <reference field="1" count="1">
            <x v="1"/>
          </reference>
        </references>
      </pivotArea>
    </format>
    <format dxfId="35">
      <pivotArea collapsedLevelsAreSubtotals="1" fieldPosition="0">
        <references count="1">
          <reference field="1" count="1">
            <x v="0"/>
          </reference>
        </references>
      </pivotArea>
    </format>
    <format dxfId="34">
      <pivotArea collapsedLevelsAreSubtotals="1" fieldPosition="0">
        <references count="1">
          <reference field="1" count="1">
            <x v="2"/>
          </reference>
        </references>
      </pivotArea>
    </format>
    <format dxfId="33">
      <pivotArea collapsedLevelsAreSubtotals="1" fieldPosition="0">
        <references count="1">
          <reference field="1" count="1">
            <x v="3"/>
          </reference>
        </references>
      </pivotArea>
    </format>
    <format dxfId="32">
      <pivotArea collapsedLevelsAreSubtotals="1" fieldPosition="0">
        <references count="1">
          <reference field="1" count="1">
            <x v="4"/>
          </reference>
        </references>
      </pivotArea>
    </format>
    <format dxfId="31">
      <pivotArea collapsedLevelsAreSubtotals="1" fieldPosition="0">
        <references count="1">
          <reference field="1" count="1">
            <x v="5"/>
          </reference>
        </references>
      </pivotArea>
    </format>
    <format dxfId="30">
      <pivotArea grandRow="1" outline="0" collapsedLevelsAreSubtotals="1" fieldPosition="0"/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 rais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1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E187D-2466-41EE-A330-0F87BECA724D}" name="Table1" displayName="Table1" ref="E14:H20">
  <tableColumns count="4">
    <tableColumn id="1" xr3:uid="{FF5570E8-1FF1-4B4C-B6F2-6E4D3316E5E7}" name="Product" totalsRowLabel="Total"/>
    <tableColumn id="2" xr3:uid="{F0016AF9-A075-4CA7-8084-3FF00E4FA64F}" name=" SP" dataDxfId="1">
      <calculatedColumnFormula>Analyze!K3</calculatedColumnFormula>
    </tableColumn>
    <tableColumn id="3" xr3:uid="{7FF618DE-E801-46A0-80E0-FD4EED860266}" name="CP" dataDxfId="0"/>
    <tableColumn id="4" xr3:uid="{FA2256EA-07F3-4599-A00F-BACF78622968}" name="Profit">
      <calculatedColumnFormula>Analyze!M3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0528-E997-408E-A748-DFE9645ACC2F}">
  <dimension ref="A1:N33"/>
  <sheetViews>
    <sheetView workbookViewId="0">
      <selection activeCell="O36" sqref="O36"/>
    </sheetView>
  </sheetViews>
  <sheetFormatPr defaultRowHeight="14.4" x14ac:dyDescent="0.3"/>
  <cols>
    <col min="1" max="1" width="17.5546875" customWidth="1"/>
    <col min="2" max="2" width="12.6640625" customWidth="1"/>
    <col min="3" max="3" width="19.109375" customWidth="1"/>
    <col min="4" max="4" width="11.77734375" customWidth="1"/>
    <col min="5" max="5" width="11.33203125" customWidth="1"/>
    <col min="8" max="8" width="11.33203125" customWidth="1"/>
    <col min="9" max="9" width="13" customWidth="1"/>
    <col min="10" max="10" width="13.109375" customWidth="1"/>
    <col min="11" max="11" width="12.33203125" customWidth="1"/>
    <col min="12" max="13" width="9.88671875" customWidth="1"/>
  </cols>
  <sheetData>
    <row r="1" spans="1:14" ht="15.6" x14ac:dyDescent="0.3">
      <c r="A1" s="3" t="s">
        <v>9</v>
      </c>
      <c r="B1" s="3" t="s">
        <v>8</v>
      </c>
      <c r="C1" s="3" t="s">
        <v>7</v>
      </c>
      <c r="D1" s="3" t="s">
        <v>6</v>
      </c>
      <c r="E1" s="3" t="s">
        <v>5</v>
      </c>
      <c r="J1" s="5" t="s">
        <v>39</v>
      </c>
      <c r="K1" s="5" t="s">
        <v>57</v>
      </c>
      <c r="L1" s="5" t="s">
        <v>56</v>
      </c>
      <c r="M1" s="5" t="s">
        <v>55</v>
      </c>
      <c r="N1" s="5" t="s">
        <v>54</v>
      </c>
    </row>
    <row r="2" spans="1:14" x14ac:dyDescent="0.3">
      <c r="A2" s="2">
        <v>1</v>
      </c>
      <c r="B2" s="2" t="s">
        <v>4</v>
      </c>
      <c r="C2" s="2">
        <v>0</v>
      </c>
      <c r="D2" s="1">
        <v>25000</v>
      </c>
      <c r="E2" s="1">
        <f>D2*0.2</f>
        <v>5000</v>
      </c>
      <c r="J2">
        <v>10010</v>
      </c>
      <c r="K2" t="s">
        <v>53</v>
      </c>
      <c r="L2" t="s">
        <v>50</v>
      </c>
      <c r="M2">
        <v>25</v>
      </c>
      <c r="N2">
        <v>1</v>
      </c>
    </row>
    <row r="3" spans="1:14" x14ac:dyDescent="0.3">
      <c r="A3" s="2">
        <v>2</v>
      </c>
      <c r="B3" s="2" t="s">
        <v>3</v>
      </c>
      <c r="C3" s="2">
        <v>2</v>
      </c>
      <c r="D3" s="1">
        <v>30000</v>
      </c>
      <c r="E3" s="1">
        <f>D3*0.2</f>
        <v>6000</v>
      </c>
      <c r="J3">
        <v>10011</v>
      </c>
      <c r="K3" t="s">
        <v>52</v>
      </c>
      <c r="L3" t="s">
        <v>50</v>
      </c>
      <c r="M3">
        <v>22</v>
      </c>
      <c r="N3">
        <v>1</v>
      </c>
    </row>
    <row r="4" spans="1:14" x14ac:dyDescent="0.3">
      <c r="A4" s="2">
        <v>3</v>
      </c>
      <c r="B4" s="2" t="s">
        <v>2</v>
      </c>
      <c r="C4" s="2">
        <v>4</v>
      </c>
      <c r="D4" s="1">
        <v>45000</v>
      </c>
      <c r="E4" s="1">
        <f>D4*0.2</f>
        <v>9000</v>
      </c>
      <c r="J4">
        <v>10012</v>
      </c>
      <c r="K4" t="s">
        <v>51</v>
      </c>
      <c r="L4" t="s">
        <v>50</v>
      </c>
      <c r="M4">
        <v>26</v>
      </c>
      <c r="N4">
        <v>2</v>
      </c>
    </row>
    <row r="5" spans="1:14" x14ac:dyDescent="0.3">
      <c r="A5" s="2">
        <v>4</v>
      </c>
      <c r="B5" s="2" t="s">
        <v>1</v>
      </c>
      <c r="C5" s="2">
        <v>6</v>
      </c>
      <c r="D5" s="1">
        <v>60000</v>
      </c>
      <c r="E5" s="1">
        <f>D5*0.2</f>
        <v>12000</v>
      </c>
      <c r="J5">
        <v>10013</v>
      </c>
      <c r="K5" t="s">
        <v>49</v>
      </c>
      <c r="L5" t="s">
        <v>48</v>
      </c>
      <c r="M5">
        <v>29</v>
      </c>
      <c r="N5">
        <v>3</v>
      </c>
    </row>
    <row r="6" spans="1:14" x14ac:dyDescent="0.3">
      <c r="A6" s="2">
        <v>5</v>
      </c>
      <c r="B6" s="2" t="s">
        <v>0</v>
      </c>
      <c r="C6" s="2">
        <v>8</v>
      </c>
      <c r="D6" s="1">
        <v>80000</v>
      </c>
      <c r="E6" s="1">
        <f>D6*0.2</f>
        <v>16000</v>
      </c>
      <c r="J6">
        <v>10014</v>
      </c>
      <c r="K6" t="s">
        <v>47</v>
      </c>
      <c r="L6" t="s">
        <v>46</v>
      </c>
      <c r="M6">
        <v>29</v>
      </c>
      <c r="N6">
        <v>4</v>
      </c>
    </row>
    <row r="7" spans="1:14" x14ac:dyDescent="0.3">
      <c r="J7">
        <v>10015</v>
      </c>
      <c r="K7" t="s">
        <v>45</v>
      </c>
      <c r="L7" t="s">
        <v>44</v>
      </c>
      <c r="M7">
        <v>31</v>
      </c>
      <c r="N7">
        <v>3</v>
      </c>
    </row>
    <row r="9" spans="1:14" ht="15.6" x14ac:dyDescent="0.3">
      <c r="A9" s="5" t="s">
        <v>43</v>
      </c>
      <c r="D9" s="5" t="s">
        <v>43</v>
      </c>
      <c r="E9" s="5" t="s">
        <v>42</v>
      </c>
      <c r="F9" s="5" t="s">
        <v>41</v>
      </c>
      <c r="G9" s="5" t="s">
        <v>40</v>
      </c>
      <c r="H9" s="5" t="s">
        <v>39</v>
      </c>
      <c r="I9" s="8" t="s">
        <v>59</v>
      </c>
    </row>
    <row r="10" spans="1:14" x14ac:dyDescent="0.3">
      <c r="A10" t="s">
        <v>38</v>
      </c>
      <c r="D10" t="s">
        <v>38</v>
      </c>
      <c r="E10" t="s">
        <v>19</v>
      </c>
      <c r="F10" s="4">
        <v>20000</v>
      </c>
      <c r="G10" s="4">
        <v>14580</v>
      </c>
      <c r="H10">
        <v>10011</v>
      </c>
      <c r="I10" s="1">
        <f>F10-G10</f>
        <v>5420</v>
      </c>
    </row>
    <row r="11" spans="1:14" x14ac:dyDescent="0.3">
      <c r="A11" t="s">
        <v>37</v>
      </c>
      <c r="D11" t="s">
        <v>37</v>
      </c>
      <c r="E11" t="s">
        <v>15</v>
      </c>
      <c r="F11" s="4">
        <v>22550</v>
      </c>
      <c r="G11" s="4">
        <v>18040</v>
      </c>
      <c r="H11">
        <v>10013</v>
      </c>
      <c r="I11" s="1">
        <f t="shared" ref="I11:I33" si="0">F11-G11</f>
        <v>4510</v>
      </c>
    </row>
    <row r="12" spans="1:14" x14ac:dyDescent="0.3">
      <c r="A12" t="s">
        <v>36</v>
      </c>
      <c r="D12" t="s">
        <v>36</v>
      </c>
      <c r="E12" t="s">
        <v>15</v>
      </c>
      <c r="F12" s="4">
        <v>14895</v>
      </c>
      <c r="G12" s="4">
        <v>11022.3</v>
      </c>
      <c r="H12">
        <v>10013</v>
      </c>
      <c r="I12" s="1">
        <f t="shared" si="0"/>
        <v>3872.7000000000007</v>
      </c>
    </row>
    <row r="13" spans="1:14" x14ac:dyDescent="0.3">
      <c r="A13" t="s">
        <v>35</v>
      </c>
      <c r="D13" t="s">
        <v>35</v>
      </c>
      <c r="E13" t="s">
        <v>10</v>
      </c>
      <c r="F13" s="4">
        <v>20000</v>
      </c>
      <c r="G13" s="4">
        <v>15400</v>
      </c>
      <c r="H13">
        <v>10011</v>
      </c>
      <c r="I13" s="1">
        <f t="shared" si="0"/>
        <v>4600</v>
      </c>
    </row>
    <row r="14" spans="1:14" x14ac:dyDescent="0.3">
      <c r="A14" t="s">
        <v>34</v>
      </c>
      <c r="D14" t="s">
        <v>34</v>
      </c>
      <c r="E14" t="s">
        <v>13</v>
      </c>
      <c r="F14" s="4">
        <v>18000</v>
      </c>
      <c r="G14" s="4">
        <v>14400</v>
      </c>
      <c r="H14">
        <v>10011</v>
      </c>
      <c r="I14" s="1">
        <f t="shared" si="0"/>
        <v>3600</v>
      </c>
    </row>
    <row r="15" spans="1:14" x14ac:dyDescent="0.3">
      <c r="A15" t="s">
        <v>33</v>
      </c>
      <c r="D15" t="s">
        <v>33</v>
      </c>
      <c r="E15" t="s">
        <v>19</v>
      </c>
      <c r="F15" s="4">
        <v>19500</v>
      </c>
      <c r="G15" s="4">
        <v>14430</v>
      </c>
      <c r="H15">
        <v>10011</v>
      </c>
      <c r="I15" s="1">
        <f t="shared" si="0"/>
        <v>5070</v>
      </c>
    </row>
    <row r="16" spans="1:14" x14ac:dyDescent="0.3">
      <c r="A16" t="s">
        <v>32</v>
      </c>
      <c r="D16" t="s">
        <v>32</v>
      </c>
      <c r="E16" t="s">
        <v>19</v>
      </c>
      <c r="F16" s="4">
        <v>20000</v>
      </c>
      <c r="G16" s="4">
        <v>15400</v>
      </c>
      <c r="H16">
        <v>10011</v>
      </c>
      <c r="I16" s="1">
        <f t="shared" si="0"/>
        <v>4600</v>
      </c>
    </row>
    <row r="17" spans="1:9" x14ac:dyDescent="0.3">
      <c r="A17" t="s">
        <v>31</v>
      </c>
      <c r="D17" t="s">
        <v>31</v>
      </c>
      <c r="E17" t="s">
        <v>19</v>
      </c>
      <c r="F17" s="4">
        <v>22000</v>
      </c>
      <c r="G17" s="4">
        <v>9900</v>
      </c>
      <c r="H17">
        <v>10012</v>
      </c>
      <c r="I17" s="1">
        <f t="shared" si="0"/>
        <v>12100</v>
      </c>
    </row>
    <row r="18" spans="1:9" x14ac:dyDescent="0.3">
      <c r="A18" t="s">
        <v>30</v>
      </c>
      <c r="D18" t="s">
        <v>30</v>
      </c>
      <c r="E18" t="s">
        <v>19</v>
      </c>
      <c r="F18" s="4">
        <v>25000</v>
      </c>
      <c r="G18" s="4">
        <v>13750.000000000002</v>
      </c>
      <c r="H18">
        <v>10014</v>
      </c>
      <c r="I18" s="1">
        <f t="shared" si="0"/>
        <v>11249.999999999998</v>
      </c>
    </row>
    <row r="19" spans="1:9" x14ac:dyDescent="0.3">
      <c r="A19" t="s">
        <v>29</v>
      </c>
      <c r="D19" t="s">
        <v>29</v>
      </c>
      <c r="E19" t="s">
        <v>19</v>
      </c>
      <c r="F19" s="4">
        <v>18000</v>
      </c>
      <c r="G19" s="4">
        <v>9900</v>
      </c>
      <c r="H19">
        <v>10015</v>
      </c>
      <c r="I19" s="1">
        <f t="shared" si="0"/>
        <v>8100</v>
      </c>
    </row>
    <row r="20" spans="1:9" x14ac:dyDescent="0.3">
      <c r="A20" t="s">
        <v>28</v>
      </c>
      <c r="D20" t="s">
        <v>28</v>
      </c>
      <c r="E20" t="s">
        <v>13</v>
      </c>
      <c r="F20" s="4">
        <v>16580</v>
      </c>
      <c r="G20" s="4">
        <v>10777</v>
      </c>
      <c r="H20">
        <v>10012</v>
      </c>
      <c r="I20" s="1">
        <f t="shared" si="0"/>
        <v>5803</v>
      </c>
    </row>
    <row r="21" spans="1:9" x14ac:dyDescent="0.3">
      <c r="A21" t="s">
        <v>27</v>
      </c>
      <c r="D21" t="s">
        <v>27</v>
      </c>
      <c r="E21" t="s">
        <v>15</v>
      </c>
      <c r="F21" s="4">
        <v>11999</v>
      </c>
      <c r="G21" s="4">
        <v>7799.35</v>
      </c>
      <c r="H21">
        <v>10012</v>
      </c>
      <c r="I21" s="1">
        <f t="shared" si="0"/>
        <v>4199.6499999999996</v>
      </c>
    </row>
    <row r="22" spans="1:9" x14ac:dyDescent="0.3">
      <c r="A22" t="s">
        <v>26</v>
      </c>
      <c r="D22" t="s">
        <v>26</v>
      </c>
      <c r="E22" t="s">
        <v>10</v>
      </c>
      <c r="F22" s="4">
        <v>22500</v>
      </c>
      <c r="G22" s="4">
        <v>12375.000000000002</v>
      </c>
      <c r="H22">
        <v>10012</v>
      </c>
      <c r="I22" s="1">
        <f t="shared" si="0"/>
        <v>10124.999999999998</v>
      </c>
    </row>
    <row r="23" spans="1:9" x14ac:dyDescent="0.3">
      <c r="A23" t="s">
        <v>25</v>
      </c>
      <c r="D23" t="s">
        <v>25</v>
      </c>
      <c r="E23" t="s">
        <v>24</v>
      </c>
      <c r="F23" s="4">
        <v>23500</v>
      </c>
      <c r="G23" s="4">
        <v>15275</v>
      </c>
      <c r="H23">
        <v>10015</v>
      </c>
      <c r="I23" s="1">
        <f t="shared" si="0"/>
        <v>8225</v>
      </c>
    </row>
    <row r="24" spans="1:9" x14ac:dyDescent="0.3">
      <c r="A24" t="s">
        <v>23</v>
      </c>
      <c r="D24" t="s">
        <v>23</v>
      </c>
      <c r="E24" t="s">
        <v>19</v>
      </c>
      <c r="F24" s="4">
        <v>23000</v>
      </c>
      <c r="G24" s="4">
        <v>12650.000000000002</v>
      </c>
      <c r="H24">
        <v>10014</v>
      </c>
      <c r="I24" s="1">
        <f t="shared" si="0"/>
        <v>10349.999999999998</v>
      </c>
    </row>
    <row r="25" spans="1:9" x14ac:dyDescent="0.3">
      <c r="A25" t="s">
        <v>22</v>
      </c>
      <c r="D25" t="s">
        <v>22</v>
      </c>
      <c r="E25" t="s">
        <v>13</v>
      </c>
      <c r="F25" s="4">
        <v>20000</v>
      </c>
      <c r="G25" s="4">
        <v>13000</v>
      </c>
      <c r="H25">
        <v>10014</v>
      </c>
      <c r="I25" s="1">
        <f t="shared" si="0"/>
        <v>7000</v>
      </c>
    </row>
    <row r="26" spans="1:9" x14ac:dyDescent="0.3">
      <c r="A26" t="s">
        <v>21</v>
      </c>
      <c r="D26" t="s">
        <v>21</v>
      </c>
      <c r="E26" t="s">
        <v>15</v>
      </c>
      <c r="F26" s="4">
        <v>22550</v>
      </c>
      <c r="G26" s="4">
        <v>12402.500000000002</v>
      </c>
      <c r="H26">
        <v>10014</v>
      </c>
      <c r="I26" s="1">
        <f t="shared" si="0"/>
        <v>10147.499999999998</v>
      </c>
    </row>
    <row r="27" spans="1:9" x14ac:dyDescent="0.3">
      <c r="A27" t="s">
        <v>20</v>
      </c>
      <c r="D27" t="s">
        <v>20</v>
      </c>
      <c r="E27" t="s">
        <v>19</v>
      </c>
      <c r="F27" s="4">
        <v>14895</v>
      </c>
      <c r="G27" s="4">
        <v>9681.75</v>
      </c>
      <c r="H27">
        <v>10014</v>
      </c>
      <c r="I27" s="1">
        <f t="shared" si="0"/>
        <v>5213.25</v>
      </c>
    </row>
    <row r="28" spans="1:9" x14ac:dyDescent="0.3">
      <c r="A28" t="s">
        <v>18</v>
      </c>
      <c r="D28" t="s">
        <v>18</v>
      </c>
      <c r="E28" t="s">
        <v>13</v>
      </c>
      <c r="F28" s="4">
        <v>20000</v>
      </c>
      <c r="G28" s="4">
        <v>14200</v>
      </c>
      <c r="H28">
        <v>10015</v>
      </c>
      <c r="I28" s="1">
        <f t="shared" si="0"/>
        <v>5800</v>
      </c>
    </row>
    <row r="29" spans="1:9" x14ac:dyDescent="0.3">
      <c r="A29" t="s">
        <v>17</v>
      </c>
      <c r="D29" t="s">
        <v>17</v>
      </c>
      <c r="E29" t="s">
        <v>15</v>
      </c>
      <c r="F29" s="4">
        <v>20000</v>
      </c>
      <c r="G29" s="4">
        <v>14200</v>
      </c>
      <c r="H29">
        <v>10010</v>
      </c>
      <c r="I29" s="1">
        <f t="shared" si="0"/>
        <v>5800</v>
      </c>
    </row>
    <row r="30" spans="1:9" x14ac:dyDescent="0.3">
      <c r="A30" t="s">
        <v>16</v>
      </c>
      <c r="D30" t="s">
        <v>16</v>
      </c>
      <c r="E30" t="s">
        <v>15</v>
      </c>
      <c r="F30" s="4">
        <v>22550</v>
      </c>
      <c r="G30" s="4">
        <v>16010.5</v>
      </c>
      <c r="H30">
        <v>10011</v>
      </c>
      <c r="I30" s="1">
        <f t="shared" si="0"/>
        <v>6539.5</v>
      </c>
    </row>
    <row r="31" spans="1:9" x14ac:dyDescent="0.3">
      <c r="A31" t="s">
        <v>14</v>
      </c>
      <c r="D31" t="s">
        <v>14</v>
      </c>
      <c r="E31" t="s">
        <v>13</v>
      </c>
      <c r="F31" s="4">
        <v>14895</v>
      </c>
      <c r="G31" s="4">
        <v>11320.2</v>
      </c>
      <c r="H31">
        <v>10012</v>
      </c>
      <c r="I31" s="1">
        <f t="shared" si="0"/>
        <v>3574.7999999999993</v>
      </c>
    </row>
    <row r="32" spans="1:9" x14ac:dyDescent="0.3">
      <c r="A32" t="s">
        <v>12</v>
      </c>
      <c r="D32" t="s">
        <v>12</v>
      </c>
      <c r="E32" t="s">
        <v>10</v>
      </c>
      <c r="F32" s="4">
        <v>20000</v>
      </c>
      <c r="G32" s="4">
        <v>15200</v>
      </c>
      <c r="H32">
        <v>10013</v>
      </c>
      <c r="I32" s="1">
        <f t="shared" si="0"/>
        <v>4800</v>
      </c>
    </row>
    <row r="33" spans="1:9" x14ac:dyDescent="0.3">
      <c r="A33" t="s">
        <v>11</v>
      </c>
      <c r="D33" t="s">
        <v>11</v>
      </c>
      <c r="E33" t="s">
        <v>10</v>
      </c>
      <c r="F33" s="4">
        <v>18000</v>
      </c>
      <c r="G33" s="4">
        <v>13680</v>
      </c>
      <c r="H33">
        <v>10014</v>
      </c>
      <c r="I33" s="1">
        <f t="shared" si="0"/>
        <v>4320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8881-D8EA-496F-89A5-C8BF49D7E885}">
  <dimension ref="A1:M17"/>
  <sheetViews>
    <sheetView topLeftCell="B1" workbookViewId="0">
      <selection activeCell="O36" sqref="O36"/>
    </sheetView>
  </sheetViews>
  <sheetFormatPr defaultRowHeight="14.4" x14ac:dyDescent="0.3"/>
  <cols>
    <col min="1" max="1" width="10.77734375" bestFit="1" customWidth="1"/>
    <col min="2" max="2" width="15.5546875" bestFit="1" customWidth="1"/>
    <col min="5" max="5" width="15.77734375" bestFit="1" customWidth="1"/>
    <col min="6" max="6" width="10.44140625" bestFit="1" customWidth="1"/>
    <col min="7" max="7" width="6.21875" bestFit="1" customWidth="1"/>
    <col min="8" max="8" width="17.44140625" bestFit="1" customWidth="1"/>
    <col min="9" max="9" width="17" bestFit="1" customWidth="1"/>
    <col min="10" max="10" width="15.44140625" bestFit="1" customWidth="1"/>
    <col min="11" max="11" width="11" bestFit="1" customWidth="1"/>
    <col min="12" max="12" width="9.5546875" bestFit="1" customWidth="1"/>
    <col min="13" max="13" width="12.77734375" bestFit="1" customWidth="1"/>
    <col min="15" max="15" width="12.5546875" bestFit="1" customWidth="1"/>
    <col min="16" max="16" width="15.5546875" bestFit="1" customWidth="1"/>
    <col min="17" max="17" width="15.109375" bestFit="1" customWidth="1"/>
    <col min="18" max="18" width="12.109375" bestFit="1" customWidth="1"/>
  </cols>
  <sheetData>
    <row r="1" spans="1:13" x14ac:dyDescent="0.3">
      <c r="A1" s="6" t="s">
        <v>39</v>
      </c>
      <c r="B1" t="s">
        <v>67</v>
      </c>
      <c r="E1" s="6" t="s">
        <v>62</v>
      </c>
      <c r="F1" t="s">
        <v>61</v>
      </c>
    </row>
    <row r="2" spans="1:13" x14ac:dyDescent="0.3">
      <c r="A2" s="7">
        <v>10010</v>
      </c>
      <c r="B2" s="11">
        <v>5800</v>
      </c>
      <c r="E2" s="7" t="s">
        <v>15</v>
      </c>
      <c r="F2">
        <v>6</v>
      </c>
      <c r="J2" s="6" t="s">
        <v>62</v>
      </c>
      <c r="K2" t="s">
        <v>63</v>
      </c>
      <c r="L2" t="s">
        <v>64</v>
      </c>
      <c r="M2" t="s">
        <v>65</v>
      </c>
    </row>
    <row r="3" spans="1:13" x14ac:dyDescent="0.3">
      <c r="A3" s="7">
        <v>10011</v>
      </c>
      <c r="B3" s="11">
        <v>29829.5</v>
      </c>
      <c r="E3" s="7" t="s">
        <v>10</v>
      </c>
      <c r="F3">
        <v>4</v>
      </c>
      <c r="J3" s="7" t="s">
        <v>15</v>
      </c>
      <c r="K3" s="11">
        <v>114544</v>
      </c>
      <c r="L3" s="11">
        <v>79474.649999999994</v>
      </c>
      <c r="M3" s="11">
        <v>35069.35</v>
      </c>
    </row>
    <row r="4" spans="1:13" x14ac:dyDescent="0.3">
      <c r="A4" s="7">
        <v>10012</v>
      </c>
      <c r="B4" s="11">
        <v>35802.449999999997</v>
      </c>
      <c r="E4" s="7" t="s">
        <v>13</v>
      </c>
      <c r="F4">
        <v>5</v>
      </c>
      <c r="J4" s="7" t="s">
        <v>10</v>
      </c>
      <c r="K4" s="11">
        <v>80500</v>
      </c>
      <c r="L4" s="11">
        <v>56655</v>
      </c>
      <c r="M4" s="11">
        <v>23845</v>
      </c>
    </row>
    <row r="5" spans="1:13" x14ac:dyDescent="0.3">
      <c r="A5" s="7">
        <v>10013</v>
      </c>
      <c r="B5" s="11">
        <v>13182.7</v>
      </c>
      <c r="E5" s="7" t="s">
        <v>24</v>
      </c>
      <c r="F5">
        <v>1</v>
      </c>
      <c r="J5" s="7" t="s">
        <v>13</v>
      </c>
      <c r="K5" s="11">
        <v>89475</v>
      </c>
      <c r="L5" s="11">
        <v>63697.2</v>
      </c>
      <c r="M5" s="11">
        <v>25777.8</v>
      </c>
    </row>
    <row r="6" spans="1:13" x14ac:dyDescent="0.3">
      <c r="A6" s="7">
        <v>10014</v>
      </c>
      <c r="B6" s="11">
        <v>48280.749999999993</v>
      </c>
      <c r="E6" s="7" t="s">
        <v>19</v>
      </c>
      <c r="F6">
        <v>8</v>
      </c>
      <c r="J6" s="7" t="s">
        <v>24</v>
      </c>
      <c r="K6" s="11">
        <v>23500</v>
      </c>
      <c r="L6" s="11">
        <v>15275</v>
      </c>
      <c r="M6" s="11">
        <v>8225</v>
      </c>
    </row>
    <row r="7" spans="1:13" x14ac:dyDescent="0.3">
      <c r="A7" s="7">
        <v>10015</v>
      </c>
      <c r="B7" s="11">
        <v>22125</v>
      </c>
      <c r="E7" s="7" t="s">
        <v>58</v>
      </c>
      <c r="F7">
        <v>24</v>
      </c>
      <c r="J7" s="7" t="s">
        <v>19</v>
      </c>
      <c r="K7" s="11">
        <v>162395</v>
      </c>
      <c r="L7" s="11">
        <v>100291.75</v>
      </c>
      <c r="M7" s="11">
        <v>62103.25</v>
      </c>
    </row>
    <row r="8" spans="1:13" x14ac:dyDescent="0.3">
      <c r="A8" s="7" t="s">
        <v>58</v>
      </c>
      <c r="B8" s="11">
        <v>155020.39999999997</v>
      </c>
      <c r="J8" s="7" t="s">
        <v>58</v>
      </c>
      <c r="K8" s="11">
        <v>470414</v>
      </c>
      <c r="L8" s="11">
        <v>315393.60000000003</v>
      </c>
      <c r="M8" s="11">
        <v>155020.39999999997</v>
      </c>
    </row>
    <row r="10" spans="1:13" x14ac:dyDescent="0.3">
      <c r="A10" s="6" t="s">
        <v>39</v>
      </c>
      <c r="B10" t="s">
        <v>60</v>
      </c>
    </row>
    <row r="11" spans="1:13" x14ac:dyDescent="0.3">
      <c r="A11" s="7">
        <v>10010</v>
      </c>
      <c r="B11">
        <v>1</v>
      </c>
      <c r="E11" s="9" t="s">
        <v>66</v>
      </c>
      <c r="F11" s="8" t="s">
        <v>6</v>
      </c>
      <c r="G11" s="8" t="s">
        <v>5</v>
      </c>
      <c r="H11" s="8" t="s">
        <v>7</v>
      </c>
    </row>
    <row r="12" spans="1:13" x14ac:dyDescent="0.3">
      <c r="A12" s="7">
        <v>10011</v>
      </c>
      <c r="B12">
        <v>6</v>
      </c>
      <c r="E12" s="7" t="s">
        <v>4</v>
      </c>
      <c r="F12">
        <v>25000</v>
      </c>
      <c r="G12">
        <v>5000</v>
      </c>
      <c r="H12">
        <v>0</v>
      </c>
    </row>
    <row r="13" spans="1:13" x14ac:dyDescent="0.3">
      <c r="A13" s="7">
        <v>10012</v>
      </c>
      <c r="B13">
        <v>5</v>
      </c>
      <c r="E13" s="7" t="s">
        <v>3</v>
      </c>
      <c r="F13">
        <v>30000</v>
      </c>
      <c r="G13">
        <v>6000</v>
      </c>
      <c r="H13">
        <v>2</v>
      </c>
    </row>
    <row r="14" spans="1:13" x14ac:dyDescent="0.3">
      <c r="A14" s="7">
        <v>10013</v>
      </c>
      <c r="B14">
        <v>3</v>
      </c>
      <c r="E14" s="7" t="s">
        <v>0</v>
      </c>
      <c r="F14">
        <v>80000</v>
      </c>
      <c r="G14">
        <v>16000</v>
      </c>
      <c r="H14">
        <v>8</v>
      </c>
    </row>
    <row r="15" spans="1:13" x14ac:dyDescent="0.3">
      <c r="A15" s="7">
        <v>10014</v>
      </c>
      <c r="B15">
        <v>6</v>
      </c>
      <c r="E15" s="7" t="s">
        <v>1</v>
      </c>
      <c r="F15">
        <v>60000</v>
      </c>
      <c r="G15">
        <v>12000</v>
      </c>
      <c r="H15">
        <v>6</v>
      </c>
    </row>
    <row r="16" spans="1:13" x14ac:dyDescent="0.3">
      <c r="A16" s="7">
        <v>10015</v>
      </c>
      <c r="B16">
        <v>3</v>
      </c>
      <c r="E16" s="7" t="s">
        <v>2</v>
      </c>
      <c r="F16">
        <v>45000</v>
      </c>
      <c r="G16">
        <v>9000</v>
      </c>
      <c r="H16">
        <v>4</v>
      </c>
    </row>
    <row r="17" spans="1:8" x14ac:dyDescent="0.3">
      <c r="A17" s="7" t="s">
        <v>58</v>
      </c>
      <c r="B17">
        <v>24</v>
      </c>
      <c r="E17" s="10" t="s">
        <v>58</v>
      </c>
      <c r="F17" s="8">
        <v>240000</v>
      </c>
      <c r="G17" s="8">
        <v>48000</v>
      </c>
      <c r="H17" s="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56B1-D216-45F2-A362-05E2972D135A}">
  <dimension ref="E13:Q22"/>
  <sheetViews>
    <sheetView showGridLines="0" tabSelected="1" zoomScaleNormal="100" workbookViewId="0"/>
  </sheetViews>
  <sheetFormatPr defaultRowHeight="14.4" x14ac:dyDescent="0.3"/>
  <cols>
    <col min="6" max="6" width="10.21875" customWidth="1"/>
  </cols>
  <sheetData>
    <row r="13" spans="5:17" ht="15" thickBot="1" x14ac:dyDescent="0.35"/>
    <row r="14" spans="5:17" x14ac:dyDescent="0.3">
      <c r="E14" s="25" t="s">
        <v>39</v>
      </c>
      <c r="F14" s="26" t="s">
        <v>68</v>
      </c>
      <c r="J14" s="27" t="str">
        <f>Analyze!A10</f>
        <v>Staff ID</v>
      </c>
      <c r="K14" s="27" t="str">
        <f>Analyze!B10</f>
        <v>Count of Product</v>
      </c>
      <c r="L14" s="27"/>
      <c r="O14" s="25" t="s">
        <v>42</v>
      </c>
      <c r="P14" s="27" t="str">
        <f>Analyze!F1</f>
        <v>Count of Customer</v>
      </c>
      <c r="Q14" s="27"/>
    </row>
    <row r="15" spans="5:17" x14ac:dyDescent="0.3">
      <c r="E15" s="13">
        <f>Analyze!A2</f>
        <v>10010</v>
      </c>
      <c r="F15" s="14">
        <f>Analyze!B2</f>
        <v>5800</v>
      </c>
      <c r="J15" s="12">
        <f>Analyze!A11</f>
        <v>10010</v>
      </c>
      <c r="K15" s="17">
        <f>Analyze!B11</f>
        <v>1</v>
      </c>
      <c r="L15" s="16"/>
      <c r="O15" s="20" t="str">
        <f>Analyze!E2</f>
        <v>Honda</v>
      </c>
      <c r="P15" s="17">
        <f>Analyze!F2</f>
        <v>6</v>
      </c>
      <c r="Q15" s="21"/>
    </row>
    <row r="16" spans="5:17" x14ac:dyDescent="0.3">
      <c r="E16" s="13">
        <f>Analyze!A3</f>
        <v>10011</v>
      </c>
      <c r="F16" s="14">
        <f>Analyze!B3</f>
        <v>29829.5</v>
      </c>
      <c r="J16" s="12">
        <f>Analyze!A12</f>
        <v>10011</v>
      </c>
      <c r="K16" s="17">
        <f>Analyze!B12</f>
        <v>6</v>
      </c>
      <c r="L16" s="16"/>
      <c r="O16" s="20" t="str">
        <f>Analyze!E3</f>
        <v>Mitsubishi</v>
      </c>
      <c r="P16" s="17">
        <f>Analyze!F3</f>
        <v>4</v>
      </c>
      <c r="Q16" s="21"/>
    </row>
    <row r="17" spans="5:17" x14ac:dyDescent="0.3">
      <c r="E17" s="13">
        <f>Analyze!A4</f>
        <v>10012</v>
      </c>
      <c r="F17" s="14">
        <f>Analyze!B4</f>
        <v>35802.449999999997</v>
      </c>
      <c r="J17" s="12">
        <f>Analyze!A13</f>
        <v>10012</v>
      </c>
      <c r="K17" s="17">
        <f>Analyze!B13</f>
        <v>5</v>
      </c>
      <c r="L17" s="16"/>
      <c r="O17" s="20" t="str">
        <f>Analyze!E4</f>
        <v>Nissan</v>
      </c>
      <c r="P17" s="17">
        <f>Analyze!F4</f>
        <v>5</v>
      </c>
      <c r="Q17" s="21"/>
    </row>
    <row r="18" spans="5:17" x14ac:dyDescent="0.3">
      <c r="E18" s="13">
        <f>Analyze!A5</f>
        <v>10013</v>
      </c>
      <c r="F18" s="14">
        <f>Analyze!B5</f>
        <v>13182.7</v>
      </c>
      <c r="J18" s="12">
        <f>Analyze!A14</f>
        <v>10013</v>
      </c>
      <c r="K18" s="17">
        <f>Analyze!B14</f>
        <v>3</v>
      </c>
      <c r="L18" s="16"/>
      <c r="O18" s="20" t="str">
        <f>Analyze!E5</f>
        <v>Subaru</v>
      </c>
      <c r="P18" s="17">
        <f>Analyze!F5</f>
        <v>1</v>
      </c>
      <c r="Q18" s="21"/>
    </row>
    <row r="19" spans="5:17" x14ac:dyDescent="0.3">
      <c r="E19" s="13">
        <f>Analyze!A6</f>
        <v>10014</v>
      </c>
      <c r="F19" s="14">
        <f>Analyze!B6</f>
        <v>48280.749999999993</v>
      </c>
      <c r="J19" s="12">
        <f>Analyze!A15</f>
        <v>10014</v>
      </c>
      <c r="K19" s="17">
        <f>Analyze!B15</f>
        <v>6</v>
      </c>
      <c r="L19" s="16"/>
      <c r="O19" s="20" t="str">
        <f>Analyze!E6</f>
        <v>Toyota</v>
      </c>
      <c r="P19" s="17">
        <f>Analyze!F6</f>
        <v>8</v>
      </c>
      <c r="Q19" s="21"/>
    </row>
    <row r="20" spans="5:17" x14ac:dyDescent="0.3">
      <c r="E20" s="13">
        <f>Analyze!A7</f>
        <v>10015</v>
      </c>
      <c r="F20" s="14">
        <f>Analyze!B7</f>
        <v>22125</v>
      </c>
      <c r="J20" s="12">
        <f>Analyze!A16</f>
        <v>10015</v>
      </c>
      <c r="K20" s="17">
        <f>Analyze!B16</f>
        <v>3</v>
      </c>
      <c r="L20" s="16"/>
      <c r="O20" s="33" t="s">
        <v>69</v>
      </c>
      <c r="P20" s="34">
        <f>Analyze!F7</f>
        <v>24</v>
      </c>
      <c r="Q20" s="35"/>
    </row>
    <row r="21" spans="5:17" ht="15" thickBot="1" x14ac:dyDescent="0.35">
      <c r="E21" s="28" t="s">
        <v>69</v>
      </c>
      <c r="F21" s="29">
        <f>Analyze!B8</f>
        <v>155020.39999999997</v>
      </c>
      <c r="J21" s="30" t="s">
        <v>69</v>
      </c>
      <c r="K21" s="31">
        <f>Analyze!B17</f>
        <v>24</v>
      </c>
      <c r="L21" s="32"/>
      <c r="O21" s="24"/>
      <c r="P21" s="23"/>
      <c r="Q21" s="22"/>
    </row>
    <row r="22" spans="5:17" x14ac:dyDescent="0.3">
      <c r="J22" s="19"/>
      <c r="K22" s="19"/>
      <c r="L22" s="19"/>
    </row>
  </sheetData>
  <sheetProtection sheet="1" objects="1" scenarios="1"/>
  <conditionalFormatting sqref="F15:F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{A20627DA-767E-42C6-B15C-AE9EA4963D68}</x14:id>
        </ext>
      </extLst>
    </cfRule>
  </conditionalFormatting>
  <conditionalFormatting sqref="K15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{330536EA-8C84-4503-BCF8-2076EAF63830}</x14:id>
        </ext>
      </extLst>
    </cfRule>
  </conditionalFormatting>
  <conditionalFormatting sqref="P15:Q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{10F13CBC-091C-4073-A720-C61264467112}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627DA-767E-42C6-B15C-AE9EA4963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330536EA-8C84-4503-BCF8-2076EAF638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K15:L20</xm:sqref>
        </x14:conditionalFormatting>
        <x14:conditionalFormatting xmlns:xm="http://schemas.microsoft.com/office/excel/2006/main">
          <x14:cfRule type="dataBar" id="{10F13CBC-091C-4073-A720-C61264467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P15:Q19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1B9-6E16-4FFF-B4B6-31C8ABEEED72}">
  <dimension ref="E14:I21"/>
  <sheetViews>
    <sheetView showGridLines="0" workbookViewId="0"/>
  </sheetViews>
  <sheetFormatPr defaultRowHeight="14.4" x14ac:dyDescent="0.3"/>
  <cols>
    <col min="5" max="5" width="10.5546875" customWidth="1"/>
  </cols>
  <sheetData>
    <row r="14" spans="5:9" ht="15" thickBot="1" x14ac:dyDescent="0.35"/>
    <row r="15" spans="5:9" x14ac:dyDescent="0.3">
      <c r="E15" s="39" t="s">
        <v>71</v>
      </c>
      <c r="F15" s="40" t="s">
        <v>70</v>
      </c>
      <c r="G15" s="41" t="str">
        <f>Analyze!G11</f>
        <v>Bonus</v>
      </c>
      <c r="H15" s="41" t="str">
        <f>Analyze!H11</f>
        <v>Years of Experience</v>
      </c>
      <c r="I15" s="42"/>
    </row>
    <row r="16" spans="5:9" x14ac:dyDescent="0.3">
      <c r="E16" s="36" t="str">
        <f>Analyze!E12</f>
        <v>Analyst</v>
      </c>
      <c r="F16" s="15">
        <f>Analyze!F12</f>
        <v>25000</v>
      </c>
      <c r="G16" s="15">
        <f>Analyze!G12</f>
        <v>5000</v>
      </c>
      <c r="H16" s="18">
        <f>Analyze!H12</f>
        <v>0</v>
      </c>
      <c r="I16" s="15"/>
    </row>
    <row r="17" spans="5:9" x14ac:dyDescent="0.3">
      <c r="E17" s="36" t="str">
        <f>Analyze!E13</f>
        <v>Associate</v>
      </c>
      <c r="F17" s="15">
        <f>Analyze!F13</f>
        <v>30000</v>
      </c>
      <c r="G17" s="15">
        <f>Analyze!G13</f>
        <v>6000</v>
      </c>
      <c r="H17" s="18">
        <f>Analyze!H13</f>
        <v>2</v>
      </c>
      <c r="I17" s="43"/>
    </row>
    <row r="18" spans="5:9" x14ac:dyDescent="0.3">
      <c r="E18" s="36" t="str">
        <f>Analyze!E14</f>
        <v>Director</v>
      </c>
      <c r="F18" s="15">
        <f>Analyze!F14</f>
        <v>80000</v>
      </c>
      <c r="G18" s="15">
        <f>Analyze!G14</f>
        <v>16000</v>
      </c>
      <c r="H18" s="18">
        <f>Analyze!H14</f>
        <v>8</v>
      </c>
      <c r="I18" s="43"/>
    </row>
    <row r="19" spans="5:9" x14ac:dyDescent="0.3">
      <c r="E19" s="36" t="str">
        <f>Analyze!E15</f>
        <v>Manager</v>
      </c>
      <c r="F19" s="15">
        <f>Analyze!F15</f>
        <v>60000</v>
      </c>
      <c r="G19" s="15">
        <f>Analyze!G15</f>
        <v>12000</v>
      </c>
      <c r="H19" s="18">
        <f>Analyze!H15</f>
        <v>6</v>
      </c>
      <c r="I19" s="43"/>
    </row>
    <row r="20" spans="5:9" x14ac:dyDescent="0.3">
      <c r="E20" s="36" t="s">
        <v>72</v>
      </c>
      <c r="F20" s="15">
        <f>Analyze!F16</f>
        <v>45000</v>
      </c>
      <c r="G20" s="15">
        <f>Analyze!G16</f>
        <v>9000</v>
      </c>
      <c r="H20" s="18">
        <f>Analyze!H16</f>
        <v>4</v>
      </c>
      <c r="I20" s="44"/>
    </row>
    <row r="21" spans="5:9" ht="15" thickBot="1" x14ac:dyDescent="0.35">
      <c r="E21" s="37" t="s">
        <v>69</v>
      </c>
      <c r="F21" s="38">
        <f>Analyze!F17</f>
        <v>240000</v>
      </c>
      <c r="G21" s="38">
        <f>Analyze!G17</f>
        <v>48000</v>
      </c>
      <c r="H21" s="46">
        <f>Analyze!H17</f>
        <v>20</v>
      </c>
      <c r="I21" s="45"/>
    </row>
  </sheetData>
  <sheetProtection sheet="1" objects="1" scenarios="1"/>
  <conditionalFormatting sqref="H16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3317-75EA-4BBB-A38F-07AB172AFB9C}">
  <dimension ref="E14:H20"/>
  <sheetViews>
    <sheetView showGridLines="0" workbookViewId="0">
      <selection activeCell="J26" sqref="J26"/>
    </sheetView>
  </sheetViews>
  <sheetFormatPr defaultRowHeight="14.4" x14ac:dyDescent="0.3"/>
  <cols>
    <col min="5" max="5" width="9" customWidth="1"/>
    <col min="6" max="6" width="9.6640625" customWidth="1"/>
    <col min="7" max="7" width="9.21875" customWidth="1"/>
    <col min="8" max="8" width="9.88671875" customWidth="1"/>
  </cols>
  <sheetData>
    <row r="14" spans="5:8" x14ac:dyDescent="0.3">
      <c r="E14" s="49" t="s">
        <v>42</v>
      </c>
      <c r="F14" s="49" t="s">
        <v>73</v>
      </c>
      <c r="G14" s="49" t="s">
        <v>74</v>
      </c>
      <c r="H14" s="49" t="s">
        <v>59</v>
      </c>
    </row>
    <row r="15" spans="5:8" x14ac:dyDescent="0.3">
      <c r="E15" t="str">
        <f>Analyze!J3</f>
        <v>Honda</v>
      </c>
      <c r="F15" s="47">
        <f>Analyze!K3</f>
        <v>114544</v>
      </c>
      <c r="G15" s="47">
        <f>GETPIVOTDATA("[Measures].[Sum of Sale Cost]",Analyze!$J$2,"[Range 1].[Product]","[Range 1].[Product].&amp;[Toyota]")</f>
        <v>100291.75</v>
      </c>
      <c r="H15" s="47">
        <f>Analyze!M3</f>
        <v>35069.35</v>
      </c>
    </row>
    <row r="16" spans="5:8" x14ac:dyDescent="0.3">
      <c r="E16" t="str">
        <f>Analyze!J4</f>
        <v>Mitsubishi</v>
      </c>
      <c r="F16" s="47">
        <f>Analyze!K4</f>
        <v>80500</v>
      </c>
      <c r="G16" s="47">
        <f>GETPIVOTDATA("[Measures].[Sum of Sale Cost]",Analyze!$J$2,"[Range 1].[Product]","[Range 1].[Product].&amp;[Mitsubishi]")</f>
        <v>56655</v>
      </c>
      <c r="H16" s="47">
        <f>Analyze!M4</f>
        <v>23845</v>
      </c>
    </row>
    <row r="17" spans="5:8" x14ac:dyDescent="0.3">
      <c r="E17" t="str">
        <f>Analyze!J5</f>
        <v>Nissan</v>
      </c>
      <c r="F17" s="47">
        <f>Analyze!K5</f>
        <v>89475</v>
      </c>
      <c r="G17" s="47">
        <f>GETPIVOTDATA("[Measures].[Sum of Sale Cost]",Analyze!$J$2,"[Range 1].[Product]","[Range 1].[Product].&amp;[Nissan]")</f>
        <v>63697.2</v>
      </c>
      <c r="H17" s="47">
        <f>Analyze!M5</f>
        <v>25777.8</v>
      </c>
    </row>
    <row r="18" spans="5:8" x14ac:dyDescent="0.3">
      <c r="E18" t="str">
        <f>Analyze!J6</f>
        <v>Subaru</v>
      </c>
      <c r="F18" s="47">
        <f>Analyze!K6</f>
        <v>23500</v>
      </c>
      <c r="G18" s="47">
        <f>GETPIVOTDATA("[Measures].[Sum of Sale Cost]",Analyze!$J$2,"[Range 1].[Product]","[Range 1].[Product].&amp;[Subaru]")</f>
        <v>15275</v>
      </c>
      <c r="H18" s="47">
        <f>Analyze!M6</f>
        <v>8225</v>
      </c>
    </row>
    <row r="19" spans="5:8" x14ac:dyDescent="0.3">
      <c r="E19" t="str">
        <f>Analyze!J7</f>
        <v>Toyota</v>
      </c>
      <c r="F19" s="47">
        <f>Analyze!K7</f>
        <v>162395</v>
      </c>
      <c r="G19" s="47">
        <f>GETPIVOTDATA("[Measures].[Sum of Sale Cost]",Analyze!$J$2,"[Range 1].[Product]","[Range 1].[Product].&amp;[Toyota]")</f>
        <v>100291.75</v>
      </c>
      <c r="H19" s="47">
        <f>Analyze!M7</f>
        <v>62103.25</v>
      </c>
    </row>
    <row r="20" spans="5:8" x14ac:dyDescent="0.3">
      <c r="E20" s="8" t="s">
        <v>69</v>
      </c>
      <c r="F20" s="48">
        <f>Analyze!K8</f>
        <v>470414</v>
      </c>
      <c r="G20" s="48">
        <f>GETPIVOTDATA("[Measures].[Sum of Sale Cost]",Analyze!$J$2,"[Range 1].[Product]","[Range 1].[Product].&amp;[Toyota]")</f>
        <v>100291.75</v>
      </c>
      <c r="H20" s="48">
        <f>Analyze!M8</f>
        <v>155020.39999999997</v>
      </c>
    </row>
  </sheetData>
  <sheetProtection sheet="1" objects="1" scenarios="1"/>
  <conditionalFormatting sqref="F15:F19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15:G19">
    <cfRule type="iconSet" priority="2">
      <iconSet iconSet="3Flags">
        <cfvo type="percent" val="0"/>
        <cfvo type="percent" val="33"/>
        <cfvo type="percent" val="67"/>
      </iconSet>
    </cfRule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15:H19">
    <cfRule type="iconSet" priority="1">
      <iconSet iconSet="4Rating">
        <cfvo type="percent" val="0"/>
        <cfvo type="percent" val="25"/>
        <cfvo type="percent" val="50"/>
        <cfvo type="percent" val="75"/>
      </iconSet>
    </cfRule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 2 0 2 4 - 0 8 - 1 9 T 1 6 : 2 4 : 5 0 . 3 1 8 5 4 0 8 + 0 5 : 3 0 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767096E-430E-4074-830A-D1DA19C7A697}">
  <ds:schemaRefs/>
</ds:datastoreItem>
</file>

<file path=customXml/itemProps2.xml><?xml version="1.0" encoding="utf-8"?>
<ds:datastoreItem xmlns:ds="http://schemas.openxmlformats.org/officeDocument/2006/customXml" ds:itemID="{D47693D2-FBC1-4751-AF53-4B47A748ED40}">
  <ds:schemaRefs/>
</ds:datastoreItem>
</file>

<file path=customXml/itemProps3.xml><?xml version="1.0" encoding="utf-8"?>
<ds:datastoreItem xmlns:ds="http://schemas.openxmlformats.org/officeDocument/2006/customXml" ds:itemID="{091958FA-88F3-47A6-9A57-3EFDD005F129}">
  <ds:schemaRefs/>
</ds:datastoreItem>
</file>

<file path=customXml/itemProps4.xml><?xml version="1.0" encoding="utf-8"?>
<ds:datastoreItem xmlns:ds="http://schemas.openxmlformats.org/officeDocument/2006/customXml" ds:itemID="{42A09E18-3A85-402C-A515-5AD02B6197A7}">
  <ds:schemaRefs/>
</ds:datastoreItem>
</file>

<file path=customXml/itemProps5.xml><?xml version="1.0" encoding="utf-8"?>
<ds:datastoreItem xmlns:ds="http://schemas.openxmlformats.org/officeDocument/2006/customXml" ds:itemID="{A907F284-6F18-4B96-9C57-CC668FBA8B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Analyze</vt:lpstr>
      <vt:lpstr>Term1</vt:lpstr>
      <vt:lpstr>Term 2</vt:lpstr>
      <vt:lpstr>Term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Ramu Satyavathi</dc:creator>
  <cp:lastModifiedBy>A Ramu Satyavathi</cp:lastModifiedBy>
  <dcterms:created xsi:type="dcterms:W3CDTF">2024-08-18T05:03:18Z</dcterms:created>
  <dcterms:modified xsi:type="dcterms:W3CDTF">2024-08-26T08:57:39Z</dcterms:modified>
</cp:coreProperties>
</file>