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SUS\Downloads\Kerala_Health\"/>
    </mc:Choice>
  </mc:AlternateContent>
  <xr:revisionPtr revIDLastSave="0" documentId="13_ncr:1_{653AEE0A-ACF7-42FF-A1CB-9B0BCE8A693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DC-Dashboard_overview" sheetId="7" r:id="rId1"/>
    <sheet name="Clinics" sheetId="1" r:id="rId2"/>
    <sheet name="Genetics" sheetId="2" r:id="rId3"/>
    <sheet name="OT" sheetId="3" r:id="rId4"/>
    <sheet name="Speech" sheetId="4" r:id="rId5"/>
    <sheet name="FMU" sheetId="6" r:id="rId6"/>
    <sheet name="ASD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6" l="1"/>
  <c r="D5" i="6"/>
  <c r="D3" i="6"/>
  <c r="J4" i="1"/>
  <c r="J5" i="1"/>
  <c r="J3" i="1"/>
  <c r="G4" i="1"/>
  <c r="G5" i="1"/>
  <c r="G3" i="1"/>
  <c r="D4" i="1"/>
  <c r="D5" i="1"/>
  <c r="D3" i="1"/>
</calcChain>
</file>

<file path=xl/sharedStrings.xml><?xml version="1.0" encoding="utf-8"?>
<sst xmlns="http://schemas.openxmlformats.org/spreadsheetml/2006/main" count="75" uniqueCount="50">
  <si>
    <t>Vision Clinic</t>
  </si>
  <si>
    <t xml:space="preserve">New cases </t>
  </si>
  <si>
    <t xml:space="preserve">Psychology </t>
  </si>
  <si>
    <t>ADHD</t>
  </si>
  <si>
    <t>Total</t>
  </si>
  <si>
    <t>Follow up</t>
  </si>
  <si>
    <t>Karyotype</t>
  </si>
  <si>
    <t>FISH</t>
  </si>
  <si>
    <t>Microarray</t>
  </si>
  <si>
    <t>NGS</t>
  </si>
  <si>
    <t>Other muatation analysis</t>
  </si>
  <si>
    <t>Genetic Counselling</t>
  </si>
  <si>
    <t>MLPA</t>
  </si>
  <si>
    <t>2022-2024</t>
  </si>
  <si>
    <t>Occupational therapy</t>
  </si>
  <si>
    <t xml:space="preserve">Total </t>
  </si>
  <si>
    <t>ASD</t>
  </si>
  <si>
    <t>OCD</t>
  </si>
  <si>
    <t>CD</t>
  </si>
  <si>
    <t>CP</t>
  </si>
  <si>
    <t>Learning Difficulty</t>
  </si>
  <si>
    <t>Hydrocephalus</t>
  </si>
  <si>
    <t>Developmental Delay</t>
  </si>
  <si>
    <t>ODD</t>
  </si>
  <si>
    <t>Down Syndrome</t>
  </si>
  <si>
    <t>Intellectual Disability</t>
  </si>
  <si>
    <t xml:space="preserve"> </t>
  </si>
  <si>
    <t>Sensory Processing Disorder</t>
  </si>
  <si>
    <t>Diagnosis</t>
  </si>
  <si>
    <t>Therapy</t>
  </si>
  <si>
    <t>New Cases</t>
  </si>
  <si>
    <t>Group therapy</t>
  </si>
  <si>
    <t>Adolescent Clinic</t>
  </si>
  <si>
    <t>Teen Club</t>
  </si>
  <si>
    <t>KUDE (Family Supportive Care Clinic)</t>
  </si>
  <si>
    <t>Diya-CVI clinic</t>
  </si>
  <si>
    <t>Genetic and Metabolic Laboratory</t>
  </si>
  <si>
    <t>New cases</t>
  </si>
  <si>
    <t>Follow up/Scans/Consultations</t>
  </si>
  <si>
    <t>Amniocentesis</t>
  </si>
  <si>
    <t>Follow ups</t>
  </si>
  <si>
    <t>Deeptham- Psychiatry clinic</t>
  </si>
  <si>
    <t>Fetal Medicine Unit</t>
  </si>
  <si>
    <t>ADHD Clinic</t>
  </si>
  <si>
    <t>Autism Spectrum Disorder Clinic</t>
  </si>
  <si>
    <t>Psychology Clinic</t>
  </si>
  <si>
    <t>Newborn follow up clinic</t>
  </si>
  <si>
    <t>Vision, Diya-CVI clinic</t>
  </si>
  <si>
    <t>Speech Disagnostics &amp; Therapy Clinic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</si>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</sst>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19</xdr:col>
      <xdr:colOff>218196</xdr:colOff>
      <xdr:row>43</xdr:row>
      <xdr:rowOff>179334</xdr:rowOff>
    </xdr:to>
    <xdr:pic>
      <xdr:nvPicPr>
        <xdr:cNvPr id="4" name="Picture 3" descr="Output image">
          <a:extLst>
            <a:ext uri="{FF2B5EF4-FFF2-40B4-BE49-F238E27FC236}">
              <a16:creationId xmlns:a16="http://schemas.microsoft.com/office/drawing/2014/main" id="{3D74C276-C597-4078-8CBB-31580ACF3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1489"/>
          <a:ext cx="11769792" cy="6421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386148</xdr:colOff>
      <xdr:row>20</xdr:row>
      <xdr:rowOff>120136</xdr:rowOff>
    </xdr:from>
    <xdr:to>
      <xdr:col>16</xdr:col>
      <xdr:colOff>110894</xdr:colOff>
      <xdr:row>41</xdr:row>
      <xdr:rowOff>129442</xdr:rowOff>
    </xdr:to>
    <xdr:pic>
      <xdr:nvPicPr>
        <xdr:cNvPr id="2" name="Picture 1" descr="Output image">
          <a:extLst>
            <a:ext uri="{FF2B5EF4-FFF2-40B4-BE49-F238E27FC236}">
              <a16:creationId xmlns:a16="http://schemas.microsoft.com/office/drawing/2014/main" id="{02297037-D80B-5661-C58A-F42B480E4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9459" y="3724190"/>
          <a:ext cx="8863597" cy="3793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C0992-B6E6-42B1-95DF-68E345BE70CF}">
  <dimension ref="A1:D9"/>
  <sheetViews>
    <sheetView topLeftCell="A3" workbookViewId="0">
      <selection activeCell="A14" sqref="A14"/>
    </sheetView>
  </sheetViews>
  <sheetFormatPr defaultRowHeight="14.5" x14ac:dyDescent="0.35"/>
  <cols>
    <col min="1" max="1" width="32.453125" customWidth="1"/>
  </cols>
  <sheetData>
    <row r="1" spans="1:4" x14ac:dyDescent="0.35">
      <c r="B1" s="1">
        <v>2022</v>
      </c>
      <c r="C1" s="1">
        <v>2023</v>
      </c>
      <c r="D1" s="1">
        <v>2024</v>
      </c>
    </row>
    <row r="2" spans="1:4" x14ac:dyDescent="0.35">
      <c r="A2" t="s">
        <v>46</v>
      </c>
      <c r="B2">
        <v>7041</v>
      </c>
      <c r="C2">
        <v>8733</v>
      </c>
      <c r="D2">
        <v>8684</v>
      </c>
    </row>
    <row r="3" spans="1:4" x14ac:dyDescent="0.35">
      <c r="A3" t="s">
        <v>43</v>
      </c>
      <c r="B3">
        <v>676</v>
      </c>
      <c r="C3">
        <v>733</v>
      </c>
      <c r="D3">
        <v>747</v>
      </c>
    </row>
    <row r="4" spans="1:4" x14ac:dyDescent="0.35">
      <c r="A4" t="s">
        <v>44</v>
      </c>
      <c r="B4">
        <v>363</v>
      </c>
      <c r="C4">
        <v>395</v>
      </c>
      <c r="D4">
        <v>411</v>
      </c>
    </row>
    <row r="5" spans="1:4" x14ac:dyDescent="0.35">
      <c r="A5" t="s">
        <v>32</v>
      </c>
      <c r="B5">
        <v>219</v>
      </c>
      <c r="C5">
        <v>245</v>
      </c>
      <c r="D5">
        <v>182</v>
      </c>
    </row>
    <row r="6" spans="1:4" x14ac:dyDescent="0.35">
      <c r="A6" t="s">
        <v>45</v>
      </c>
      <c r="B6">
        <v>381</v>
      </c>
      <c r="C6">
        <v>1667</v>
      </c>
      <c r="D6">
        <v>2056</v>
      </c>
    </row>
    <row r="7" spans="1:4" x14ac:dyDescent="0.35">
      <c r="A7" t="s">
        <v>47</v>
      </c>
      <c r="B7">
        <v>197</v>
      </c>
      <c r="C7">
        <v>455</v>
      </c>
      <c r="D7">
        <v>330</v>
      </c>
    </row>
    <row r="8" spans="1:4" x14ac:dyDescent="0.35">
      <c r="A8" t="s">
        <v>41</v>
      </c>
      <c r="B8">
        <v>599</v>
      </c>
      <c r="C8">
        <v>377</v>
      </c>
      <c r="D8">
        <v>675</v>
      </c>
    </row>
    <row r="9" spans="1:4" x14ac:dyDescent="0.35">
      <c r="A9" t="s">
        <v>42</v>
      </c>
      <c r="B9">
        <v>1810</v>
      </c>
      <c r="C9">
        <v>2035</v>
      </c>
      <c r="D9">
        <v>1908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tabSelected="1" workbookViewId="0">
      <selection activeCell="K10" sqref="K10"/>
    </sheetView>
  </sheetViews>
  <sheetFormatPr defaultRowHeight="14.5" x14ac:dyDescent="0.35"/>
  <cols>
    <col min="18" max="18" width="13.36328125" customWidth="1"/>
  </cols>
  <sheetData>
    <row r="1" spans="1:18" ht="72.5" x14ac:dyDescent="0.35">
      <c r="A1" s="15"/>
      <c r="B1" s="16" t="s">
        <v>0</v>
      </c>
      <c r="C1" s="16"/>
      <c r="D1" s="16"/>
      <c r="E1" s="17" t="s">
        <v>2</v>
      </c>
      <c r="F1" s="17"/>
      <c r="G1" s="17"/>
      <c r="H1" s="18" t="s">
        <v>46</v>
      </c>
      <c r="I1" s="18"/>
      <c r="J1" s="18"/>
      <c r="K1" s="19" t="s">
        <v>3</v>
      </c>
      <c r="L1" s="19"/>
      <c r="M1" s="19"/>
      <c r="N1" s="20" t="s">
        <v>32</v>
      </c>
      <c r="O1" s="21" t="s">
        <v>33</v>
      </c>
      <c r="P1" s="22" t="s">
        <v>34</v>
      </c>
      <c r="Q1" s="23" t="s">
        <v>35</v>
      </c>
      <c r="R1" s="24" t="s">
        <v>41</v>
      </c>
    </row>
    <row r="2" spans="1:18" s="4" customFormat="1" ht="29" x14ac:dyDescent="0.35">
      <c r="A2" s="5"/>
      <c r="B2" s="6" t="s">
        <v>1</v>
      </c>
      <c r="C2" s="6" t="s">
        <v>40</v>
      </c>
      <c r="D2" s="6" t="s">
        <v>4</v>
      </c>
      <c r="E2" s="7" t="s">
        <v>1</v>
      </c>
      <c r="F2" s="7" t="s">
        <v>40</v>
      </c>
      <c r="G2" s="7" t="s">
        <v>4</v>
      </c>
      <c r="H2" s="8" t="s">
        <v>1</v>
      </c>
      <c r="I2" s="8" t="s">
        <v>40</v>
      </c>
      <c r="J2" s="8" t="s">
        <v>4</v>
      </c>
      <c r="K2" s="9" t="s">
        <v>37</v>
      </c>
      <c r="L2" s="9" t="s">
        <v>5</v>
      </c>
      <c r="M2" s="9" t="s">
        <v>4</v>
      </c>
      <c r="N2" s="10" t="s">
        <v>4</v>
      </c>
      <c r="O2" s="11" t="s">
        <v>4</v>
      </c>
      <c r="P2" s="12" t="s">
        <v>4</v>
      </c>
      <c r="Q2" s="13" t="s">
        <v>4</v>
      </c>
      <c r="R2" s="14" t="s">
        <v>4</v>
      </c>
    </row>
    <row r="3" spans="1:18" x14ac:dyDescent="0.35">
      <c r="A3" s="15">
        <v>2022</v>
      </c>
      <c r="B3" s="25">
        <v>90</v>
      </c>
      <c r="C3" s="25">
        <v>107</v>
      </c>
      <c r="D3" s="25">
        <f>SUM(B3:C3)</f>
        <v>197</v>
      </c>
      <c r="E3" s="26">
        <v>86</v>
      </c>
      <c r="F3" s="26">
        <v>295</v>
      </c>
      <c r="G3" s="26">
        <f>SUM(E3:F3)</f>
        <v>381</v>
      </c>
      <c r="H3" s="27">
        <v>1173</v>
      </c>
      <c r="I3" s="27">
        <v>5868</v>
      </c>
      <c r="J3" s="27">
        <f>H3+I3</f>
        <v>7041</v>
      </c>
      <c r="K3" s="28">
        <v>41</v>
      </c>
      <c r="L3" s="28">
        <v>144</v>
      </c>
      <c r="M3" s="28">
        <v>676</v>
      </c>
      <c r="N3" s="20">
        <v>219</v>
      </c>
      <c r="O3" s="21"/>
      <c r="P3" s="22"/>
      <c r="Q3" s="23"/>
      <c r="R3" s="24">
        <v>599</v>
      </c>
    </row>
    <row r="4" spans="1:18" x14ac:dyDescent="0.35">
      <c r="A4" s="15">
        <v>2023</v>
      </c>
      <c r="B4" s="25">
        <v>228</v>
      </c>
      <c r="C4" s="25">
        <v>227</v>
      </c>
      <c r="D4" s="25">
        <f t="shared" ref="D4:D5" si="0">SUM(B4:C4)</f>
        <v>455</v>
      </c>
      <c r="E4" s="26">
        <v>546</v>
      </c>
      <c r="F4" s="26">
        <v>1121</v>
      </c>
      <c r="G4" s="26">
        <f t="shared" ref="G4:G5" si="1">SUM(E4:F4)</f>
        <v>1667</v>
      </c>
      <c r="H4" s="27">
        <v>1173</v>
      </c>
      <c r="I4" s="27">
        <v>7560</v>
      </c>
      <c r="J4" s="27">
        <f t="shared" ref="J4:J5" si="2">H4+I4</f>
        <v>8733</v>
      </c>
      <c r="K4" s="28">
        <v>62</v>
      </c>
      <c r="L4" s="28">
        <v>226</v>
      </c>
      <c r="M4" s="28">
        <v>733</v>
      </c>
      <c r="N4" s="20">
        <v>245</v>
      </c>
      <c r="O4" s="21"/>
      <c r="P4" s="22"/>
      <c r="Q4" s="23"/>
      <c r="R4" s="24">
        <v>377</v>
      </c>
    </row>
    <row r="5" spans="1:18" x14ac:dyDescent="0.35">
      <c r="A5" s="15">
        <v>2024</v>
      </c>
      <c r="B5" s="25">
        <v>164</v>
      </c>
      <c r="C5" s="25">
        <v>166</v>
      </c>
      <c r="D5" s="25">
        <f t="shared" si="0"/>
        <v>330</v>
      </c>
      <c r="E5" s="26">
        <v>553</v>
      </c>
      <c r="F5" s="26">
        <v>1503</v>
      </c>
      <c r="G5" s="26">
        <f t="shared" si="1"/>
        <v>2056</v>
      </c>
      <c r="H5" s="27">
        <v>1308</v>
      </c>
      <c r="I5" s="27">
        <v>7376</v>
      </c>
      <c r="J5" s="27">
        <f t="shared" si="2"/>
        <v>8684</v>
      </c>
      <c r="K5" s="28">
        <v>70</v>
      </c>
      <c r="L5" s="28">
        <v>438</v>
      </c>
      <c r="M5" s="28">
        <v>747</v>
      </c>
      <c r="N5" s="20">
        <v>182</v>
      </c>
      <c r="O5" s="21">
        <v>126</v>
      </c>
      <c r="P5" s="22">
        <v>71</v>
      </c>
      <c r="Q5" s="23">
        <v>134</v>
      </c>
      <c r="R5" s="24">
        <v>675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0BADE-ECCA-4C01-BCFE-D2A884CA3326}">
  <dimension ref="A1:B8"/>
  <sheetViews>
    <sheetView zoomScale="134" workbookViewId="0"/>
  </sheetViews>
  <sheetFormatPr defaultRowHeight="14.5" x14ac:dyDescent="0.35"/>
  <sheetData>
    <row r="1" spans="1:2" x14ac:dyDescent="0.35">
      <c r="A1" t="s">
        <v>36</v>
      </c>
      <c r="B1" t="s">
        <v>13</v>
      </c>
    </row>
    <row r="2" spans="1:2" x14ac:dyDescent="0.35">
      <c r="A2" t="s">
        <v>6</v>
      </c>
      <c r="B2">
        <v>1286</v>
      </c>
    </row>
    <row r="3" spans="1:2" x14ac:dyDescent="0.35">
      <c r="A3" t="s">
        <v>7</v>
      </c>
      <c r="B3">
        <v>12</v>
      </c>
    </row>
    <row r="4" spans="1:2" x14ac:dyDescent="0.35">
      <c r="A4" t="s">
        <v>8</v>
      </c>
      <c r="B4">
        <v>114</v>
      </c>
    </row>
    <row r="5" spans="1:2" x14ac:dyDescent="0.35">
      <c r="A5" t="s">
        <v>9</v>
      </c>
      <c r="B5">
        <v>867</v>
      </c>
    </row>
    <row r="6" spans="1:2" x14ac:dyDescent="0.35">
      <c r="A6" t="s">
        <v>10</v>
      </c>
      <c r="B6">
        <v>592</v>
      </c>
    </row>
    <row r="7" spans="1:2" x14ac:dyDescent="0.35">
      <c r="A7" t="s">
        <v>11</v>
      </c>
      <c r="B7">
        <v>1105</v>
      </c>
    </row>
    <row r="8" spans="1:2" x14ac:dyDescent="0.35">
      <c r="A8" t="s">
        <v>12</v>
      </c>
      <c r="B8">
        <v>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5DE45-F71D-431C-A41B-A987A2C5ABC5}">
  <dimension ref="A1:D15"/>
  <sheetViews>
    <sheetView zoomScale="75" workbookViewId="0">
      <selection activeCell="H15" sqref="H15"/>
    </sheetView>
  </sheetViews>
  <sheetFormatPr defaultRowHeight="14.5" x14ac:dyDescent="0.35"/>
  <cols>
    <col min="1" max="1" width="24" customWidth="1"/>
  </cols>
  <sheetData>
    <row r="1" spans="1:4" x14ac:dyDescent="0.35">
      <c r="B1" s="2" t="s">
        <v>14</v>
      </c>
      <c r="C1" s="2"/>
      <c r="D1" s="2"/>
    </row>
    <row r="2" spans="1:4" x14ac:dyDescent="0.35">
      <c r="A2" t="s">
        <v>49</v>
      </c>
      <c r="B2">
        <v>2022</v>
      </c>
      <c r="C2">
        <v>2023</v>
      </c>
      <c r="D2">
        <v>2024</v>
      </c>
    </row>
    <row r="3" spans="1:4" x14ac:dyDescent="0.35">
      <c r="A3" t="s">
        <v>15</v>
      </c>
      <c r="B3">
        <v>664</v>
      </c>
      <c r="C3">
        <v>698</v>
      </c>
      <c r="D3">
        <v>854</v>
      </c>
    </row>
    <row r="4" spans="1:4" x14ac:dyDescent="0.35">
      <c r="A4" t="s">
        <v>16</v>
      </c>
      <c r="B4">
        <v>70</v>
      </c>
      <c r="C4">
        <v>85</v>
      </c>
      <c r="D4">
        <v>110</v>
      </c>
    </row>
    <row r="5" spans="1:4" x14ac:dyDescent="0.35">
      <c r="A5" t="s">
        <v>3</v>
      </c>
      <c r="B5">
        <v>186</v>
      </c>
      <c r="C5">
        <v>202</v>
      </c>
      <c r="D5">
        <v>256</v>
      </c>
    </row>
    <row r="6" spans="1:4" x14ac:dyDescent="0.35">
      <c r="A6" t="s">
        <v>17</v>
      </c>
      <c r="B6">
        <v>5</v>
      </c>
      <c r="C6">
        <v>2</v>
      </c>
      <c r="D6">
        <v>5</v>
      </c>
    </row>
    <row r="7" spans="1:4" x14ac:dyDescent="0.35">
      <c r="A7" t="s">
        <v>18</v>
      </c>
      <c r="B7">
        <v>118</v>
      </c>
      <c r="C7">
        <v>110</v>
      </c>
      <c r="D7">
        <v>117</v>
      </c>
    </row>
    <row r="8" spans="1:4" x14ac:dyDescent="0.35">
      <c r="A8" t="s">
        <v>19</v>
      </c>
      <c r="B8">
        <v>13</v>
      </c>
      <c r="C8">
        <v>17</v>
      </c>
      <c r="D8">
        <v>15</v>
      </c>
    </row>
    <row r="9" spans="1:4" x14ac:dyDescent="0.35">
      <c r="A9" t="s">
        <v>20</v>
      </c>
      <c r="B9">
        <v>75</v>
      </c>
      <c r="C9">
        <v>90</v>
      </c>
      <c r="D9">
        <v>125</v>
      </c>
    </row>
    <row r="10" spans="1:4" x14ac:dyDescent="0.35">
      <c r="A10" t="s">
        <v>21</v>
      </c>
      <c r="B10">
        <v>10</v>
      </c>
      <c r="C10">
        <v>9</v>
      </c>
      <c r="D10">
        <v>10</v>
      </c>
    </row>
    <row r="11" spans="1:4" x14ac:dyDescent="0.35">
      <c r="A11" t="s">
        <v>22</v>
      </c>
      <c r="B11">
        <v>46</v>
      </c>
      <c r="C11">
        <v>49</v>
      </c>
      <c r="D11">
        <v>60</v>
      </c>
    </row>
    <row r="12" spans="1:4" x14ac:dyDescent="0.35">
      <c r="A12" t="s">
        <v>27</v>
      </c>
      <c r="B12">
        <v>10</v>
      </c>
      <c r="C12">
        <v>8</v>
      </c>
      <c r="D12">
        <v>15</v>
      </c>
    </row>
    <row r="13" spans="1:4" x14ac:dyDescent="0.35">
      <c r="A13" t="s">
        <v>23</v>
      </c>
      <c r="B13">
        <v>37</v>
      </c>
      <c r="C13">
        <v>41</v>
      </c>
      <c r="D13">
        <v>49</v>
      </c>
    </row>
    <row r="14" spans="1:4" x14ac:dyDescent="0.35">
      <c r="A14" t="s">
        <v>24</v>
      </c>
      <c r="B14">
        <v>3</v>
      </c>
      <c r="C14">
        <v>6</v>
      </c>
      <c r="D14">
        <v>8</v>
      </c>
    </row>
    <row r="15" spans="1:4" x14ac:dyDescent="0.35">
      <c r="A15" t="s">
        <v>25</v>
      </c>
      <c r="B15">
        <v>75</v>
      </c>
      <c r="C15">
        <v>79</v>
      </c>
      <c r="D15">
        <v>84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242F-728D-4B8B-8620-E3DC64FF4F2E}">
  <dimension ref="A1:D6"/>
  <sheetViews>
    <sheetView workbookViewId="0">
      <selection activeCell="A2" sqref="A2"/>
    </sheetView>
  </sheetViews>
  <sheetFormatPr defaultRowHeight="14.5" x14ac:dyDescent="0.35"/>
  <sheetData>
    <row r="1" spans="1:4" x14ac:dyDescent="0.35">
      <c r="B1" t="s">
        <v>48</v>
      </c>
    </row>
    <row r="2" spans="1:4" x14ac:dyDescent="0.35">
      <c r="A2" t="s">
        <v>49</v>
      </c>
      <c r="B2" t="s">
        <v>4</v>
      </c>
      <c r="C2" t="s">
        <v>28</v>
      </c>
      <c r="D2" t="s">
        <v>29</v>
      </c>
    </row>
    <row r="3" spans="1:4" x14ac:dyDescent="0.35">
      <c r="A3">
        <v>2025</v>
      </c>
      <c r="B3">
        <v>369</v>
      </c>
      <c r="C3">
        <v>109</v>
      </c>
      <c r="D3">
        <v>260</v>
      </c>
    </row>
    <row r="4" spans="1:4" x14ac:dyDescent="0.35">
      <c r="A4">
        <v>2024</v>
      </c>
      <c r="B4">
        <v>3917</v>
      </c>
      <c r="C4">
        <v>1110</v>
      </c>
      <c r="D4">
        <v>2807</v>
      </c>
    </row>
    <row r="5" spans="1:4" x14ac:dyDescent="0.35">
      <c r="A5">
        <v>2023</v>
      </c>
      <c r="B5">
        <v>1011</v>
      </c>
      <c r="C5">
        <v>521</v>
      </c>
      <c r="D5">
        <v>490</v>
      </c>
    </row>
    <row r="6" spans="1:4" x14ac:dyDescent="0.35">
      <c r="A6">
        <v>2022</v>
      </c>
      <c r="B6">
        <v>834</v>
      </c>
      <c r="C6">
        <v>537</v>
      </c>
      <c r="D6">
        <v>297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CABE4-C177-44C0-96DC-A126681A8A4D}">
  <dimension ref="A1:E5"/>
  <sheetViews>
    <sheetView workbookViewId="0">
      <selection activeCell="E7" sqref="E7"/>
    </sheetView>
  </sheetViews>
  <sheetFormatPr defaultRowHeight="14.5" x14ac:dyDescent="0.35"/>
  <sheetData>
    <row r="1" spans="1:5" x14ac:dyDescent="0.35">
      <c r="B1" t="s">
        <v>42</v>
      </c>
    </row>
    <row r="2" spans="1:5" x14ac:dyDescent="0.35">
      <c r="A2" s="3" t="s">
        <v>49</v>
      </c>
      <c r="B2" t="s">
        <v>37</v>
      </c>
      <c r="C2" t="s">
        <v>38</v>
      </c>
      <c r="E2" t="s">
        <v>39</v>
      </c>
    </row>
    <row r="3" spans="1:5" x14ac:dyDescent="0.35">
      <c r="A3">
        <v>2022</v>
      </c>
      <c r="B3">
        <v>653</v>
      </c>
      <c r="C3">
        <v>1157</v>
      </c>
      <c r="D3">
        <f>SUM(B3:C3)</f>
        <v>1810</v>
      </c>
    </row>
    <row r="4" spans="1:5" x14ac:dyDescent="0.35">
      <c r="A4">
        <v>2023</v>
      </c>
      <c r="B4">
        <v>677</v>
      </c>
      <c r="C4">
        <v>1358</v>
      </c>
      <c r="D4">
        <f t="shared" ref="D4:D5" si="0">SUM(B4:C4)</f>
        <v>2035</v>
      </c>
      <c r="E4">
        <v>18</v>
      </c>
    </row>
    <row r="5" spans="1:5" x14ac:dyDescent="0.35">
      <c r="A5">
        <v>2024</v>
      </c>
      <c r="B5">
        <v>668</v>
      </c>
      <c r="C5">
        <v>1240</v>
      </c>
      <c r="D5">
        <f t="shared" si="0"/>
        <v>1908</v>
      </c>
      <c r="E5">
        <v>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3B9ED-F129-4A47-8878-4FBBB10BFDBE}">
  <dimension ref="A1:K6"/>
  <sheetViews>
    <sheetView workbookViewId="0">
      <selection activeCell="A2" sqref="A2"/>
    </sheetView>
  </sheetViews>
  <sheetFormatPr defaultRowHeight="14.5" x14ac:dyDescent="0.35"/>
  <sheetData>
    <row r="1" spans="1:11" x14ac:dyDescent="0.35">
      <c r="A1" t="s">
        <v>44</v>
      </c>
    </row>
    <row r="2" spans="1:11" x14ac:dyDescent="0.35">
      <c r="A2" t="s">
        <v>49</v>
      </c>
      <c r="B2" t="s">
        <v>4</v>
      </c>
      <c r="C2" t="s">
        <v>30</v>
      </c>
      <c r="D2" t="s">
        <v>5</v>
      </c>
      <c r="E2" t="s">
        <v>31</v>
      </c>
    </row>
    <row r="3" spans="1:11" x14ac:dyDescent="0.35">
      <c r="A3">
        <v>2024</v>
      </c>
      <c r="B3">
        <v>363</v>
      </c>
      <c r="C3">
        <v>298</v>
      </c>
      <c r="D3">
        <v>65</v>
      </c>
      <c r="E3">
        <v>1663</v>
      </c>
    </row>
    <row r="4" spans="1:11" x14ac:dyDescent="0.35">
      <c r="A4">
        <v>2023</v>
      </c>
      <c r="B4">
        <v>395</v>
      </c>
      <c r="C4">
        <v>359</v>
      </c>
      <c r="D4">
        <v>36</v>
      </c>
      <c r="E4">
        <v>918</v>
      </c>
    </row>
    <row r="5" spans="1:11" x14ac:dyDescent="0.35">
      <c r="A5">
        <v>2022</v>
      </c>
      <c r="B5">
        <v>411</v>
      </c>
      <c r="C5">
        <v>388</v>
      </c>
      <c r="D5">
        <v>23</v>
      </c>
      <c r="E5">
        <v>241</v>
      </c>
    </row>
    <row r="6" spans="1:11" x14ac:dyDescent="0.35">
      <c r="K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CDC-Dashboard_overview</vt:lpstr>
      <vt:lpstr>Clinics</vt:lpstr>
      <vt:lpstr>Genetics</vt:lpstr>
      <vt:lpstr>OT</vt:lpstr>
      <vt:lpstr>Speech</vt:lpstr>
      <vt:lpstr>FMU</vt:lpstr>
      <vt:lpstr>ASD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Liss Maria Scaria</cp:lastModifiedBy>
  <dcterms:created xsi:type="dcterms:W3CDTF">2015-06-05T18:17:20Z</dcterms:created>
  <dcterms:modified xsi:type="dcterms:W3CDTF">2025-02-06T09:19:31Z</dcterms:modified>
</cp:coreProperties>
</file>