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BPS2\"/>
    </mc:Choice>
  </mc:AlternateContent>
  <xr:revisionPtr revIDLastSave="0" documentId="13_ncr:1_{1EC268D3-7A1F-4961-8996-D6DFAEF0B812}" xr6:coauthVersionLast="47" xr6:coauthVersionMax="47" xr10:uidLastSave="{00000000-0000-0000-0000-000000000000}"/>
  <bookViews>
    <workbookView xWindow="-120" yWindow="-120" windowWidth="25440" windowHeight="15390" xr2:uid="{B3387BBC-10A4-4659-AAAF-9FA51229B3AA}"/>
  </bookViews>
  <sheets>
    <sheet name="BANKNIFTY" sheetId="1" r:id="rId1"/>
    <sheet name="Sheet1" sheetId="4" r:id="rId2"/>
    <sheet name="NIFTY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1" l="1"/>
  <c r="A37" i="3"/>
  <c r="H35" i="3"/>
  <c r="A38" i="3"/>
  <c r="H36" i="3"/>
  <c r="A39" i="3"/>
  <c r="H37" i="3"/>
  <c r="A40" i="3"/>
  <c r="H38" i="3"/>
  <c r="A41" i="3"/>
  <c r="H39" i="3"/>
  <c r="A42" i="3"/>
  <c r="H40" i="3"/>
  <c r="A43" i="3"/>
  <c r="H41" i="3"/>
  <c r="A44" i="3"/>
  <c r="H42" i="3"/>
  <c r="A45" i="3"/>
  <c r="H43" i="3"/>
  <c r="A46" i="3"/>
  <c r="H44" i="3"/>
  <c r="A47" i="3"/>
  <c r="H45" i="3"/>
  <c r="A48" i="3"/>
  <c r="H46" i="3"/>
  <c r="A49" i="3"/>
  <c r="H47" i="3"/>
  <c r="A50" i="3"/>
  <c r="H48" i="3"/>
  <c r="A51" i="3"/>
  <c r="H49" i="3"/>
  <c r="A52" i="3"/>
  <c r="H50" i="3"/>
  <c r="A53" i="3"/>
  <c r="H51" i="3"/>
  <c r="A54" i="3"/>
  <c r="H52" i="3"/>
  <c r="A55" i="3"/>
  <c r="H53" i="3"/>
  <c r="A56" i="3"/>
  <c r="H54" i="3"/>
  <c r="A57" i="3"/>
  <c r="H55" i="3"/>
  <c r="A46" i="1"/>
  <c r="H46" i="1"/>
  <c r="H44" i="1"/>
  <c r="H43" i="1"/>
  <c r="H42" i="1"/>
  <c r="A43" i="1"/>
  <c r="A44" i="1"/>
  <c r="A45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H45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</calcChain>
</file>

<file path=xl/sharedStrings.xml><?xml version="1.0" encoding="utf-8"?>
<sst xmlns="http://schemas.openxmlformats.org/spreadsheetml/2006/main" count="47" uniqueCount="29">
  <si>
    <t>BANKNIFTY</t>
  </si>
  <si>
    <t>BANKNIFTYFUTURES</t>
  </si>
  <si>
    <t>Column1</t>
  </si>
  <si>
    <t>STRIKES</t>
  </si>
  <si>
    <t>Column2</t>
  </si>
  <si>
    <t>Column3</t>
  </si>
  <si>
    <t>Far Expiry</t>
  </si>
  <si>
    <t>BS Far Expiry</t>
  </si>
  <si>
    <t>Current Expiry</t>
  </si>
  <si>
    <t>BS Current Expiry</t>
  </si>
  <si>
    <t>Column4</t>
  </si>
  <si>
    <t>Column5</t>
  </si>
  <si>
    <t>Column6</t>
  </si>
  <si>
    <t>Current_Call</t>
  </si>
  <si>
    <t>Current_Put</t>
  </si>
  <si>
    <t>Current-PUT</t>
  </si>
  <si>
    <t xml:space="preserve"> Negative values represent Undervalued</t>
  </si>
  <si>
    <t>Positive values represent Overvalued</t>
  </si>
  <si>
    <t>NIFTYFUTURES</t>
  </si>
  <si>
    <t>NIFTY</t>
  </si>
  <si>
    <t>INDIA_VIX</t>
  </si>
  <si>
    <t>.</t>
  </si>
  <si>
    <t xml:space="preserve">… </t>
  </si>
  <si>
    <t>India-VIX</t>
  </si>
  <si>
    <t>Column7</t>
  </si>
  <si>
    <t xml:space="preserve"> </t>
  </si>
  <si>
    <t>IV call</t>
  </si>
  <si>
    <t>IV put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</si>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</sst>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8" fillId="0" borderId="0" xfId="0" applyFont="1"/>
    <xf numFmtId="0" fontId="1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LTP</a:t>
            </a:r>
          </a:p>
        </c:rich>
      </c:tx>
      <c:layout>
        <c:manualLayout>
          <c:xMode val="edge"/>
          <c:yMode val="edge"/>
          <c:x val="0.49025660261555226"/>
          <c:y val="1.6711798024981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49643922108923E-2"/>
          <c:y val="0.11723326314524372"/>
          <c:w val="0.93345035607789106"/>
          <c:h val="0.77371325711666894"/>
        </c:manualLayout>
      </c:layout>
      <c:lineChart>
        <c:grouping val="standard"/>
        <c:varyColors val="0"/>
        <c:ser>
          <c:idx val="0"/>
          <c:order val="0"/>
          <c:tx>
            <c:v>BS_CALL_CURRENT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BANKNIFTY!$E$6:$E$25</c:f>
              <c:numCache>
                <c:formatCode>General</c:formatCode>
                <c:ptCount val="20"/>
                <c:pt idx="0">
                  <c:v>43500</c:v>
                </c:pt>
                <c:pt idx="1">
                  <c:v>43600</c:v>
                </c:pt>
                <c:pt idx="2">
                  <c:v>43700</c:v>
                </c:pt>
                <c:pt idx="3">
                  <c:v>43800</c:v>
                </c:pt>
                <c:pt idx="4">
                  <c:v>43900</c:v>
                </c:pt>
                <c:pt idx="5">
                  <c:v>44000</c:v>
                </c:pt>
                <c:pt idx="6">
                  <c:v>44100</c:v>
                </c:pt>
                <c:pt idx="7">
                  <c:v>44200</c:v>
                </c:pt>
                <c:pt idx="8">
                  <c:v>44300</c:v>
                </c:pt>
                <c:pt idx="9">
                  <c:v>44400</c:v>
                </c:pt>
                <c:pt idx="10">
                  <c:v>44500</c:v>
                </c:pt>
                <c:pt idx="11">
                  <c:v>44600</c:v>
                </c:pt>
                <c:pt idx="12">
                  <c:v>44700</c:v>
                </c:pt>
                <c:pt idx="13">
                  <c:v>44800</c:v>
                </c:pt>
                <c:pt idx="14">
                  <c:v>44900</c:v>
                </c:pt>
                <c:pt idx="15">
                  <c:v>45000</c:v>
                </c:pt>
                <c:pt idx="16">
                  <c:v>45100</c:v>
                </c:pt>
                <c:pt idx="17">
                  <c:v>45200</c:v>
                </c:pt>
                <c:pt idx="18">
                  <c:v>45300</c:v>
                </c:pt>
                <c:pt idx="19">
                  <c:v>45400</c:v>
                </c:pt>
              </c:numCache>
            </c:numRef>
          </c:cat>
          <c:val>
            <c:numRef>
              <c:f>BANKNIFTY!$D$6:$D$25</c:f>
              <c:numCache>
                <c:formatCode>General</c:formatCode>
                <c:ptCount val="20"/>
                <c:pt idx="0">
                  <c:v>1422.16</c:v>
                </c:pt>
                <c:pt idx="1">
                  <c:v>1322.19</c:v>
                </c:pt>
                <c:pt idx="2">
                  <c:v>1222.22</c:v>
                </c:pt>
                <c:pt idx="3">
                  <c:v>1122.26</c:v>
                </c:pt>
                <c:pt idx="4">
                  <c:v>1022.3</c:v>
                </c:pt>
                <c:pt idx="5">
                  <c:v>922.36</c:v>
                </c:pt>
                <c:pt idx="6">
                  <c:v>822.5</c:v>
                </c:pt>
                <c:pt idx="7">
                  <c:v>722.87</c:v>
                </c:pt>
                <c:pt idx="8">
                  <c:v>623.82000000000005</c:v>
                </c:pt>
                <c:pt idx="9">
                  <c:v>526.09</c:v>
                </c:pt>
                <c:pt idx="10">
                  <c:v>431.04</c:v>
                </c:pt>
                <c:pt idx="11">
                  <c:v>340.72</c:v>
                </c:pt>
                <c:pt idx="12">
                  <c:v>257.83999999999997</c:v>
                </c:pt>
                <c:pt idx="13">
                  <c:v>185.29</c:v>
                </c:pt>
                <c:pt idx="14">
                  <c:v>125.43</c:v>
                </c:pt>
                <c:pt idx="15">
                  <c:v>79.37</c:v>
                </c:pt>
                <c:pt idx="16">
                  <c:v>46.62</c:v>
                </c:pt>
                <c:pt idx="17">
                  <c:v>25.27</c:v>
                </c:pt>
                <c:pt idx="18">
                  <c:v>12.57</c:v>
                </c:pt>
                <c:pt idx="19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9-4BD8-B5DB-317EBDDE1C38}"/>
            </c:ext>
          </c:extLst>
        </c:ser>
        <c:ser>
          <c:idx val="1"/>
          <c:order val="1"/>
          <c:tx>
            <c:v>CALL_CURRENT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BANKNIFTY!$C$6:$C$25</c:f>
              <c:numCache>
                <c:formatCode>General</c:formatCode>
                <c:ptCount val="20"/>
                <c:pt idx="0">
                  <c:v>1430</c:v>
                </c:pt>
                <c:pt idx="1">
                  <c:v>1338.55</c:v>
                </c:pt>
                <c:pt idx="2">
                  <c:v>1230.95</c:v>
                </c:pt>
                <c:pt idx="3">
                  <c:v>1120.05</c:v>
                </c:pt>
                <c:pt idx="4">
                  <c:v>1026.4000000000001</c:v>
                </c:pt>
                <c:pt idx="5">
                  <c:v>931.55</c:v>
                </c:pt>
                <c:pt idx="6">
                  <c:v>830.1</c:v>
                </c:pt>
                <c:pt idx="7">
                  <c:v>731</c:v>
                </c:pt>
                <c:pt idx="8">
                  <c:v>637.25</c:v>
                </c:pt>
                <c:pt idx="9">
                  <c:v>544.25</c:v>
                </c:pt>
                <c:pt idx="10">
                  <c:v>455.3</c:v>
                </c:pt>
                <c:pt idx="11">
                  <c:v>371.3</c:v>
                </c:pt>
                <c:pt idx="12">
                  <c:v>294.7</c:v>
                </c:pt>
                <c:pt idx="13">
                  <c:v>226.8</c:v>
                </c:pt>
                <c:pt idx="14">
                  <c:v>169.1</c:v>
                </c:pt>
                <c:pt idx="15">
                  <c:v>121.8</c:v>
                </c:pt>
                <c:pt idx="16">
                  <c:v>85.6</c:v>
                </c:pt>
                <c:pt idx="17">
                  <c:v>58.1</c:v>
                </c:pt>
                <c:pt idx="18">
                  <c:v>38.4</c:v>
                </c:pt>
                <c:pt idx="19">
                  <c:v>25.35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9-4BD8-B5DB-317EBDDE1C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7382464"/>
        <c:axId val="137395904"/>
      </c:lineChart>
      <c:catAx>
        <c:axId val="1373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5904"/>
        <c:crosses val="autoZero"/>
        <c:auto val="1"/>
        <c:lblAlgn val="ctr"/>
        <c:lblOffset val="100"/>
        <c:noMultiLvlLbl val="0"/>
      </c:catAx>
      <c:valAx>
        <c:axId val="1373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LTP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UNDERVALUED/OVERVALUED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BANKNIFTY!$E$6:$E$25</c:f>
              <c:numCache>
                <c:formatCode>General</c:formatCode>
                <c:ptCount val="20"/>
                <c:pt idx="0">
                  <c:v>43500</c:v>
                </c:pt>
                <c:pt idx="1">
                  <c:v>43600</c:v>
                </c:pt>
                <c:pt idx="2">
                  <c:v>43700</c:v>
                </c:pt>
                <c:pt idx="3">
                  <c:v>43800</c:v>
                </c:pt>
                <c:pt idx="4">
                  <c:v>43900</c:v>
                </c:pt>
                <c:pt idx="5">
                  <c:v>44000</c:v>
                </c:pt>
                <c:pt idx="6">
                  <c:v>44100</c:v>
                </c:pt>
                <c:pt idx="7">
                  <c:v>44200</c:v>
                </c:pt>
                <c:pt idx="8">
                  <c:v>44300</c:v>
                </c:pt>
                <c:pt idx="9">
                  <c:v>44400</c:v>
                </c:pt>
                <c:pt idx="10">
                  <c:v>44500</c:v>
                </c:pt>
                <c:pt idx="11">
                  <c:v>44600</c:v>
                </c:pt>
                <c:pt idx="12">
                  <c:v>44700</c:v>
                </c:pt>
                <c:pt idx="13">
                  <c:v>44800</c:v>
                </c:pt>
                <c:pt idx="14">
                  <c:v>44900</c:v>
                </c:pt>
                <c:pt idx="15">
                  <c:v>45000</c:v>
                </c:pt>
                <c:pt idx="16">
                  <c:v>45100</c:v>
                </c:pt>
                <c:pt idx="17">
                  <c:v>45200</c:v>
                </c:pt>
                <c:pt idx="18">
                  <c:v>45300</c:v>
                </c:pt>
                <c:pt idx="19">
                  <c:v>45400</c:v>
                </c:pt>
              </c:numCache>
            </c:numRef>
          </c:cat>
          <c:val>
            <c:numRef>
              <c:f>BANKNIFTY!$A$42:$A$62</c:f>
              <c:numCache>
                <c:formatCode>General</c:formatCode>
                <c:ptCount val="21"/>
                <c:pt idx="0">
                  <c:v>7.8399999999999181</c:v>
                </c:pt>
                <c:pt idx="1">
                  <c:v>16.3599999999999</c:v>
                </c:pt>
                <c:pt idx="2">
                  <c:v>8.7300000000000182</c:v>
                </c:pt>
                <c:pt idx="3">
                  <c:v>-2.2100000000000364</c:v>
                </c:pt>
                <c:pt idx="4">
                  <c:v>4.1000000000001364</c:v>
                </c:pt>
                <c:pt idx="5">
                  <c:v>9.1899999999999409</c:v>
                </c:pt>
                <c:pt idx="6">
                  <c:v>7.6000000000000227</c:v>
                </c:pt>
                <c:pt idx="7">
                  <c:v>8.1299999999999955</c:v>
                </c:pt>
                <c:pt idx="8">
                  <c:v>13.42999999999995</c:v>
                </c:pt>
                <c:pt idx="9">
                  <c:v>18.159999999999968</c:v>
                </c:pt>
                <c:pt idx="10">
                  <c:v>24.259999999999991</c:v>
                </c:pt>
                <c:pt idx="11">
                  <c:v>30.579999999999984</c:v>
                </c:pt>
                <c:pt idx="12">
                  <c:v>36.860000000000014</c:v>
                </c:pt>
                <c:pt idx="13">
                  <c:v>41.510000000000019</c:v>
                </c:pt>
                <c:pt idx="14">
                  <c:v>43.669999999999987</c:v>
                </c:pt>
                <c:pt idx="15">
                  <c:v>42.429999999999993</c:v>
                </c:pt>
                <c:pt idx="16">
                  <c:v>38.979999999999997</c:v>
                </c:pt>
                <c:pt idx="17">
                  <c:v>32.83</c:v>
                </c:pt>
                <c:pt idx="18">
                  <c:v>25.83</c:v>
                </c:pt>
                <c:pt idx="19">
                  <c:v>19.630000000000003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4-432F-AB24-9EB83C889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17024"/>
        <c:axId val="137419904"/>
      </c:barChart>
      <c:catAx>
        <c:axId val="1374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19904"/>
        <c:crosses val="autoZero"/>
        <c:auto val="1"/>
        <c:lblAlgn val="ctr"/>
        <c:lblOffset val="100"/>
        <c:noMultiLvlLbl val="0"/>
      </c:catAx>
      <c:valAx>
        <c:axId val="1374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1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</a:rPr>
              <a:t>UNDERVALUED/OVERVALUED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BANKNIFTY!$E$6:$E$25</c:f>
              <c:numCache>
                <c:formatCode>General</c:formatCode>
                <c:ptCount val="20"/>
                <c:pt idx="0">
                  <c:v>43500</c:v>
                </c:pt>
                <c:pt idx="1">
                  <c:v>43600</c:v>
                </c:pt>
                <c:pt idx="2">
                  <c:v>43700</c:v>
                </c:pt>
                <c:pt idx="3">
                  <c:v>43800</c:v>
                </c:pt>
                <c:pt idx="4">
                  <c:v>43900</c:v>
                </c:pt>
                <c:pt idx="5">
                  <c:v>44000</c:v>
                </c:pt>
                <c:pt idx="6">
                  <c:v>44100</c:v>
                </c:pt>
                <c:pt idx="7">
                  <c:v>44200</c:v>
                </c:pt>
                <c:pt idx="8">
                  <c:v>44300</c:v>
                </c:pt>
                <c:pt idx="9">
                  <c:v>44400</c:v>
                </c:pt>
                <c:pt idx="10">
                  <c:v>44500</c:v>
                </c:pt>
                <c:pt idx="11">
                  <c:v>44600</c:v>
                </c:pt>
                <c:pt idx="12">
                  <c:v>44700</c:v>
                </c:pt>
                <c:pt idx="13">
                  <c:v>44800</c:v>
                </c:pt>
                <c:pt idx="14">
                  <c:v>44900</c:v>
                </c:pt>
                <c:pt idx="15">
                  <c:v>45000</c:v>
                </c:pt>
                <c:pt idx="16">
                  <c:v>45100</c:v>
                </c:pt>
                <c:pt idx="17">
                  <c:v>45200</c:v>
                </c:pt>
                <c:pt idx="18">
                  <c:v>45300</c:v>
                </c:pt>
                <c:pt idx="19">
                  <c:v>45400</c:v>
                </c:pt>
              </c:numCache>
            </c:numRef>
          </c:cat>
          <c:val>
            <c:numRef>
              <c:f>BANKNIFTY!$H$42:$H$62</c:f>
              <c:numCache>
                <c:formatCode>General</c:formatCode>
                <c:ptCount val="21"/>
                <c:pt idx="0">
                  <c:v>5.05</c:v>
                </c:pt>
                <c:pt idx="1">
                  <c:v>5.4</c:v>
                </c:pt>
                <c:pt idx="2">
                  <c:v>5.75</c:v>
                </c:pt>
                <c:pt idx="3">
                  <c:v>6.3</c:v>
                </c:pt>
                <c:pt idx="4">
                  <c:v>7.1400000000000006</c:v>
                </c:pt>
                <c:pt idx="5">
                  <c:v>8.41</c:v>
                </c:pt>
                <c:pt idx="6">
                  <c:v>9.7999999999999989</c:v>
                </c:pt>
                <c:pt idx="7">
                  <c:v>12.32</c:v>
                </c:pt>
                <c:pt idx="8">
                  <c:v>16.16</c:v>
                </c:pt>
                <c:pt idx="9">
                  <c:v>21.42</c:v>
                </c:pt>
                <c:pt idx="10">
                  <c:v>28.21</c:v>
                </c:pt>
                <c:pt idx="11">
                  <c:v>35.06</c:v>
                </c:pt>
                <c:pt idx="12">
                  <c:v>41.120000000000005</c:v>
                </c:pt>
                <c:pt idx="13">
                  <c:v>46.349999999999994</c:v>
                </c:pt>
                <c:pt idx="14">
                  <c:v>47.750000000000014</c:v>
                </c:pt>
                <c:pt idx="15">
                  <c:v>47.59</c:v>
                </c:pt>
                <c:pt idx="16">
                  <c:v>43.769999999999982</c:v>
                </c:pt>
                <c:pt idx="17">
                  <c:v>37.759999999999991</c:v>
                </c:pt>
                <c:pt idx="18">
                  <c:v>30.189999999999998</c:v>
                </c:pt>
                <c:pt idx="19">
                  <c:v>25.079999999999984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3-41DE-B1EC-F13106BB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05984"/>
        <c:axId val="137420864"/>
      </c:barChart>
      <c:catAx>
        <c:axId val="1374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20864"/>
        <c:crosses val="autoZero"/>
        <c:auto val="1"/>
        <c:lblAlgn val="ctr"/>
        <c:lblOffset val="100"/>
        <c:noMultiLvlLbl val="0"/>
      </c:catAx>
      <c:valAx>
        <c:axId val="1374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India-</a:t>
            </a:r>
            <a:r>
              <a:rPr lang="en-US" sz="1600" b="1" baseline="0"/>
              <a:t> VIX over past 20 minutes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BANKNIFTY!$AF$6:$AF$25</c:f>
              <c:numCache>
                <c:formatCode>General</c:formatCode>
                <c:ptCount val="20"/>
                <c:pt idx="0">
                  <c:v>11.02</c:v>
                </c:pt>
                <c:pt idx="1">
                  <c:v>11</c:v>
                </c:pt>
                <c:pt idx="2">
                  <c:v>11.01</c:v>
                </c:pt>
                <c:pt idx="3">
                  <c:v>11.07</c:v>
                </c:pt>
                <c:pt idx="4">
                  <c:v>11.01</c:v>
                </c:pt>
                <c:pt idx="5">
                  <c:v>10.99</c:v>
                </c:pt>
                <c:pt idx="6">
                  <c:v>10.95</c:v>
                </c:pt>
                <c:pt idx="7">
                  <c:v>10.95</c:v>
                </c:pt>
                <c:pt idx="8">
                  <c:v>10.93</c:v>
                </c:pt>
                <c:pt idx="9">
                  <c:v>10.93</c:v>
                </c:pt>
                <c:pt idx="10">
                  <c:v>10.89</c:v>
                </c:pt>
                <c:pt idx="11">
                  <c:v>10.84</c:v>
                </c:pt>
                <c:pt idx="12">
                  <c:v>10.82</c:v>
                </c:pt>
                <c:pt idx="13">
                  <c:v>10.79</c:v>
                </c:pt>
                <c:pt idx="14">
                  <c:v>10.78</c:v>
                </c:pt>
                <c:pt idx="15">
                  <c:v>10.79</c:v>
                </c:pt>
                <c:pt idx="16">
                  <c:v>10.81</c:v>
                </c:pt>
                <c:pt idx="17">
                  <c:v>10.82</c:v>
                </c:pt>
                <c:pt idx="18">
                  <c:v>10.77</c:v>
                </c:pt>
                <c:pt idx="19">
                  <c:v>10.81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0-426E-9A2C-7D5230DD6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0336575"/>
        <c:axId val="250337055"/>
      </c:lineChart>
      <c:catAx>
        <c:axId val="25033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37055"/>
        <c:crosses val="autoZero"/>
        <c:auto val="1"/>
        <c:lblAlgn val="ctr"/>
        <c:lblOffset val="100"/>
        <c:noMultiLvlLbl val="0"/>
      </c:catAx>
      <c:valAx>
        <c:axId val="2503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India-VIX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3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LTP</a:t>
            </a:r>
          </a:p>
        </c:rich>
      </c:tx>
      <c:layout>
        <c:manualLayout>
          <c:xMode val="edge"/>
          <c:yMode val="edge"/>
          <c:x val="0.49025660261555226"/>
          <c:y val="1.6711798024981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49643922108923E-2"/>
          <c:y val="0.11723326314524372"/>
          <c:w val="0.93345035607789106"/>
          <c:h val="0.77371325711666894"/>
        </c:manualLayout>
      </c:layout>
      <c:lineChart>
        <c:grouping val="standard"/>
        <c:varyColors val="0"/>
        <c:ser>
          <c:idx val="0"/>
          <c:order val="0"/>
          <c:tx>
            <c:v>BS_CALL_CURRENT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NIFTY!$E$6:$E$26</c:f>
              <c:numCache>
                <c:formatCode>General</c:formatCode>
                <c:ptCount val="21"/>
                <c:pt idx="0">
                  <c:v>19000</c:v>
                </c:pt>
                <c:pt idx="1">
                  <c:v>19050</c:v>
                </c:pt>
                <c:pt idx="2">
                  <c:v>19100</c:v>
                </c:pt>
                <c:pt idx="3">
                  <c:v>19150</c:v>
                </c:pt>
                <c:pt idx="4">
                  <c:v>19200</c:v>
                </c:pt>
                <c:pt idx="5">
                  <c:v>19250</c:v>
                </c:pt>
                <c:pt idx="6">
                  <c:v>19300</c:v>
                </c:pt>
                <c:pt idx="7">
                  <c:v>19350</c:v>
                </c:pt>
                <c:pt idx="8">
                  <c:v>19400</c:v>
                </c:pt>
                <c:pt idx="9">
                  <c:v>19450</c:v>
                </c:pt>
                <c:pt idx="10">
                  <c:v>19500</c:v>
                </c:pt>
                <c:pt idx="11">
                  <c:v>19550</c:v>
                </c:pt>
                <c:pt idx="12">
                  <c:v>19600</c:v>
                </c:pt>
                <c:pt idx="13">
                  <c:v>19650</c:v>
                </c:pt>
                <c:pt idx="14">
                  <c:v>19700</c:v>
                </c:pt>
                <c:pt idx="15">
                  <c:v>19750</c:v>
                </c:pt>
                <c:pt idx="16">
                  <c:v>19800</c:v>
                </c:pt>
                <c:pt idx="17">
                  <c:v>19850</c:v>
                </c:pt>
                <c:pt idx="18">
                  <c:v>19900</c:v>
                </c:pt>
                <c:pt idx="19">
                  <c:v>19950</c:v>
                </c:pt>
                <c:pt idx="20">
                  <c:v>20000</c:v>
                </c:pt>
              </c:numCache>
            </c:numRef>
          </c:cat>
          <c:val>
            <c:numRef>
              <c:f>NIFTY!$D$6:$D$26</c:f>
              <c:numCache>
                <c:formatCode>General</c:formatCode>
                <c:ptCount val="21"/>
                <c:pt idx="0">
                  <c:v>495</c:v>
                </c:pt>
                <c:pt idx="1">
                  <c:v>445</c:v>
                </c:pt>
                <c:pt idx="2">
                  <c:v>395</c:v>
                </c:pt>
                <c:pt idx="3">
                  <c:v>346</c:v>
                </c:pt>
                <c:pt idx="4">
                  <c:v>298</c:v>
                </c:pt>
                <c:pt idx="5">
                  <c:v>251</c:v>
                </c:pt>
                <c:pt idx="6">
                  <c:v>206</c:v>
                </c:pt>
                <c:pt idx="7">
                  <c:v>164</c:v>
                </c:pt>
                <c:pt idx="8">
                  <c:v>127</c:v>
                </c:pt>
                <c:pt idx="9">
                  <c:v>94</c:v>
                </c:pt>
                <c:pt idx="10">
                  <c:v>66</c:v>
                </c:pt>
                <c:pt idx="11">
                  <c:v>45</c:v>
                </c:pt>
                <c:pt idx="12">
                  <c:v>29</c:v>
                </c:pt>
                <c:pt idx="13">
                  <c:v>17</c:v>
                </c:pt>
                <c:pt idx="14">
                  <c:v>10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E-40AF-9E7F-88820A48E8C2}"/>
            </c:ext>
          </c:extLst>
        </c:ser>
        <c:ser>
          <c:idx val="1"/>
          <c:order val="1"/>
          <c:tx>
            <c:v>CALL_CURRENT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NIFTY!$C$6:$C$26</c:f>
              <c:numCache>
                <c:formatCode>General</c:formatCode>
                <c:ptCount val="21"/>
                <c:pt idx="0">
                  <c:v>481.25</c:v>
                </c:pt>
                <c:pt idx="1">
                  <c:v>432</c:v>
                </c:pt>
                <c:pt idx="2">
                  <c:v>381.9</c:v>
                </c:pt>
                <c:pt idx="3">
                  <c:v>330.75</c:v>
                </c:pt>
                <c:pt idx="4">
                  <c:v>284</c:v>
                </c:pt>
                <c:pt idx="5">
                  <c:v>237.7</c:v>
                </c:pt>
                <c:pt idx="6">
                  <c:v>192.3</c:v>
                </c:pt>
                <c:pt idx="7">
                  <c:v>150</c:v>
                </c:pt>
                <c:pt idx="8">
                  <c:v>111.1</c:v>
                </c:pt>
                <c:pt idx="9">
                  <c:v>78.8</c:v>
                </c:pt>
                <c:pt idx="10">
                  <c:v>52.75</c:v>
                </c:pt>
                <c:pt idx="11">
                  <c:v>32.700000000000003</c:v>
                </c:pt>
                <c:pt idx="12">
                  <c:v>19.05</c:v>
                </c:pt>
                <c:pt idx="13">
                  <c:v>10.9</c:v>
                </c:pt>
                <c:pt idx="14">
                  <c:v>6.6</c:v>
                </c:pt>
                <c:pt idx="15">
                  <c:v>4.1500000000000004</c:v>
                </c:pt>
                <c:pt idx="16">
                  <c:v>2.9</c:v>
                </c:pt>
                <c:pt idx="17">
                  <c:v>2.1</c:v>
                </c:pt>
                <c:pt idx="18">
                  <c:v>1.8</c:v>
                </c:pt>
                <c:pt idx="19">
                  <c:v>1.5</c:v>
                </c:pt>
                <c:pt idx="20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E-40AF-9E7F-88820A48E8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7382464"/>
        <c:axId val="137395904"/>
      </c:lineChart>
      <c:catAx>
        <c:axId val="1373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5904"/>
        <c:crosses val="autoZero"/>
        <c:auto val="1"/>
        <c:lblAlgn val="ctr"/>
        <c:lblOffset val="100"/>
        <c:noMultiLvlLbl val="0"/>
      </c:catAx>
      <c:valAx>
        <c:axId val="1373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LTP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UNDERVALUED/OVERVALUED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NIFTY!$E$6:$E$26</c:f>
              <c:numCache>
                <c:formatCode>General</c:formatCode>
                <c:ptCount val="21"/>
                <c:pt idx="0">
                  <c:v>19000</c:v>
                </c:pt>
                <c:pt idx="1">
                  <c:v>19050</c:v>
                </c:pt>
                <c:pt idx="2">
                  <c:v>19100</c:v>
                </c:pt>
                <c:pt idx="3">
                  <c:v>19150</c:v>
                </c:pt>
                <c:pt idx="4">
                  <c:v>19200</c:v>
                </c:pt>
                <c:pt idx="5">
                  <c:v>19250</c:v>
                </c:pt>
                <c:pt idx="6">
                  <c:v>19300</c:v>
                </c:pt>
                <c:pt idx="7">
                  <c:v>19350</c:v>
                </c:pt>
                <c:pt idx="8">
                  <c:v>19400</c:v>
                </c:pt>
                <c:pt idx="9">
                  <c:v>19450</c:v>
                </c:pt>
                <c:pt idx="10">
                  <c:v>19500</c:v>
                </c:pt>
                <c:pt idx="11">
                  <c:v>19550</c:v>
                </c:pt>
                <c:pt idx="12">
                  <c:v>19600</c:v>
                </c:pt>
                <c:pt idx="13">
                  <c:v>19650</c:v>
                </c:pt>
                <c:pt idx="14">
                  <c:v>19700</c:v>
                </c:pt>
                <c:pt idx="15">
                  <c:v>19750</c:v>
                </c:pt>
                <c:pt idx="16">
                  <c:v>19800</c:v>
                </c:pt>
                <c:pt idx="17">
                  <c:v>19850</c:v>
                </c:pt>
                <c:pt idx="18">
                  <c:v>19900</c:v>
                </c:pt>
                <c:pt idx="19">
                  <c:v>19950</c:v>
                </c:pt>
                <c:pt idx="20">
                  <c:v>20000</c:v>
                </c:pt>
              </c:numCache>
            </c:numRef>
          </c:cat>
          <c:val>
            <c:numRef>
              <c:f>NIFTY!$A$37:$A$57</c:f>
              <c:numCache>
                <c:formatCode>General</c:formatCode>
                <c:ptCount val="21"/>
                <c:pt idx="0">
                  <c:v>-13.75</c:v>
                </c:pt>
                <c:pt idx="1">
                  <c:v>-13</c:v>
                </c:pt>
                <c:pt idx="2">
                  <c:v>-13.100000000000023</c:v>
                </c:pt>
                <c:pt idx="3">
                  <c:v>-15.25</c:v>
                </c:pt>
                <c:pt idx="4">
                  <c:v>-14</c:v>
                </c:pt>
                <c:pt idx="5">
                  <c:v>-13.300000000000011</c:v>
                </c:pt>
                <c:pt idx="6">
                  <c:v>-13.699999999999989</c:v>
                </c:pt>
                <c:pt idx="7">
                  <c:v>-14</c:v>
                </c:pt>
                <c:pt idx="8">
                  <c:v>-15.900000000000006</c:v>
                </c:pt>
                <c:pt idx="9">
                  <c:v>-15.200000000000003</c:v>
                </c:pt>
                <c:pt idx="10">
                  <c:v>-13.25</c:v>
                </c:pt>
                <c:pt idx="11">
                  <c:v>-12.299999999999997</c:v>
                </c:pt>
                <c:pt idx="12">
                  <c:v>-9.9499999999999993</c:v>
                </c:pt>
                <c:pt idx="13">
                  <c:v>-6.1</c:v>
                </c:pt>
                <c:pt idx="14">
                  <c:v>-3.4000000000000004</c:v>
                </c:pt>
                <c:pt idx="15">
                  <c:v>-0.84999999999999964</c:v>
                </c:pt>
                <c:pt idx="16">
                  <c:v>-0.10000000000000009</c:v>
                </c:pt>
                <c:pt idx="17">
                  <c:v>1.1000000000000001</c:v>
                </c:pt>
                <c:pt idx="18">
                  <c:v>0.8</c:v>
                </c:pt>
                <c:pt idx="19">
                  <c:v>1.5</c:v>
                </c:pt>
                <c:pt idx="20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F-4A77-9DD6-624A7E169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17024"/>
        <c:axId val="137419904"/>
      </c:barChart>
      <c:catAx>
        <c:axId val="1374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19904"/>
        <c:crosses val="autoZero"/>
        <c:auto val="1"/>
        <c:lblAlgn val="ctr"/>
        <c:lblOffset val="100"/>
        <c:noMultiLvlLbl val="0"/>
      </c:catAx>
      <c:valAx>
        <c:axId val="1374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1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</a:rPr>
              <a:t>UNDERVALUED/OVERVALUED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NIFTY!$E$6:$E$26</c:f>
              <c:numCache>
                <c:formatCode>General</c:formatCode>
                <c:ptCount val="21"/>
                <c:pt idx="0">
                  <c:v>19000</c:v>
                </c:pt>
                <c:pt idx="1">
                  <c:v>19050</c:v>
                </c:pt>
                <c:pt idx="2">
                  <c:v>19100</c:v>
                </c:pt>
                <c:pt idx="3">
                  <c:v>19150</c:v>
                </c:pt>
                <c:pt idx="4">
                  <c:v>19200</c:v>
                </c:pt>
                <c:pt idx="5">
                  <c:v>19250</c:v>
                </c:pt>
                <c:pt idx="6">
                  <c:v>19300</c:v>
                </c:pt>
                <c:pt idx="7">
                  <c:v>19350</c:v>
                </c:pt>
                <c:pt idx="8">
                  <c:v>19400</c:v>
                </c:pt>
                <c:pt idx="9">
                  <c:v>19450</c:v>
                </c:pt>
                <c:pt idx="10">
                  <c:v>19500</c:v>
                </c:pt>
                <c:pt idx="11">
                  <c:v>19550</c:v>
                </c:pt>
                <c:pt idx="12">
                  <c:v>19600</c:v>
                </c:pt>
                <c:pt idx="13">
                  <c:v>19650</c:v>
                </c:pt>
                <c:pt idx="14">
                  <c:v>19700</c:v>
                </c:pt>
                <c:pt idx="15">
                  <c:v>19750</c:v>
                </c:pt>
                <c:pt idx="16">
                  <c:v>19800</c:v>
                </c:pt>
                <c:pt idx="17">
                  <c:v>19850</c:v>
                </c:pt>
                <c:pt idx="18">
                  <c:v>19900</c:v>
                </c:pt>
                <c:pt idx="19">
                  <c:v>19950</c:v>
                </c:pt>
                <c:pt idx="20">
                  <c:v>20000</c:v>
                </c:pt>
              </c:numCache>
            </c:numRef>
          </c:cat>
          <c:val>
            <c:numRef>
              <c:f>NIFTY!$H$35:$H$55</c:f>
              <c:numCache>
                <c:formatCode>General</c:formatCode>
                <c:ptCount val="21"/>
                <c:pt idx="0">
                  <c:v>3.95</c:v>
                </c:pt>
                <c:pt idx="1">
                  <c:v>4.3</c:v>
                </c:pt>
                <c:pt idx="2">
                  <c:v>3.95</c:v>
                </c:pt>
                <c:pt idx="3">
                  <c:v>4.75</c:v>
                </c:pt>
                <c:pt idx="4">
                  <c:v>4.45</c:v>
                </c:pt>
                <c:pt idx="5">
                  <c:v>4.4000000000000004</c:v>
                </c:pt>
                <c:pt idx="6">
                  <c:v>4.0500000000000007</c:v>
                </c:pt>
                <c:pt idx="7">
                  <c:v>3.3000000000000007</c:v>
                </c:pt>
                <c:pt idx="8">
                  <c:v>3.7999999999999972</c:v>
                </c:pt>
                <c:pt idx="9">
                  <c:v>4.2999999999999972</c:v>
                </c:pt>
                <c:pt idx="10">
                  <c:v>5.5</c:v>
                </c:pt>
                <c:pt idx="11">
                  <c:v>7.9000000000000057</c:v>
                </c:pt>
                <c:pt idx="12">
                  <c:v>10.25</c:v>
                </c:pt>
                <c:pt idx="13">
                  <c:v>12.900000000000006</c:v>
                </c:pt>
                <c:pt idx="14">
                  <c:v>16.5</c:v>
                </c:pt>
                <c:pt idx="15">
                  <c:v>17.699999999999989</c:v>
                </c:pt>
                <c:pt idx="16">
                  <c:v>18.949999999999989</c:v>
                </c:pt>
                <c:pt idx="17">
                  <c:v>18.350000000000023</c:v>
                </c:pt>
                <c:pt idx="18">
                  <c:v>20.199999999999989</c:v>
                </c:pt>
                <c:pt idx="19">
                  <c:v>24.050000000000011</c:v>
                </c:pt>
                <c:pt idx="20">
                  <c:v>21.700000000000045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0-436D-B687-F5D2A3AF2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05984"/>
        <c:axId val="137420864"/>
      </c:barChart>
      <c:catAx>
        <c:axId val="1374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20864"/>
        <c:crosses val="autoZero"/>
        <c:auto val="1"/>
        <c:lblAlgn val="ctr"/>
        <c:lblOffset val="100"/>
        <c:noMultiLvlLbl val="0"/>
      </c:catAx>
      <c:valAx>
        <c:axId val="1374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2</xdr:row>
      <xdr:rowOff>139700</xdr:rowOff>
    </xdr:from>
    <xdr:to>
      <xdr:col>1</xdr:col>
      <xdr:colOff>1460500</xdr:colOff>
      <xdr:row>3</xdr:row>
      <xdr:rowOff>279400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C50EDF-FD44-3A38-897C-16D9C4045056}"/>
            </a:ext>
          </a:extLst>
        </xdr:cNvPr>
        <xdr:cNvSpPr txBox="1"/>
      </xdr:nvSpPr>
      <xdr:spPr>
        <a:xfrm>
          <a:off x="1250950" y="914400"/>
          <a:ext cx="1295400" cy="3365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>
              <a:solidFill>
                <a:schemeClr val="bg1"/>
              </a:solidFill>
            </a:rPr>
            <a:t>CALL</a:t>
          </a:r>
        </a:p>
      </xdr:txBody>
    </xdr:sp>
    <xdr:clientData/>
  </xdr:twoCellAnchor>
  <xdr:twoCellAnchor>
    <xdr:from>
      <xdr:col>6</xdr:col>
      <xdr:colOff>184150</xdr:colOff>
      <xdr:row>2</xdr:row>
      <xdr:rowOff>133350</xdr:rowOff>
    </xdr:from>
    <xdr:to>
      <xdr:col>7</xdr:col>
      <xdr:colOff>577850</xdr:colOff>
      <xdr:row>3</xdr:row>
      <xdr:rowOff>273050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52DC1D-57F7-48AC-B870-35E7D3A09E15}"/>
            </a:ext>
          </a:extLst>
        </xdr:cNvPr>
        <xdr:cNvSpPr txBox="1"/>
      </xdr:nvSpPr>
      <xdr:spPr>
        <a:xfrm>
          <a:off x="7137400" y="908050"/>
          <a:ext cx="1295400" cy="3365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>
              <a:solidFill>
                <a:schemeClr val="bg1"/>
              </a:solidFill>
            </a:rPr>
            <a:t>PUT</a:t>
          </a:r>
        </a:p>
      </xdr:txBody>
    </xdr:sp>
    <xdr:clientData/>
  </xdr:twoCellAnchor>
  <xdr:twoCellAnchor>
    <xdr:from>
      <xdr:col>11</xdr:col>
      <xdr:colOff>286936</xdr:colOff>
      <xdr:row>1</xdr:row>
      <xdr:rowOff>181921</xdr:rowOff>
    </xdr:from>
    <xdr:to>
      <xdr:col>21</xdr:col>
      <xdr:colOff>108857</xdr:colOff>
      <xdr:row>24</xdr:row>
      <xdr:rowOff>191261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009C34-393D-74A0-B0A1-986CA415E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131918</xdr:colOff>
      <xdr:row>39</xdr:row>
      <xdr:rowOff>207787</xdr:rowOff>
    </xdr:from>
    <xdr:to>
      <xdr:col>6</xdr:col>
      <xdr:colOff>1009640</xdr:colOff>
      <xdr:row>59</xdr:row>
      <xdr:rowOff>13606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9EE4BD-477B-9066-8D38-F7E14E2F3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20003</xdr:colOff>
      <xdr:row>40</xdr:row>
      <xdr:rowOff>5162</xdr:rowOff>
    </xdr:from>
    <xdr:to>
      <xdr:col>20</xdr:col>
      <xdr:colOff>445247</xdr:colOff>
      <xdr:row>61</xdr:row>
      <xdr:rowOff>40822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A88566-5845-E76E-F0D8-8BB00F082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71436</xdr:colOff>
      <xdr:row>1</xdr:row>
      <xdr:rowOff>108177</xdr:rowOff>
    </xdr:from>
    <xdr:to>
      <xdr:col>31</xdr:col>
      <xdr:colOff>68035</xdr:colOff>
      <xdr:row>20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CAD365-6C8A-3F2C-6855-2D383D5E2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2</xdr:row>
      <xdr:rowOff>139700</xdr:rowOff>
    </xdr:from>
    <xdr:to>
      <xdr:col>1</xdr:col>
      <xdr:colOff>1460500</xdr:colOff>
      <xdr:row>3</xdr:row>
      <xdr:rowOff>279400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FD0A65-E1A5-4514-ABE1-551E7AF93CCC}"/>
            </a:ext>
          </a:extLst>
        </xdr:cNvPr>
        <xdr:cNvSpPr txBox="1"/>
      </xdr:nvSpPr>
      <xdr:spPr>
        <a:xfrm>
          <a:off x="774700" y="520700"/>
          <a:ext cx="447675" cy="2444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>
              <a:solidFill>
                <a:schemeClr val="bg1"/>
              </a:solidFill>
            </a:rPr>
            <a:t>CALL</a:t>
          </a:r>
        </a:p>
      </xdr:txBody>
    </xdr:sp>
    <xdr:clientData/>
  </xdr:twoCellAnchor>
  <xdr:twoCellAnchor>
    <xdr:from>
      <xdr:col>6</xdr:col>
      <xdr:colOff>184150</xdr:colOff>
      <xdr:row>2</xdr:row>
      <xdr:rowOff>133350</xdr:rowOff>
    </xdr:from>
    <xdr:to>
      <xdr:col>7</xdr:col>
      <xdr:colOff>577850</xdr:colOff>
      <xdr:row>3</xdr:row>
      <xdr:rowOff>273050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C228E6-FF76-47A7-877D-475AC6C88CC6}"/>
            </a:ext>
          </a:extLst>
        </xdr:cNvPr>
        <xdr:cNvSpPr txBox="1"/>
      </xdr:nvSpPr>
      <xdr:spPr>
        <a:xfrm>
          <a:off x="3841750" y="514350"/>
          <a:ext cx="1003300" cy="2444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>
              <a:solidFill>
                <a:schemeClr val="bg1"/>
              </a:solidFill>
            </a:rPr>
            <a:t>PUT</a:t>
          </a:r>
        </a:p>
      </xdr:txBody>
    </xdr:sp>
    <xdr:clientData/>
  </xdr:twoCellAnchor>
  <xdr:twoCellAnchor>
    <xdr:from>
      <xdr:col>10</xdr:col>
      <xdr:colOff>463827</xdr:colOff>
      <xdr:row>1</xdr:row>
      <xdr:rowOff>256761</xdr:rowOff>
    </xdr:from>
    <xdr:to>
      <xdr:col>20</xdr:col>
      <xdr:colOff>146541</xdr:colOff>
      <xdr:row>24</xdr:row>
      <xdr:rowOff>132520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4214F1-5F9A-4147-A5BE-2D50BEB61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267990</xdr:colOff>
      <xdr:row>33</xdr:row>
      <xdr:rowOff>112538</xdr:rowOff>
    </xdr:from>
    <xdr:to>
      <xdr:col>6</xdr:col>
      <xdr:colOff>723428</xdr:colOff>
      <xdr:row>50</xdr:row>
      <xdr:rowOff>130487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1A3F40-5B56-4CC6-8800-E650C1CAB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754789</xdr:colOff>
      <xdr:row>32</xdr:row>
      <xdr:rowOff>209268</xdr:rowOff>
    </xdr:from>
    <xdr:to>
      <xdr:col>18</xdr:col>
      <xdr:colOff>502632</xdr:colOff>
      <xdr:row>49</xdr:row>
      <xdr:rowOff>164332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9551BF-0876-42B5-A9E0-85FF29FD3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D564AF-AFF5-4688-8D85-EE4A72155976}" name="Table1" displayName="Table1" ref="A2:K35" headerRowCount="0" totalsRowShown="0">
  <tableColumns count="11">
    <tableColumn id="1" xr3:uid="{096E1CA2-C7D5-4F39-9852-AA33E450F926}" name="BANKNIFTY" headerRowDxfId="37" dataDxfId="36"/>
    <tableColumn id="2" xr3:uid="{CDA99F5D-DA27-4300-8D79-95C873E9C975}" name="BANKNIFTYFUTURES" headerRowDxfId="35" dataDxfId="34"/>
    <tableColumn id="3" xr3:uid="{ECC948B4-FDB4-45E5-BCD5-BF40E384335E}" name="INDIA_VIX" headerRowDxfId="33" dataDxfId="32"/>
    <tableColumn id="4" xr3:uid="{B4974579-1CB7-4505-AAAD-4F2BF3A27A20}" name="Column1" headerRowDxfId="31" dataDxfId="30"/>
    <tableColumn id="5" xr3:uid="{F038A2F3-E7E4-4E02-B361-C957D2199AF3}" name="Column2" headerRowDxfId="29" dataDxfId="28"/>
    <tableColumn id="6" xr3:uid="{DCECEF13-ADA2-43D1-8BC7-7A917036064D}" name="Column3" headerRowDxfId="27" dataDxfId="26"/>
    <tableColumn id="7" xr3:uid="{A66C9210-0662-4B85-A618-486ECE4CAB53}" name="Column4" headerRowDxfId="25" dataDxfId="24"/>
    <tableColumn id="8" xr3:uid="{C49A7078-8459-4956-86BE-AE03A90B55BA}" name="Column5" headerRowDxfId="23" dataDxfId="22"/>
    <tableColumn id="9" xr3:uid="{6259E516-865E-45FC-BD9D-B088B4A95141}" name="Column6" headerRowDxfId="21" dataDxfId="20"/>
    <tableColumn id="10" xr3:uid="{542D37ED-4F58-424B-9EB8-B0332C2B4C5C}" name="Column7" headerRowDxfId="19"/>
    <tableColumn id="11" xr3:uid="{503C9C4E-5B35-4854-AFC9-21A3497C1DF6}" name="Column8" headerRowDxfId="18"/>
  </tableColumns>
  <tableStyleInfo name="TableStyleLight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9C87A5-5CEF-4BFD-B923-FD50E2B8A154}" name="Table13" displayName="Table13" ref="A1:J31">
  <autoFilter ref="A1:J31" xr:uid="{CC9C87A5-5CEF-4BFD-B923-FD50E2B8A15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96E1CA2-C7D5-4F39-9852-AA33E450F926}" name="NIFTY" totalsRowLabel="Total" dataDxfId="17" totalsRowDxfId="16"/>
    <tableColumn id="2" xr3:uid="{CDA99F5D-DA27-4300-8D79-95C873E9C975}" name="NIFTYFUTURES" dataDxfId="15" totalsRowDxfId="14"/>
    <tableColumn id="3" xr3:uid="{ECC948B4-FDB4-45E5-BCD5-BF40E384335E}" name="INDIA_VIX" dataDxfId="13" totalsRowDxfId="12"/>
    <tableColumn id="4" xr3:uid="{B4974579-1CB7-4505-AAAD-4F2BF3A27A20}" name="Column1" dataDxfId="11" totalsRowDxfId="10"/>
    <tableColumn id="5" xr3:uid="{F038A2F3-E7E4-4E02-B361-C957D2199AF3}" name="Column2" dataDxfId="9" totalsRowDxfId="8"/>
    <tableColumn id="6" xr3:uid="{DCECEF13-ADA2-43D1-8BC7-7A917036064D}" name="Column3" dataDxfId="7" totalsRowDxfId="6"/>
    <tableColumn id="7" xr3:uid="{A66C9210-0662-4B85-A618-486ECE4CAB53}" name="Column4" dataDxfId="5" totalsRowDxfId="4"/>
    <tableColumn id="8" xr3:uid="{C49A7078-8459-4956-86BE-AE03A90B55BA}" name="Column5" dataDxfId="3" totalsRowDxfId="2"/>
    <tableColumn id="9" xr3:uid="{6259E516-865E-45FC-BD9D-B088B4A95141}" name="Column6" totalsRowFunction="count" dataDxfId="1" totalsRowDxfId="0"/>
    <tableColumn id="10" xr3:uid="{1A6F4DBF-AEA3-40CB-93B8-0EE9E4C01115}" name="Column7"/>
  </tableColumns>
  <tableStyleInfo name="TableStyleLight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CA41-EE45-4768-AC1A-34FDF8B7BA03}">
  <dimension ref="A1:AF62"/>
  <sheetViews>
    <sheetView tabSelected="1" topLeftCell="A2" zoomScale="70" zoomScaleNormal="70" workbookViewId="0">
      <selection activeCell="N34" sqref="N34"/>
    </sheetView>
  </sheetViews>
  <sheetFormatPr defaultRowHeight="15.75" x14ac:dyDescent="0.25"/>
  <cols>
    <col min="1" max="1" width="17.5703125" style="1" customWidth="1"/>
    <col min="2" max="2" width="22.42578125" style="2" customWidth="1"/>
    <col min="3" max="3" width="17.42578125" style="2" customWidth="1"/>
    <col min="4" max="4" width="20.42578125" style="1" customWidth="1"/>
    <col min="5" max="5" width="15.42578125" style="4" customWidth="1"/>
    <col min="6" max="6" width="20.5703125" customWidth="1"/>
    <col min="7" max="7" width="18.5703125" style="2" customWidth="1"/>
    <col min="8" max="8" width="17.28515625" style="1" customWidth="1"/>
    <col min="9" max="9" width="13" style="2" customWidth="1"/>
    <col min="10" max="10" width="11.140625" customWidth="1"/>
  </cols>
  <sheetData>
    <row r="1" spans="1:32" ht="27.6" customHeight="1" x14ac:dyDescent="0.25">
      <c r="A1" s="37" t="s">
        <v>0</v>
      </c>
      <c r="B1" s="37" t="s">
        <v>1</v>
      </c>
      <c r="C1" s="37" t="s">
        <v>20</v>
      </c>
      <c r="D1"/>
      <c r="E1"/>
      <c r="G1"/>
      <c r="H1"/>
      <c r="I1"/>
    </row>
    <row r="2" spans="1:32" ht="33.6" customHeight="1" x14ac:dyDescent="0.25">
      <c r="A2" s="26">
        <v>44907.55</v>
      </c>
      <c r="B2" s="26">
        <v>44988.3</v>
      </c>
      <c r="C2" s="39">
        <v>10.96</v>
      </c>
      <c r="E2" s="5"/>
      <c r="F2" s="2"/>
    </row>
    <row r="3" spans="1:32" x14ac:dyDescent="0.25">
      <c r="E3" s="5"/>
      <c r="F3" s="2"/>
    </row>
    <row r="4" spans="1:32" ht="27" customHeight="1" x14ac:dyDescent="0.25">
      <c r="C4" s="6"/>
      <c r="E4" s="5"/>
      <c r="F4" s="2"/>
    </row>
    <row r="5" spans="1:32" ht="36.6" customHeight="1" x14ac:dyDescent="0.25">
      <c r="A5" s="14" t="s">
        <v>6</v>
      </c>
      <c r="B5" s="14" t="s">
        <v>7</v>
      </c>
      <c r="C5" s="14" t="s">
        <v>8</v>
      </c>
      <c r="D5" s="14" t="s">
        <v>9</v>
      </c>
      <c r="E5" s="25" t="s">
        <v>3</v>
      </c>
      <c r="F5" s="14" t="s">
        <v>9</v>
      </c>
      <c r="G5" s="14" t="s">
        <v>8</v>
      </c>
      <c r="H5" s="15" t="s">
        <v>7</v>
      </c>
      <c r="I5" s="15" t="s">
        <v>6</v>
      </c>
      <c r="J5" t="s">
        <v>26</v>
      </c>
      <c r="K5" t="s">
        <v>27</v>
      </c>
      <c r="U5" t="s">
        <v>28</v>
      </c>
      <c r="AF5" t="s">
        <v>23</v>
      </c>
    </row>
    <row r="6" spans="1:32" ht="15.75" customHeight="1" x14ac:dyDescent="0.25">
      <c r="A6" s="16">
        <v>1405.65</v>
      </c>
      <c r="B6" s="17">
        <v>1510.54</v>
      </c>
      <c r="C6" s="18">
        <v>1430</v>
      </c>
      <c r="D6" s="19">
        <v>1422.16</v>
      </c>
      <c r="E6" s="20">
        <v>43500</v>
      </c>
      <c r="F6" s="13">
        <v>0</v>
      </c>
      <c r="G6" s="21">
        <v>5.05</v>
      </c>
      <c r="H6" s="12">
        <v>5.07</v>
      </c>
      <c r="I6" s="31">
        <v>28.8</v>
      </c>
      <c r="J6">
        <v>0.28999999999999998</v>
      </c>
      <c r="U6">
        <v>11.01</v>
      </c>
      <c r="AF6">
        <v>11.02</v>
      </c>
    </row>
    <row r="7" spans="1:32" ht="15.75" customHeight="1" x14ac:dyDescent="0.25">
      <c r="A7" s="16">
        <v>1342</v>
      </c>
      <c r="B7" s="17">
        <v>1413.07</v>
      </c>
      <c r="C7" s="18">
        <v>1338.55</v>
      </c>
      <c r="D7" s="19">
        <v>1322.19</v>
      </c>
      <c r="E7" s="20">
        <v>43600</v>
      </c>
      <c r="F7" s="13">
        <v>0</v>
      </c>
      <c r="G7" s="21">
        <v>5.4</v>
      </c>
      <c r="H7" s="12">
        <v>7.38</v>
      </c>
      <c r="I7" s="31">
        <v>33.1</v>
      </c>
      <c r="J7">
        <v>0.31</v>
      </c>
      <c r="U7">
        <v>11.07</v>
      </c>
      <c r="AF7">
        <v>11</v>
      </c>
    </row>
    <row r="8" spans="1:32" ht="15.75" customHeight="1" x14ac:dyDescent="0.25">
      <c r="A8" s="16">
        <v>1250</v>
      </c>
      <c r="B8" s="17">
        <v>1316.48</v>
      </c>
      <c r="C8" s="18">
        <v>1230.95</v>
      </c>
      <c r="D8" s="19">
        <v>1222.22</v>
      </c>
      <c r="E8" s="20">
        <v>43700</v>
      </c>
      <c r="F8" s="13">
        <v>0</v>
      </c>
      <c r="G8" s="21">
        <v>5.75</v>
      </c>
      <c r="H8" s="12">
        <v>10.56</v>
      </c>
      <c r="I8" s="31">
        <v>38.450000000000003</v>
      </c>
      <c r="J8">
        <v>0.26</v>
      </c>
      <c r="U8">
        <v>11.01</v>
      </c>
      <c r="AF8">
        <v>11.01</v>
      </c>
    </row>
    <row r="9" spans="1:32" ht="15.75" customHeight="1" x14ac:dyDescent="0.25">
      <c r="A9" s="16">
        <v>1180</v>
      </c>
      <c r="B9" s="17">
        <v>1221.02</v>
      </c>
      <c r="C9" s="18">
        <v>1120.05</v>
      </c>
      <c r="D9" s="19">
        <v>1122.26</v>
      </c>
      <c r="E9" s="20">
        <v>43800</v>
      </c>
      <c r="F9" s="13">
        <v>0</v>
      </c>
      <c r="G9" s="21">
        <v>6.3</v>
      </c>
      <c r="H9" s="12">
        <v>14.87</v>
      </c>
      <c r="I9" s="31">
        <v>45.1</v>
      </c>
      <c r="U9">
        <v>10.99</v>
      </c>
      <c r="AF9">
        <v>11.07</v>
      </c>
    </row>
    <row r="10" spans="1:32" ht="15.75" customHeight="1" x14ac:dyDescent="0.25">
      <c r="A10" s="16">
        <v>1097</v>
      </c>
      <c r="B10" s="17">
        <v>1126.98</v>
      </c>
      <c r="C10" s="18">
        <v>1026.4000000000001</v>
      </c>
      <c r="D10" s="19">
        <v>1022.3</v>
      </c>
      <c r="E10" s="20">
        <v>43900</v>
      </c>
      <c r="F10" s="13">
        <v>0.01</v>
      </c>
      <c r="G10" s="21">
        <v>7.15</v>
      </c>
      <c r="H10" s="12">
        <v>20.61</v>
      </c>
      <c r="I10" s="31">
        <v>52.2</v>
      </c>
      <c r="J10">
        <v>0.2</v>
      </c>
      <c r="U10">
        <v>10.95</v>
      </c>
      <c r="AF10">
        <v>11.01</v>
      </c>
    </row>
    <row r="11" spans="1:32" ht="15.75" customHeight="1" x14ac:dyDescent="0.25">
      <c r="A11" s="16">
        <v>997</v>
      </c>
      <c r="B11" s="17">
        <v>1034.72</v>
      </c>
      <c r="C11" s="18">
        <v>931.55</v>
      </c>
      <c r="D11" s="19">
        <v>922.36</v>
      </c>
      <c r="E11" s="20">
        <v>44000</v>
      </c>
      <c r="F11" s="13">
        <v>0.04</v>
      </c>
      <c r="G11" s="21">
        <v>8.4499999999999993</v>
      </c>
      <c r="H11" s="12">
        <v>28.12</v>
      </c>
      <c r="I11" s="31">
        <v>63</v>
      </c>
      <c r="J11">
        <v>0.21</v>
      </c>
      <c r="U11">
        <v>10.95</v>
      </c>
      <c r="AF11">
        <v>10.99</v>
      </c>
    </row>
    <row r="12" spans="1:32" ht="15.75" customHeight="1" x14ac:dyDescent="0.25">
      <c r="A12" s="16">
        <v>914</v>
      </c>
      <c r="B12" s="17">
        <v>944.61</v>
      </c>
      <c r="C12" s="18">
        <v>830.1</v>
      </c>
      <c r="D12" s="19">
        <v>822.5</v>
      </c>
      <c r="E12" s="20">
        <v>44100</v>
      </c>
      <c r="F12" s="13">
        <v>0.15</v>
      </c>
      <c r="G12" s="21">
        <v>9.9499999999999993</v>
      </c>
      <c r="H12" s="12">
        <v>37.79</v>
      </c>
      <c r="I12" s="31">
        <v>74</v>
      </c>
      <c r="J12">
        <v>0.18</v>
      </c>
      <c r="U12">
        <v>10.93</v>
      </c>
      <c r="AF12">
        <v>10.95</v>
      </c>
    </row>
    <row r="13" spans="1:32" ht="15.75" customHeight="1" x14ac:dyDescent="0.25">
      <c r="A13" s="16">
        <v>822.15</v>
      </c>
      <c r="B13" s="17">
        <v>857.07</v>
      </c>
      <c r="C13" s="18">
        <v>731</v>
      </c>
      <c r="D13" s="19">
        <v>722.87</v>
      </c>
      <c r="E13" s="20">
        <v>44200</v>
      </c>
      <c r="F13" s="13">
        <v>0.48</v>
      </c>
      <c r="G13" s="21">
        <v>12.8</v>
      </c>
      <c r="H13" s="12">
        <v>50.02</v>
      </c>
      <c r="I13" s="31">
        <v>88.35</v>
      </c>
      <c r="J13">
        <v>0.17</v>
      </c>
      <c r="U13">
        <v>10.93</v>
      </c>
      <c r="AF13">
        <v>10.95</v>
      </c>
    </row>
    <row r="14" spans="1:32" ht="15.75" customHeight="1" x14ac:dyDescent="0.25">
      <c r="A14" s="16">
        <v>735</v>
      </c>
      <c r="B14" s="17">
        <v>772.54</v>
      </c>
      <c r="C14" s="18">
        <v>637.25</v>
      </c>
      <c r="D14" s="19">
        <v>623.82000000000005</v>
      </c>
      <c r="E14" s="20">
        <v>44300</v>
      </c>
      <c r="F14" s="13">
        <v>1.39</v>
      </c>
      <c r="G14" s="21">
        <v>17.55</v>
      </c>
      <c r="H14" s="12">
        <v>65.27</v>
      </c>
      <c r="I14" s="31">
        <v>105.65</v>
      </c>
      <c r="J14">
        <v>0.17</v>
      </c>
      <c r="U14">
        <v>10.89</v>
      </c>
      <c r="AF14">
        <v>10.93</v>
      </c>
    </row>
    <row r="15" spans="1:32" ht="15.75" customHeight="1" x14ac:dyDescent="0.25">
      <c r="A15" s="16">
        <v>652.75</v>
      </c>
      <c r="B15" s="17">
        <v>691.47</v>
      </c>
      <c r="C15" s="18">
        <v>544.25</v>
      </c>
      <c r="D15" s="19">
        <v>526.09</v>
      </c>
      <c r="E15" s="20">
        <v>44400</v>
      </c>
      <c r="F15" s="13">
        <v>3.63</v>
      </c>
      <c r="G15" s="31">
        <v>25.05</v>
      </c>
      <c r="H15" s="12">
        <v>83.97</v>
      </c>
      <c r="I15" s="31">
        <v>126.4</v>
      </c>
      <c r="J15">
        <v>0.16</v>
      </c>
      <c r="U15">
        <v>10.84</v>
      </c>
      <c r="AF15">
        <v>10.93</v>
      </c>
    </row>
    <row r="16" spans="1:32" ht="15.75" customHeight="1" x14ac:dyDescent="0.25">
      <c r="A16" s="16">
        <v>584</v>
      </c>
      <c r="B16" s="17">
        <v>614.29</v>
      </c>
      <c r="C16" s="24">
        <v>455.3</v>
      </c>
      <c r="D16" s="19">
        <v>431.04</v>
      </c>
      <c r="E16" s="20">
        <v>44500</v>
      </c>
      <c r="F16" s="28">
        <v>8.5399999999999991</v>
      </c>
      <c r="G16" s="41">
        <v>36.75</v>
      </c>
      <c r="H16" s="30">
        <v>106.57</v>
      </c>
      <c r="I16" s="41">
        <v>151.5</v>
      </c>
      <c r="J16">
        <v>0.16</v>
      </c>
      <c r="U16">
        <v>10.82</v>
      </c>
      <c r="AF16">
        <v>10.89</v>
      </c>
    </row>
    <row r="17" spans="1:32" ht="15.75" customHeight="1" x14ac:dyDescent="0.25">
      <c r="A17" s="16">
        <v>515.1</v>
      </c>
      <c r="B17" s="17">
        <v>541.41</v>
      </c>
      <c r="C17" s="24">
        <v>371.3</v>
      </c>
      <c r="D17" s="19">
        <v>340.72</v>
      </c>
      <c r="E17" s="20">
        <v>44600</v>
      </c>
      <c r="F17" s="28">
        <v>18.190000000000001</v>
      </c>
      <c r="G17" s="41">
        <v>53.25</v>
      </c>
      <c r="H17" s="30">
        <v>133.46</v>
      </c>
      <c r="I17" s="41">
        <v>180.25</v>
      </c>
      <c r="J17">
        <v>0.16</v>
      </c>
      <c r="U17">
        <v>10.79</v>
      </c>
      <c r="AF17">
        <v>10.84</v>
      </c>
    </row>
    <row r="18" spans="1:32" ht="15.75" customHeight="1" x14ac:dyDescent="0.25">
      <c r="A18" s="16">
        <v>448.3</v>
      </c>
      <c r="B18" s="17">
        <v>473.2</v>
      </c>
      <c r="C18" s="24">
        <v>294.7</v>
      </c>
      <c r="D18" s="19">
        <v>257.83999999999997</v>
      </c>
      <c r="E18" s="20">
        <v>44700</v>
      </c>
      <c r="F18" s="28">
        <v>35.28</v>
      </c>
      <c r="G18" s="41">
        <v>76.400000000000006</v>
      </c>
      <c r="H18" s="30">
        <v>165.02</v>
      </c>
      <c r="I18" s="41">
        <v>214.7</v>
      </c>
      <c r="J18">
        <v>0.15</v>
      </c>
      <c r="U18">
        <v>10.78</v>
      </c>
      <c r="AF18">
        <v>10.82</v>
      </c>
    </row>
    <row r="19" spans="1:32" ht="15.75" customHeight="1" x14ac:dyDescent="0.25">
      <c r="A19" s="16">
        <v>385.3</v>
      </c>
      <c r="B19" s="17">
        <v>409.95</v>
      </c>
      <c r="C19" s="24">
        <v>226.8</v>
      </c>
      <c r="D19" s="19">
        <v>185.29</v>
      </c>
      <c r="E19" s="20">
        <v>44800</v>
      </c>
      <c r="F19" s="28">
        <v>62.7</v>
      </c>
      <c r="G19" s="41">
        <v>109.05</v>
      </c>
      <c r="H19" s="30">
        <v>201.56</v>
      </c>
      <c r="I19" s="41">
        <v>253</v>
      </c>
      <c r="J19">
        <v>0.15</v>
      </c>
      <c r="U19">
        <v>10.79</v>
      </c>
      <c r="AF19">
        <v>10.79</v>
      </c>
    </row>
    <row r="20" spans="1:32" ht="15.75" customHeight="1" x14ac:dyDescent="0.25">
      <c r="A20" s="16">
        <v>328.7</v>
      </c>
      <c r="B20" s="17">
        <v>351.9</v>
      </c>
      <c r="C20" s="24">
        <v>169.1</v>
      </c>
      <c r="D20" s="19">
        <v>125.43</v>
      </c>
      <c r="E20" s="20">
        <v>44900</v>
      </c>
      <c r="F20" s="28">
        <v>102.8</v>
      </c>
      <c r="G20" s="41">
        <v>150.55000000000001</v>
      </c>
      <c r="H20" s="30">
        <v>243.28</v>
      </c>
      <c r="I20" s="41">
        <v>295.89999999999998</v>
      </c>
      <c r="J20">
        <v>0.15</v>
      </c>
      <c r="U20">
        <v>10.81</v>
      </c>
      <c r="AF20">
        <v>10.78</v>
      </c>
    </row>
    <row r="21" spans="1:32" ht="15.75" customHeight="1" x14ac:dyDescent="0.25">
      <c r="A21" s="45">
        <v>278</v>
      </c>
      <c r="B21" s="46">
        <v>299.18</v>
      </c>
      <c r="C21" s="49">
        <v>121.8</v>
      </c>
      <c r="D21" s="47">
        <v>79.37</v>
      </c>
      <c r="E21" s="22">
        <v>45000</v>
      </c>
      <c r="F21" s="46">
        <v>156.71</v>
      </c>
      <c r="G21" s="49">
        <v>204.3</v>
      </c>
      <c r="H21" s="47">
        <v>290.33</v>
      </c>
      <c r="I21" s="49">
        <v>345.85</v>
      </c>
      <c r="J21">
        <v>0.15</v>
      </c>
      <c r="U21">
        <v>10.82</v>
      </c>
      <c r="AF21">
        <v>10.79</v>
      </c>
    </row>
    <row r="22" spans="1:32" ht="15.75" customHeight="1" x14ac:dyDescent="0.25">
      <c r="A22" s="27">
        <v>233.2</v>
      </c>
      <c r="B22" s="13">
        <v>251.83</v>
      </c>
      <c r="C22" s="31">
        <v>85.6</v>
      </c>
      <c r="D22" s="12">
        <v>46.62</v>
      </c>
      <c r="E22" s="20">
        <v>45100</v>
      </c>
      <c r="F22" s="17">
        <v>223.93</v>
      </c>
      <c r="G22" s="24">
        <v>267.7</v>
      </c>
      <c r="H22" s="19">
        <v>342.75</v>
      </c>
      <c r="I22" s="24">
        <v>400.25</v>
      </c>
      <c r="J22">
        <v>0.15</v>
      </c>
      <c r="U22">
        <v>10.77</v>
      </c>
      <c r="AF22">
        <v>10.81</v>
      </c>
    </row>
    <row r="23" spans="1:32" ht="15.75" customHeight="1" x14ac:dyDescent="0.25">
      <c r="A23" s="27">
        <v>192.65</v>
      </c>
      <c r="B23" s="13">
        <v>209.78</v>
      </c>
      <c r="C23" s="31">
        <v>58.1</v>
      </c>
      <c r="D23" s="12">
        <v>25.27</v>
      </c>
      <c r="E23" s="20">
        <v>45200</v>
      </c>
      <c r="F23" s="17">
        <v>302.54000000000002</v>
      </c>
      <c r="G23" s="24">
        <v>340.3</v>
      </c>
      <c r="H23" s="19">
        <v>400.48</v>
      </c>
      <c r="I23" s="24">
        <v>456.05</v>
      </c>
      <c r="J23">
        <v>0.15</v>
      </c>
      <c r="U23">
        <v>10.81</v>
      </c>
      <c r="AF23">
        <v>10.82</v>
      </c>
    </row>
    <row r="24" spans="1:32" ht="15.75" customHeight="1" x14ac:dyDescent="0.25">
      <c r="A24" s="27">
        <v>157.25</v>
      </c>
      <c r="B24" s="13">
        <v>172.9</v>
      </c>
      <c r="C24" s="31">
        <v>38.4</v>
      </c>
      <c r="D24" s="12">
        <v>12.57</v>
      </c>
      <c r="E24" s="20">
        <v>45300</v>
      </c>
      <c r="F24" s="17">
        <v>389.81</v>
      </c>
      <c r="G24" s="24">
        <v>420</v>
      </c>
      <c r="H24" s="19">
        <v>463.37</v>
      </c>
      <c r="I24" s="24">
        <v>525.6</v>
      </c>
      <c r="J24">
        <v>0.16</v>
      </c>
      <c r="U24">
        <v>10.96</v>
      </c>
      <c r="AF24">
        <v>10.77</v>
      </c>
    </row>
    <row r="25" spans="1:32" ht="15.75" customHeight="1" x14ac:dyDescent="0.25">
      <c r="A25" s="27">
        <v>127.2</v>
      </c>
      <c r="B25" s="13">
        <v>140.94</v>
      </c>
      <c r="C25" s="21">
        <v>25.35</v>
      </c>
      <c r="D25" s="12">
        <v>5.72</v>
      </c>
      <c r="E25" s="20">
        <v>45400</v>
      </c>
      <c r="F25" s="17">
        <v>482.92</v>
      </c>
      <c r="G25" s="24">
        <v>508</v>
      </c>
      <c r="H25" s="19">
        <v>531.19000000000005</v>
      </c>
      <c r="I25" s="24">
        <v>591.6</v>
      </c>
      <c r="J25">
        <v>0.16</v>
      </c>
      <c r="U25">
        <v>10.96</v>
      </c>
      <c r="AF25">
        <v>10.81</v>
      </c>
    </row>
    <row r="26" spans="1:32" ht="15.75" customHeight="1" x14ac:dyDescent="0.25">
      <c r="A26" s="64">
        <v>101.9</v>
      </c>
      <c r="B26" s="10">
        <v>113.59</v>
      </c>
      <c r="C26" s="61">
        <v>17.25</v>
      </c>
      <c r="D26" s="62">
        <v>2.37</v>
      </c>
      <c r="E26" s="20">
        <v>45500</v>
      </c>
      <c r="F26" s="63">
        <v>579.54</v>
      </c>
      <c r="G26" s="61">
        <v>599.45000000000005</v>
      </c>
      <c r="H26" s="62">
        <v>603.62</v>
      </c>
      <c r="I26" s="59">
        <v>661</v>
      </c>
      <c r="J26">
        <v>0.16</v>
      </c>
    </row>
    <row r="27" spans="1:32" x14ac:dyDescent="0.25">
      <c r="A27" s="64">
        <v>81.650000000000006</v>
      </c>
      <c r="B27" s="10">
        <v>90.35</v>
      </c>
      <c r="C27" s="61">
        <v>12.15</v>
      </c>
      <c r="D27" s="62">
        <v>0.89</v>
      </c>
      <c r="E27" s="20">
        <v>45600</v>
      </c>
      <c r="F27" s="63">
        <v>678.72</v>
      </c>
      <c r="G27" s="61">
        <v>692.1</v>
      </c>
      <c r="H27" s="62">
        <v>680.85</v>
      </c>
      <c r="I27" s="59">
        <v>744.7</v>
      </c>
      <c r="J27">
        <v>0.17</v>
      </c>
    </row>
    <row r="28" spans="1:32" ht="15.75" customHeight="1" x14ac:dyDescent="0.35">
      <c r="A28" s="64">
        <v>65.5</v>
      </c>
      <c r="B28" s="10">
        <v>71.13</v>
      </c>
      <c r="C28" s="61">
        <v>9.15</v>
      </c>
      <c r="D28" s="62">
        <v>0.3</v>
      </c>
      <c r="E28" s="20">
        <v>45700</v>
      </c>
      <c r="F28" s="63">
        <v>778.1</v>
      </c>
      <c r="G28" s="61">
        <v>789.75</v>
      </c>
      <c r="H28" s="62">
        <v>761.4</v>
      </c>
      <c r="I28" s="59">
        <v>835.6</v>
      </c>
      <c r="J28">
        <v>0.18</v>
      </c>
      <c r="N28" s="42"/>
    </row>
    <row r="29" spans="1:32" ht="15.75" customHeight="1" x14ac:dyDescent="0.25">
      <c r="A29" s="64">
        <v>52.2</v>
      </c>
      <c r="B29" s="10">
        <v>55.32</v>
      </c>
      <c r="C29" s="61">
        <v>7.4</v>
      </c>
      <c r="D29" s="62">
        <v>0.09</v>
      </c>
      <c r="E29" s="20">
        <v>45800</v>
      </c>
      <c r="F29" s="63">
        <v>877.86</v>
      </c>
      <c r="G29" s="61">
        <v>891</v>
      </c>
      <c r="H29" s="62">
        <v>845.37</v>
      </c>
      <c r="I29" s="59">
        <v>925.85</v>
      </c>
      <c r="J29">
        <v>0.19</v>
      </c>
    </row>
    <row r="30" spans="1:32" ht="18.95" customHeight="1" x14ac:dyDescent="0.25">
      <c r="A30" s="64">
        <v>43.05</v>
      </c>
      <c r="B30" s="10">
        <v>42.51</v>
      </c>
      <c r="C30" s="61">
        <v>6.6</v>
      </c>
      <c r="D30" s="62">
        <v>0.03</v>
      </c>
      <c r="E30" s="20">
        <v>45900</v>
      </c>
      <c r="F30" s="63">
        <v>977.76</v>
      </c>
      <c r="G30" s="61">
        <v>987.6</v>
      </c>
      <c r="H30" s="62">
        <v>932.33</v>
      </c>
      <c r="I30" s="59">
        <v>995.35</v>
      </c>
      <c r="J30">
        <v>0.2</v>
      </c>
      <c r="Z30" t="s">
        <v>25</v>
      </c>
    </row>
    <row r="31" spans="1:32" ht="18.95" customHeight="1" x14ac:dyDescent="0.25">
      <c r="A31" s="64">
        <v>35.15</v>
      </c>
      <c r="B31" s="10">
        <v>32.25</v>
      </c>
      <c r="C31" s="61">
        <v>6.1</v>
      </c>
      <c r="D31" s="62">
        <v>0.01</v>
      </c>
      <c r="E31" s="20">
        <v>46000</v>
      </c>
      <c r="F31" s="63">
        <v>1077.71</v>
      </c>
      <c r="G31" s="61">
        <v>1089.5</v>
      </c>
      <c r="H31" s="62">
        <v>1021.85</v>
      </c>
      <c r="I31" s="59">
        <v>1104.7</v>
      </c>
      <c r="J31">
        <v>0.21</v>
      </c>
    </row>
    <row r="32" spans="1:32" ht="18.95" customHeight="1" x14ac:dyDescent="0.25">
      <c r="A32" s="64">
        <v>29.7</v>
      </c>
      <c r="B32" s="10">
        <v>24.17</v>
      </c>
      <c r="C32" s="61">
        <v>5.5</v>
      </c>
      <c r="D32" s="62">
        <v>0</v>
      </c>
      <c r="E32" s="20">
        <v>46100</v>
      </c>
      <c r="F32" s="63">
        <v>1177.67</v>
      </c>
      <c r="G32" s="61">
        <v>1187.45</v>
      </c>
      <c r="H32" s="62">
        <v>1113.54</v>
      </c>
      <c r="I32" s="59">
        <v>1213.8499999999999</v>
      </c>
      <c r="J32">
        <v>0.23</v>
      </c>
    </row>
    <row r="33" spans="1:10" x14ac:dyDescent="0.25">
      <c r="A33" s="64">
        <v>36.15</v>
      </c>
      <c r="B33" s="10">
        <v>36.130000000000003</v>
      </c>
      <c r="C33" s="61">
        <v>9.9</v>
      </c>
      <c r="D33" s="62">
        <v>0.23</v>
      </c>
      <c r="E33" s="20">
        <v>46200</v>
      </c>
      <c r="F33" s="63">
        <v>1154.0899999999999</v>
      </c>
      <c r="G33" s="59">
        <v>1200</v>
      </c>
      <c r="H33" s="62">
        <v>1101.52</v>
      </c>
      <c r="I33" s="59">
        <v>1230.7</v>
      </c>
    </row>
    <row r="34" spans="1:10" x14ac:dyDescent="0.25">
      <c r="A34" s="64">
        <v>31.2</v>
      </c>
      <c r="B34" s="10">
        <v>27.77</v>
      </c>
      <c r="C34" s="61">
        <v>9</v>
      </c>
      <c r="D34" s="62">
        <v>0.09</v>
      </c>
      <c r="E34" s="20">
        <v>46300</v>
      </c>
      <c r="F34" s="63">
        <v>1253.8900000000001</v>
      </c>
      <c r="G34" s="59">
        <v>1323.4</v>
      </c>
      <c r="H34" s="62">
        <v>1192.9100000000001</v>
      </c>
      <c r="I34" s="59">
        <v>1399.45</v>
      </c>
    </row>
    <row r="35" spans="1:10" ht="18.95" customHeight="1" x14ac:dyDescent="0.25">
      <c r="A35" s="64">
        <v>26.7</v>
      </c>
      <c r="B35" s="10">
        <v>21.11</v>
      </c>
      <c r="C35" s="61">
        <v>8.4499999999999993</v>
      </c>
      <c r="D35" s="62">
        <v>0.04</v>
      </c>
      <c r="E35" s="20">
        <v>46400</v>
      </c>
      <c r="F35" s="10">
        <v>1353.78</v>
      </c>
      <c r="G35" s="59">
        <v>1400</v>
      </c>
      <c r="H35" s="62">
        <v>1286.01</v>
      </c>
      <c r="I35" s="59">
        <v>1526.45</v>
      </c>
    </row>
    <row r="36" spans="1:10" ht="18.95" customHeight="1" x14ac:dyDescent="0.25"/>
    <row r="37" spans="1:10" ht="18.95" customHeight="1" x14ac:dyDescent="0.25"/>
    <row r="38" spans="1:10" ht="18.95" customHeight="1" x14ac:dyDescent="0.25">
      <c r="G38" s="67" t="s">
        <v>16</v>
      </c>
      <c r="H38" s="67"/>
      <c r="I38" s="67"/>
      <c r="J38" s="67"/>
    </row>
    <row r="39" spans="1:10" ht="18.95" customHeight="1" x14ac:dyDescent="0.25">
      <c r="G39" s="67" t="s">
        <v>17</v>
      </c>
      <c r="H39" s="67"/>
      <c r="I39" s="67"/>
      <c r="J39" s="67"/>
    </row>
    <row r="40" spans="1:10" ht="18.95" customHeight="1" x14ac:dyDescent="0.25"/>
    <row r="41" spans="1:10" ht="18.95" customHeight="1" x14ac:dyDescent="0.25">
      <c r="A41" s="11" t="s">
        <v>13</v>
      </c>
      <c r="H41" s="11" t="s">
        <v>14</v>
      </c>
    </row>
    <row r="42" spans="1:10" ht="18.95" customHeight="1" x14ac:dyDescent="0.25">
      <c r="A42" s="12">
        <f t="shared" ref="A42:A61" si="0">(C6-D6)</f>
        <v>7.8399999999999181</v>
      </c>
      <c r="H42" s="13">
        <f t="shared" ref="H42:H61" si="1">G6-F6</f>
        <v>5.05</v>
      </c>
    </row>
    <row r="43" spans="1:10" ht="18.95" customHeight="1" x14ac:dyDescent="0.25">
      <c r="A43" s="12">
        <f t="shared" si="0"/>
        <v>16.3599999999999</v>
      </c>
      <c r="H43" s="13">
        <f t="shared" si="1"/>
        <v>5.4</v>
      </c>
    </row>
    <row r="44" spans="1:10" ht="18.95" customHeight="1" x14ac:dyDescent="0.25">
      <c r="A44" s="12">
        <f t="shared" si="0"/>
        <v>8.7300000000000182</v>
      </c>
      <c r="H44" s="13">
        <f t="shared" si="1"/>
        <v>5.75</v>
      </c>
    </row>
    <row r="45" spans="1:10" ht="18.95" customHeight="1" x14ac:dyDescent="0.25">
      <c r="A45" s="12">
        <f t="shared" si="0"/>
        <v>-2.2100000000000364</v>
      </c>
      <c r="H45" s="13">
        <f t="shared" si="1"/>
        <v>6.3</v>
      </c>
    </row>
    <row r="46" spans="1:10" ht="18.95" customHeight="1" x14ac:dyDescent="0.25">
      <c r="A46" s="12">
        <f t="shared" si="0"/>
        <v>4.1000000000001364</v>
      </c>
      <c r="H46" s="13">
        <f t="shared" si="1"/>
        <v>7.1400000000000006</v>
      </c>
    </row>
    <row r="47" spans="1:10" ht="18.95" customHeight="1" x14ac:dyDescent="0.25">
      <c r="A47" s="12">
        <f t="shared" si="0"/>
        <v>9.1899999999999409</v>
      </c>
      <c r="H47" s="13">
        <f t="shared" si="1"/>
        <v>8.41</v>
      </c>
    </row>
    <row r="48" spans="1:10" ht="18.95" customHeight="1" x14ac:dyDescent="0.25">
      <c r="A48" s="12">
        <f t="shared" si="0"/>
        <v>7.6000000000000227</v>
      </c>
      <c r="H48" s="13">
        <f t="shared" si="1"/>
        <v>9.7999999999999989</v>
      </c>
    </row>
    <row r="49" spans="1:8" ht="18.95" customHeight="1" x14ac:dyDescent="0.25">
      <c r="A49" s="12">
        <f t="shared" si="0"/>
        <v>8.1299999999999955</v>
      </c>
      <c r="H49" s="13">
        <f t="shared" si="1"/>
        <v>12.32</v>
      </c>
    </row>
    <row r="50" spans="1:8" ht="18.95" customHeight="1" x14ac:dyDescent="0.25">
      <c r="A50" s="12">
        <f t="shared" si="0"/>
        <v>13.42999999999995</v>
      </c>
      <c r="H50" s="13">
        <f t="shared" si="1"/>
        <v>16.16</v>
      </c>
    </row>
    <row r="51" spans="1:8" ht="18.95" customHeight="1" x14ac:dyDescent="0.25">
      <c r="A51" s="12">
        <f t="shared" si="0"/>
        <v>18.159999999999968</v>
      </c>
      <c r="H51" s="13">
        <f t="shared" si="1"/>
        <v>21.42</v>
      </c>
    </row>
    <row r="52" spans="1:8" ht="15.75" customHeight="1" x14ac:dyDescent="0.25">
      <c r="A52" s="12">
        <f t="shared" si="0"/>
        <v>24.259999999999991</v>
      </c>
      <c r="H52" s="13">
        <f t="shared" si="1"/>
        <v>28.21</v>
      </c>
    </row>
    <row r="53" spans="1:8" ht="15.75" customHeight="1" x14ac:dyDescent="0.25">
      <c r="A53" s="12">
        <f t="shared" si="0"/>
        <v>30.579999999999984</v>
      </c>
      <c r="H53" s="13">
        <f t="shared" si="1"/>
        <v>35.06</v>
      </c>
    </row>
    <row r="54" spans="1:8" x14ac:dyDescent="0.25">
      <c r="A54" s="12">
        <f t="shared" si="0"/>
        <v>36.860000000000014</v>
      </c>
      <c r="H54" s="13">
        <f t="shared" si="1"/>
        <v>41.120000000000005</v>
      </c>
    </row>
    <row r="55" spans="1:8" x14ac:dyDescent="0.25">
      <c r="A55" s="12">
        <f t="shared" si="0"/>
        <v>41.510000000000019</v>
      </c>
      <c r="H55" s="13">
        <f t="shared" si="1"/>
        <v>46.349999999999994</v>
      </c>
    </row>
    <row r="56" spans="1:8" x14ac:dyDescent="0.25">
      <c r="A56" s="12">
        <f t="shared" si="0"/>
        <v>43.669999999999987</v>
      </c>
      <c r="H56" s="13">
        <f t="shared" si="1"/>
        <v>47.750000000000014</v>
      </c>
    </row>
    <row r="57" spans="1:8" x14ac:dyDescent="0.25">
      <c r="A57" s="12">
        <f t="shared" si="0"/>
        <v>42.429999999999993</v>
      </c>
      <c r="H57" s="13">
        <f t="shared" si="1"/>
        <v>47.59</v>
      </c>
    </row>
    <row r="58" spans="1:8" ht="17.25" customHeight="1" x14ac:dyDescent="0.25">
      <c r="A58" s="12">
        <f t="shared" si="0"/>
        <v>38.979999999999997</v>
      </c>
      <c r="H58" s="13">
        <f t="shared" si="1"/>
        <v>43.769999999999982</v>
      </c>
    </row>
    <row r="59" spans="1:8" ht="15" customHeight="1" x14ac:dyDescent="0.25">
      <c r="A59" s="12">
        <f t="shared" si="0"/>
        <v>32.83</v>
      </c>
      <c r="H59" s="13">
        <f t="shared" si="1"/>
        <v>37.759999999999991</v>
      </c>
    </row>
    <row r="60" spans="1:8" ht="18.75" customHeight="1" x14ac:dyDescent="0.25">
      <c r="A60" s="12">
        <f t="shared" si="0"/>
        <v>25.83</v>
      </c>
      <c r="H60" s="13">
        <f t="shared" si="1"/>
        <v>30.189999999999998</v>
      </c>
    </row>
    <row r="61" spans="1:8" x14ac:dyDescent="0.25">
      <c r="A61" s="12">
        <f t="shared" si="0"/>
        <v>19.630000000000003</v>
      </c>
      <c r="H61" s="13">
        <f t="shared" si="1"/>
        <v>25.079999999999984</v>
      </c>
    </row>
    <row r="62" spans="1:8" x14ac:dyDescent="0.25">
      <c r="A62" s="12" t="e">
        <f>(#REF!-#REF!)</f>
        <v>#REF!</v>
      </c>
      <c r="H62" s="13" t="e">
        <f>#REF!-#REF!</f>
        <v>#REF!</v>
      </c>
    </row>
  </sheetData>
  <mergeCells count="2">
    <mergeCell ref="G38:J38"/>
    <mergeCell ref="G39:J39"/>
  </mergeCells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079A4-AFB6-4E1C-B01E-37DDDCF71A63}">
  <dimension ref="D10:D37"/>
  <sheetViews>
    <sheetView workbookViewId="0">
      <selection activeCell="J19" sqref="J19"/>
    </sheetView>
  </sheetViews>
  <sheetFormatPr defaultRowHeight="15" x14ac:dyDescent="0.25"/>
  <sheetData>
    <row r="10" spans="4:4" ht="15.75" x14ac:dyDescent="0.25">
      <c r="D10" s="65"/>
    </row>
    <row r="11" spans="4:4" x14ac:dyDescent="0.25">
      <c r="D11" s="66"/>
    </row>
    <row r="12" spans="4:4" x14ac:dyDescent="0.25">
      <c r="D12" s="66"/>
    </row>
    <row r="13" spans="4:4" x14ac:dyDescent="0.25">
      <c r="D13" s="66"/>
    </row>
    <row r="14" spans="4:4" x14ac:dyDescent="0.25">
      <c r="D14" s="66"/>
    </row>
    <row r="15" spans="4:4" x14ac:dyDescent="0.25">
      <c r="D15" s="66"/>
    </row>
    <row r="16" spans="4:4" x14ac:dyDescent="0.25">
      <c r="D16" s="66"/>
    </row>
    <row r="17" spans="4:4" x14ac:dyDescent="0.25">
      <c r="D17" s="66"/>
    </row>
    <row r="18" spans="4:4" x14ac:dyDescent="0.25">
      <c r="D18" s="66"/>
    </row>
    <row r="19" spans="4:4" x14ac:dyDescent="0.25">
      <c r="D19" s="66"/>
    </row>
    <row r="20" spans="4:4" x14ac:dyDescent="0.25">
      <c r="D20" s="66"/>
    </row>
    <row r="21" spans="4:4" x14ac:dyDescent="0.25">
      <c r="D21" s="66"/>
    </row>
    <row r="22" spans="4:4" x14ac:dyDescent="0.25">
      <c r="D22" s="66"/>
    </row>
    <row r="23" spans="4:4" x14ac:dyDescent="0.25">
      <c r="D23" s="66"/>
    </row>
    <row r="24" spans="4:4" x14ac:dyDescent="0.25">
      <c r="D24" s="66"/>
    </row>
    <row r="25" spans="4:4" x14ac:dyDescent="0.25">
      <c r="D25" s="66"/>
    </row>
    <row r="26" spans="4:4" x14ac:dyDescent="0.25">
      <c r="D26" s="66"/>
    </row>
    <row r="27" spans="4:4" x14ac:dyDescent="0.25">
      <c r="D27" s="66"/>
    </row>
    <row r="28" spans="4:4" x14ac:dyDescent="0.25">
      <c r="D28" s="66"/>
    </row>
    <row r="29" spans="4:4" x14ac:dyDescent="0.25">
      <c r="D29" s="66"/>
    </row>
    <row r="30" spans="4:4" x14ac:dyDescent="0.25">
      <c r="D30" s="66"/>
    </row>
    <row r="31" spans="4:4" x14ac:dyDescent="0.25">
      <c r="D31" s="57"/>
    </row>
    <row r="32" spans="4:4" x14ac:dyDescent="0.25">
      <c r="D32" s="57"/>
    </row>
    <row r="33" spans="4:4" x14ac:dyDescent="0.25">
      <c r="D33" s="57"/>
    </row>
    <row r="34" spans="4:4" x14ac:dyDescent="0.25">
      <c r="D34" s="57"/>
    </row>
    <row r="35" spans="4:4" x14ac:dyDescent="0.25">
      <c r="D35" s="57"/>
    </row>
    <row r="36" spans="4:4" x14ac:dyDescent="0.25">
      <c r="D36" s="57"/>
    </row>
    <row r="37" spans="4:4" x14ac:dyDescent="0.25">
      <c r="D37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6E3B-67C2-4EEC-9DF5-B4AD84D858F6}">
  <dimension ref="A1:O59"/>
  <sheetViews>
    <sheetView zoomScale="70" zoomScaleNormal="70" workbookViewId="0">
      <selection activeCell="W31" sqref="W31"/>
    </sheetView>
  </sheetViews>
  <sheetFormatPr defaultRowHeight="15.75" x14ac:dyDescent="0.25"/>
  <cols>
    <col min="1" max="1" width="17.5703125" style="1" customWidth="1"/>
    <col min="2" max="2" width="22.42578125" style="2" customWidth="1"/>
    <col min="3" max="3" width="17.42578125" style="2" customWidth="1"/>
    <col min="4" max="4" width="20.42578125" style="1" customWidth="1"/>
    <col min="5" max="5" width="15.42578125" style="4" customWidth="1"/>
    <col min="6" max="6" width="20.5703125" customWidth="1"/>
    <col min="7" max="7" width="18.5703125" style="2" customWidth="1"/>
    <col min="8" max="8" width="17.28515625" style="1" customWidth="1"/>
    <col min="9" max="9" width="13" style="2" customWidth="1"/>
  </cols>
  <sheetData>
    <row r="1" spans="1:10" ht="27.6" customHeight="1" x14ac:dyDescent="0.25">
      <c r="A1" s="40" t="s">
        <v>19</v>
      </c>
      <c r="B1" s="40" t="s">
        <v>18</v>
      </c>
      <c r="C1" s="40" t="s">
        <v>20</v>
      </c>
      <c r="D1" s="1" t="s">
        <v>2</v>
      </c>
      <c r="E1" s="7" t="s">
        <v>4</v>
      </c>
      <c r="F1" s="3" t="s">
        <v>5</v>
      </c>
      <c r="G1" s="1" t="s">
        <v>10</v>
      </c>
      <c r="H1" s="1" t="s">
        <v>11</v>
      </c>
      <c r="I1" s="1" t="s">
        <v>12</v>
      </c>
      <c r="J1" t="s">
        <v>24</v>
      </c>
    </row>
    <row r="2" spans="1:10" ht="33.6" customHeight="1" x14ac:dyDescent="0.25">
      <c r="A2" s="26">
        <v>19483.099999999999</v>
      </c>
      <c r="B2" s="26">
        <v>19521</v>
      </c>
      <c r="C2" s="38">
        <v>11.22</v>
      </c>
      <c r="D2" s="1" t="s">
        <v>22</v>
      </c>
      <c r="E2" s="5"/>
      <c r="F2" s="2"/>
    </row>
    <row r="3" spans="1:10" x14ac:dyDescent="0.25">
      <c r="E3" s="5"/>
      <c r="F3" s="2"/>
    </row>
    <row r="4" spans="1:10" ht="27" customHeight="1" x14ac:dyDescent="0.25">
      <c r="C4" s="6"/>
      <c r="D4" s="1" t="s">
        <v>21</v>
      </c>
      <c r="E4" s="5"/>
      <c r="F4" s="2"/>
    </row>
    <row r="5" spans="1:10" ht="36.6" customHeight="1" x14ac:dyDescent="0.25">
      <c r="A5" s="14" t="s">
        <v>6</v>
      </c>
      <c r="B5" s="14" t="s">
        <v>7</v>
      </c>
      <c r="C5" s="14" t="s">
        <v>8</v>
      </c>
      <c r="D5" s="14" t="s">
        <v>9</v>
      </c>
      <c r="E5" s="25" t="s">
        <v>3</v>
      </c>
      <c r="F5" s="14" t="s">
        <v>9</v>
      </c>
      <c r="G5" s="14" t="s">
        <v>8</v>
      </c>
      <c r="H5" s="15" t="s">
        <v>7</v>
      </c>
      <c r="I5" s="15" t="s">
        <v>6</v>
      </c>
    </row>
    <row r="6" spans="1:10" ht="15.75" customHeight="1" x14ac:dyDescent="0.25">
      <c r="A6" s="16">
        <v>507.2</v>
      </c>
      <c r="B6" s="17">
        <v>540</v>
      </c>
      <c r="C6" s="18">
        <v>481.25</v>
      </c>
      <c r="D6" s="19">
        <v>495</v>
      </c>
      <c r="E6" s="20">
        <v>19000</v>
      </c>
      <c r="F6" s="13">
        <v>0</v>
      </c>
      <c r="G6" s="21">
        <v>3.95</v>
      </c>
      <c r="H6" s="12">
        <v>9</v>
      </c>
      <c r="I6" s="21">
        <v>14.15</v>
      </c>
    </row>
    <row r="7" spans="1:10" ht="15.75" customHeight="1" x14ac:dyDescent="0.25">
      <c r="A7" s="16">
        <v>454</v>
      </c>
      <c r="B7" s="17">
        <v>494</v>
      </c>
      <c r="C7" s="18">
        <v>432</v>
      </c>
      <c r="D7" s="19">
        <v>445</v>
      </c>
      <c r="E7" s="20">
        <v>19050</v>
      </c>
      <c r="F7" s="13">
        <v>0</v>
      </c>
      <c r="G7" s="21">
        <v>4.3</v>
      </c>
      <c r="H7" s="12">
        <v>13</v>
      </c>
      <c r="I7" s="21">
        <v>16.850000000000001</v>
      </c>
    </row>
    <row r="8" spans="1:10" ht="15.75" customHeight="1" x14ac:dyDescent="0.25">
      <c r="A8" s="16">
        <v>415</v>
      </c>
      <c r="B8" s="17">
        <v>449</v>
      </c>
      <c r="C8" s="18">
        <v>381.9</v>
      </c>
      <c r="D8" s="19">
        <v>395</v>
      </c>
      <c r="E8" s="20">
        <v>19100</v>
      </c>
      <c r="F8" s="13">
        <v>1</v>
      </c>
      <c r="G8" s="21">
        <v>4.95</v>
      </c>
      <c r="H8" s="12">
        <v>17</v>
      </c>
      <c r="I8" s="21">
        <v>20.7</v>
      </c>
    </row>
    <row r="9" spans="1:10" ht="15.75" customHeight="1" x14ac:dyDescent="0.25">
      <c r="A9" s="16">
        <v>366</v>
      </c>
      <c r="B9" s="17">
        <v>405</v>
      </c>
      <c r="C9" s="18">
        <v>330.75</v>
      </c>
      <c r="D9" s="19">
        <v>346</v>
      </c>
      <c r="E9" s="20">
        <v>19150</v>
      </c>
      <c r="F9" s="13">
        <v>1</v>
      </c>
      <c r="G9" s="21">
        <v>5.75</v>
      </c>
      <c r="H9" s="12">
        <v>23</v>
      </c>
      <c r="I9" s="21">
        <v>25.45</v>
      </c>
    </row>
    <row r="10" spans="1:10" ht="15.75" customHeight="1" x14ac:dyDescent="0.25">
      <c r="A10" s="16">
        <v>325.39999999999998</v>
      </c>
      <c r="B10" s="17">
        <v>362</v>
      </c>
      <c r="C10" s="18">
        <v>284</v>
      </c>
      <c r="D10" s="19">
        <v>298</v>
      </c>
      <c r="E10" s="20">
        <v>19200</v>
      </c>
      <c r="F10" s="13">
        <v>3</v>
      </c>
      <c r="G10" s="21">
        <v>7.45</v>
      </c>
      <c r="H10" s="12">
        <v>31</v>
      </c>
      <c r="I10" s="21">
        <v>32.25</v>
      </c>
    </row>
    <row r="11" spans="1:10" ht="15.75" customHeight="1" x14ac:dyDescent="0.25">
      <c r="A11" s="16">
        <v>282</v>
      </c>
      <c r="B11" s="17">
        <v>322</v>
      </c>
      <c r="C11" s="18">
        <v>237.7</v>
      </c>
      <c r="D11" s="19">
        <v>251</v>
      </c>
      <c r="E11" s="20">
        <v>19250</v>
      </c>
      <c r="F11" s="13">
        <v>6</v>
      </c>
      <c r="G11" s="21">
        <v>10.4</v>
      </c>
      <c r="H11" s="12">
        <v>40</v>
      </c>
      <c r="I11" s="21">
        <v>39.700000000000003</v>
      </c>
    </row>
    <row r="12" spans="1:10" ht="15.75" customHeight="1" x14ac:dyDescent="0.25">
      <c r="A12" s="16">
        <v>243.95</v>
      </c>
      <c r="B12" s="17">
        <v>284</v>
      </c>
      <c r="C12" s="18">
        <v>192.3</v>
      </c>
      <c r="D12" s="19">
        <v>206</v>
      </c>
      <c r="E12" s="20">
        <v>19300</v>
      </c>
      <c r="F12" s="28">
        <v>11</v>
      </c>
      <c r="G12" s="29">
        <v>15.05</v>
      </c>
      <c r="H12" s="30">
        <v>52</v>
      </c>
      <c r="I12" s="29">
        <v>50.15</v>
      </c>
    </row>
    <row r="13" spans="1:10" ht="15.75" customHeight="1" x14ac:dyDescent="0.25">
      <c r="A13" s="16">
        <v>206</v>
      </c>
      <c r="B13" s="17">
        <v>248</v>
      </c>
      <c r="C13" s="18">
        <v>150</v>
      </c>
      <c r="D13" s="19">
        <v>164</v>
      </c>
      <c r="E13" s="20">
        <v>19350</v>
      </c>
      <c r="F13" s="28">
        <v>19</v>
      </c>
      <c r="G13" s="29">
        <v>22.3</v>
      </c>
      <c r="H13" s="30">
        <v>65</v>
      </c>
      <c r="I13" s="29">
        <v>62.95</v>
      </c>
    </row>
    <row r="14" spans="1:10" ht="15.75" customHeight="1" x14ac:dyDescent="0.25">
      <c r="A14" s="16">
        <v>172.1</v>
      </c>
      <c r="B14" s="17">
        <v>215</v>
      </c>
      <c r="C14" s="18">
        <v>111.1</v>
      </c>
      <c r="D14" s="19">
        <v>127</v>
      </c>
      <c r="E14" s="20">
        <v>19400</v>
      </c>
      <c r="F14" s="28">
        <v>30</v>
      </c>
      <c r="G14" s="29">
        <v>33.799999999999997</v>
      </c>
      <c r="H14" s="30">
        <v>82</v>
      </c>
      <c r="I14" s="29">
        <v>77.8</v>
      </c>
    </row>
    <row r="15" spans="1:10" ht="15.75" customHeight="1" x14ac:dyDescent="0.25">
      <c r="A15" s="16">
        <v>140.5</v>
      </c>
      <c r="B15" s="17">
        <v>184</v>
      </c>
      <c r="C15" s="18">
        <v>78.8</v>
      </c>
      <c r="D15" s="19">
        <v>94</v>
      </c>
      <c r="E15" s="20">
        <v>19450</v>
      </c>
      <c r="F15" s="28">
        <v>47</v>
      </c>
      <c r="G15" s="29">
        <v>51.3</v>
      </c>
      <c r="H15" s="30">
        <v>101</v>
      </c>
      <c r="I15" s="29">
        <v>96.6</v>
      </c>
    </row>
    <row r="16" spans="1:10" ht="15.75" customHeight="1" x14ac:dyDescent="0.25">
      <c r="A16" s="45">
        <v>112.25</v>
      </c>
      <c r="B16" s="46">
        <v>156</v>
      </c>
      <c r="C16" s="48">
        <v>52.75</v>
      </c>
      <c r="D16" s="47">
        <v>66</v>
      </c>
      <c r="E16" s="22">
        <v>19500</v>
      </c>
      <c r="F16" s="46">
        <v>70</v>
      </c>
      <c r="G16" s="48">
        <v>75.5</v>
      </c>
      <c r="H16" s="47">
        <v>122</v>
      </c>
      <c r="I16" s="48">
        <v>118.8</v>
      </c>
    </row>
    <row r="17" spans="1:15" ht="15.75" customHeight="1" x14ac:dyDescent="0.25">
      <c r="A17" s="23">
        <v>88.15</v>
      </c>
      <c r="B17" s="13">
        <v>131</v>
      </c>
      <c r="C17" s="21">
        <v>32.700000000000003</v>
      </c>
      <c r="D17" s="12">
        <v>45</v>
      </c>
      <c r="E17" s="20">
        <v>19550</v>
      </c>
      <c r="F17" s="17">
        <v>98</v>
      </c>
      <c r="G17" s="18">
        <v>105.9</v>
      </c>
      <c r="H17" s="19">
        <v>147</v>
      </c>
      <c r="I17" s="18">
        <v>144.6</v>
      </c>
    </row>
    <row r="18" spans="1:15" ht="15.75" customHeight="1" x14ac:dyDescent="0.25">
      <c r="A18" s="23">
        <v>67.2</v>
      </c>
      <c r="B18" s="13">
        <v>109</v>
      </c>
      <c r="C18" s="21">
        <v>19.05</v>
      </c>
      <c r="D18" s="12">
        <v>29</v>
      </c>
      <c r="E18" s="20">
        <v>19600</v>
      </c>
      <c r="F18" s="17">
        <v>132</v>
      </c>
      <c r="G18" s="18">
        <v>142.25</v>
      </c>
      <c r="H18" s="19">
        <v>175</v>
      </c>
      <c r="I18" s="18">
        <v>172.35</v>
      </c>
    </row>
    <row r="19" spans="1:15" ht="15.75" customHeight="1" x14ac:dyDescent="0.25">
      <c r="A19" s="23">
        <v>50</v>
      </c>
      <c r="B19" s="13">
        <v>89</v>
      </c>
      <c r="C19" s="21">
        <v>10.9</v>
      </c>
      <c r="D19" s="12">
        <v>17</v>
      </c>
      <c r="E19" s="20">
        <v>19650</v>
      </c>
      <c r="F19" s="17">
        <v>171</v>
      </c>
      <c r="G19" s="18">
        <v>183.9</v>
      </c>
      <c r="H19" s="19">
        <v>205</v>
      </c>
      <c r="I19" s="18">
        <v>206.95</v>
      </c>
    </row>
    <row r="20" spans="1:15" ht="15.75" customHeight="1" x14ac:dyDescent="0.25">
      <c r="A20" s="23">
        <v>36.5</v>
      </c>
      <c r="B20" s="13">
        <v>72</v>
      </c>
      <c r="C20" s="21">
        <v>6.6</v>
      </c>
      <c r="D20" s="12">
        <v>10</v>
      </c>
      <c r="E20" s="20">
        <v>19700</v>
      </c>
      <c r="F20" s="17">
        <v>213</v>
      </c>
      <c r="G20" s="18">
        <v>229.5</v>
      </c>
      <c r="H20" s="19">
        <v>238</v>
      </c>
      <c r="I20" s="18">
        <v>243</v>
      </c>
    </row>
    <row r="21" spans="1:15" ht="15.75" customHeight="1" x14ac:dyDescent="0.25">
      <c r="A21" s="23">
        <v>26.6</v>
      </c>
      <c r="B21" s="13">
        <v>57</v>
      </c>
      <c r="C21" s="21">
        <v>4.1500000000000004</v>
      </c>
      <c r="D21" s="12">
        <v>5</v>
      </c>
      <c r="E21" s="20">
        <v>19750</v>
      </c>
      <c r="F21" s="17">
        <v>259</v>
      </c>
      <c r="G21" s="18">
        <v>276.7</v>
      </c>
      <c r="H21" s="19">
        <v>273</v>
      </c>
      <c r="I21" s="18">
        <v>280</v>
      </c>
    </row>
    <row r="22" spans="1:15" ht="15.75" customHeight="1" x14ac:dyDescent="0.25">
      <c r="A22" s="23">
        <v>19.399999999999999</v>
      </c>
      <c r="B22" s="13">
        <v>45</v>
      </c>
      <c r="C22" s="21">
        <v>2.9</v>
      </c>
      <c r="D22" s="12">
        <v>3</v>
      </c>
      <c r="E22" s="20">
        <v>19800</v>
      </c>
      <c r="F22" s="17">
        <v>306</v>
      </c>
      <c r="G22" s="18">
        <v>324.95</v>
      </c>
      <c r="H22" s="19">
        <v>311</v>
      </c>
      <c r="I22" s="18">
        <v>325.60000000000002</v>
      </c>
    </row>
    <row r="23" spans="1:15" ht="15.75" customHeight="1" x14ac:dyDescent="0.25">
      <c r="A23" s="58">
        <v>13.8</v>
      </c>
      <c r="B23" s="32">
        <v>35</v>
      </c>
      <c r="C23" s="33">
        <v>2.1</v>
      </c>
      <c r="D23" s="34">
        <v>1</v>
      </c>
      <c r="E23" s="35">
        <v>19850</v>
      </c>
      <c r="F23" s="50">
        <v>355</v>
      </c>
      <c r="G23" s="51">
        <v>373.35</v>
      </c>
      <c r="H23" s="52">
        <v>351</v>
      </c>
      <c r="I23" s="55">
        <v>372.4</v>
      </c>
    </row>
    <row r="24" spans="1:15" ht="15.75" customHeight="1" x14ac:dyDescent="0.25">
      <c r="A24" s="36">
        <v>10.4</v>
      </c>
      <c r="B24" s="32">
        <v>27</v>
      </c>
      <c r="C24" s="33">
        <v>1.8</v>
      </c>
      <c r="D24" s="34">
        <v>1</v>
      </c>
      <c r="E24" s="35">
        <v>19900</v>
      </c>
      <c r="F24" s="50">
        <v>404</v>
      </c>
      <c r="G24" s="60">
        <v>424.2</v>
      </c>
      <c r="H24" s="52">
        <v>392</v>
      </c>
      <c r="I24" s="55">
        <v>434.95</v>
      </c>
    </row>
    <row r="25" spans="1:15" ht="15.75" customHeight="1" x14ac:dyDescent="0.25">
      <c r="A25" s="36">
        <v>7.85</v>
      </c>
      <c r="B25" s="32">
        <v>21</v>
      </c>
      <c r="C25" s="33">
        <v>1.5</v>
      </c>
      <c r="D25" s="34">
        <v>0</v>
      </c>
      <c r="E25" s="35">
        <v>19950</v>
      </c>
      <c r="F25" s="50">
        <v>454</v>
      </c>
      <c r="G25" s="60">
        <v>478.05</v>
      </c>
      <c r="H25" s="52">
        <v>436</v>
      </c>
      <c r="I25" s="55">
        <v>545.15</v>
      </c>
    </row>
    <row r="26" spans="1:15" ht="15.75" customHeight="1" x14ac:dyDescent="0.25">
      <c r="A26" s="27">
        <v>6.8</v>
      </c>
      <c r="B26" s="13">
        <v>15</v>
      </c>
      <c r="C26" s="21">
        <v>1.4</v>
      </c>
      <c r="D26" s="12">
        <v>0</v>
      </c>
      <c r="E26" s="54">
        <v>20000</v>
      </c>
      <c r="F26" s="13">
        <v>503</v>
      </c>
      <c r="G26" s="31">
        <v>524.70000000000005</v>
      </c>
      <c r="H26" s="12">
        <v>480</v>
      </c>
      <c r="I26" s="59">
        <v>512</v>
      </c>
    </row>
    <row r="27" spans="1:15" x14ac:dyDescent="0.25">
      <c r="A27" s="64">
        <v>5.75</v>
      </c>
      <c r="B27" s="10">
        <v>11</v>
      </c>
      <c r="C27" s="61">
        <v>1.1499999999999999</v>
      </c>
      <c r="D27" s="62">
        <v>0</v>
      </c>
      <c r="E27" s="54">
        <v>20050</v>
      </c>
      <c r="F27" s="10">
        <v>553</v>
      </c>
      <c r="G27" s="59">
        <v>594.1</v>
      </c>
      <c r="H27" s="62">
        <v>526</v>
      </c>
      <c r="I27" s="56">
        <v>0</v>
      </c>
    </row>
    <row r="28" spans="1:15" x14ac:dyDescent="0.25">
      <c r="A28" s="64">
        <v>4.95</v>
      </c>
      <c r="B28" s="10">
        <v>8</v>
      </c>
      <c r="C28" s="61">
        <v>1.1499999999999999</v>
      </c>
      <c r="D28" s="62">
        <v>0</v>
      </c>
      <c r="E28" s="54">
        <v>20100</v>
      </c>
      <c r="F28" s="10">
        <v>603</v>
      </c>
      <c r="G28" s="59">
        <v>627.65</v>
      </c>
      <c r="H28" s="62">
        <v>573</v>
      </c>
      <c r="I28" s="59">
        <v>724.1</v>
      </c>
      <c r="N28" s="70" t="s">
        <v>15</v>
      </c>
      <c r="O28" s="71"/>
    </row>
    <row r="29" spans="1:15" ht="15.75" customHeight="1" x14ac:dyDescent="0.25">
      <c r="A29" s="53"/>
      <c r="C29" s="8"/>
      <c r="E29" s="5"/>
      <c r="F29" s="2"/>
      <c r="G29" s="43"/>
      <c r="I29" s="43"/>
      <c r="N29" s="71"/>
      <c r="O29" s="71"/>
    </row>
    <row r="30" spans="1:15" ht="18.95" customHeight="1" x14ac:dyDescent="0.25">
      <c r="A30" s="53"/>
      <c r="C30" s="8"/>
      <c r="E30" s="5"/>
      <c r="F30" s="2"/>
      <c r="G30" s="43"/>
      <c r="I30" s="43"/>
    </row>
    <row r="31" spans="1:15" ht="18.95" customHeight="1" x14ac:dyDescent="0.25">
      <c r="A31" s="53"/>
      <c r="C31" s="8"/>
      <c r="E31" s="5"/>
      <c r="F31" s="2"/>
      <c r="G31" s="43"/>
      <c r="I31" s="43"/>
    </row>
    <row r="32" spans="1:15" ht="18.95" customHeight="1" x14ac:dyDescent="0.25">
      <c r="A32" s="53"/>
      <c r="C32" s="8"/>
      <c r="D32" s="68"/>
      <c r="E32" s="69"/>
      <c r="F32" s="2"/>
      <c r="G32" s="43"/>
      <c r="I32" s="43"/>
    </row>
    <row r="33" spans="1:9" ht="18.95" customHeight="1" x14ac:dyDescent="0.25">
      <c r="A33" s="53"/>
      <c r="C33" s="8"/>
      <c r="D33" s="69"/>
      <c r="E33" s="69"/>
      <c r="F33" s="2"/>
      <c r="G33" s="8"/>
      <c r="I33" s="9"/>
    </row>
    <row r="34" spans="1:9" ht="18.95" customHeight="1" x14ac:dyDescent="0.25">
      <c r="C34" s="8"/>
      <c r="E34" s="5"/>
      <c r="F34" s="2"/>
      <c r="G34" s="8"/>
      <c r="H34" s="11" t="s">
        <v>14</v>
      </c>
      <c r="I34" s="8"/>
    </row>
    <row r="35" spans="1:9" ht="18.95" customHeight="1" x14ac:dyDescent="0.25">
      <c r="H35" s="13">
        <f t="shared" ref="H35:H55" si="0">G6-F6</f>
        <v>3.95</v>
      </c>
    </row>
    <row r="36" spans="1:9" ht="18.95" customHeight="1" x14ac:dyDescent="0.25">
      <c r="A36" s="44" t="s">
        <v>13</v>
      </c>
      <c r="H36" s="13">
        <f t="shared" si="0"/>
        <v>4.3</v>
      </c>
    </row>
    <row r="37" spans="1:9" ht="18.95" customHeight="1" x14ac:dyDescent="0.25">
      <c r="A37" s="12">
        <f t="shared" ref="A37:A57" si="1">(C6-D6)</f>
        <v>-13.75</v>
      </c>
      <c r="H37" s="13">
        <f t="shared" si="0"/>
        <v>3.95</v>
      </c>
    </row>
    <row r="38" spans="1:9" ht="18.95" customHeight="1" x14ac:dyDescent="0.25">
      <c r="A38" s="12">
        <f t="shared" si="1"/>
        <v>-13</v>
      </c>
      <c r="H38" s="13">
        <f t="shared" si="0"/>
        <v>4.75</v>
      </c>
    </row>
    <row r="39" spans="1:9" ht="18.95" customHeight="1" x14ac:dyDescent="0.25">
      <c r="A39" s="12">
        <f t="shared" si="1"/>
        <v>-13.100000000000023</v>
      </c>
      <c r="H39" s="13">
        <f t="shared" si="0"/>
        <v>4.45</v>
      </c>
    </row>
    <row r="40" spans="1:9" ht="18.95" customHeight="1" x14ac:dyDescent="0.25">
      <c r="A40" s="12">
        <f t="shared" si="1"/>
        <v>-15.25</v>
      </c>
      <c r="H40" s="13">
        <f t="shared" si="0"/>
        <v>4.4000000000000004</v>
      </c>
    </row>
    <row r="41" spans="1:9" ht="18.95" customHeight="1" x14ac:dyDescent="0.25">
      <c r="A41" s="12">
        <f t="shared" si="1"/>
        <v>-14</v>
      </c>
      <c r="H41" s="13">
        <f t="shared" si="0"/>
        <v>4.0500000000000007</v>
      </c>
    </row>
    <row r="42" spans="1:9" ht="18.95" customHeight="1" x14ac:dyDescent="0.25">
      <c r="A42" s="12">
        <f t="shared" si="1"/>
        <v>-13.300000000000011</v>
      </c>
      <c r="H42" s="13">
        <f t="shared" si="0"/>
        <v>3.3000000000000007</v>
      </c>
    </row>
    <row r="43" spans="1:9" ht="18.95" customHeight="1" x14ac:dyDescent="0.25">
      <c r="A43" s="12">
        <f t="shared" si="1"/>
        <v>-13.699999999999989</v>
      </c>
      <c r="H43" s="13">
        <f t="shared" si="0"/>
        <v>3.7999999999999972</v>
      </c>
    </row>
    <row r="44" spans="1:9" ht="18.95" customHeight="1" x14ac:dyDescent="0.25">
      <c r="A44" s="12">
        <f t="shared" si="1"/>
        <v>-14</v>
      </c>
      <c r="H44" s="13">
        <f t="shared" si="0"/>
        <v>4.2999999999999972</v>
      </c>
    </row>
    <row r="45" spans="1:9" ht="18.95" customHeight="1" x14ac:dyDescent="0.25">
      <c r="A45" s="12">
        <f t="shared" si="1"/>
        <v>-15.900000000000006</v>
      </c>
      <c r="H45" s="13">
        <f t="shared" si="0"/>
        <v>5.5</v>
      </c>
    </row>
    <row r="46" spans="1:9" ht="18.95" customHeight="1" x14ac:dyDescent="0.25">
      <c r="A46" s="12">
        <f t="shared" si="1"/>
        <v>-15.200000000000003</v>
      </c>
      <c r="H46" s="13">
        <f t="shared" si="0"/>
        <v>7.9000000000000057</v>
      </c>
    </row>
    <row r="47" spans="1:9" ht="18.95" customHeight="1" x14ac:dyDescent="0.25">
      <c r="A47" s="12">
        <f t="shared" si="1"/>
        <v>-13.25</v>
      </c>
      <c r="H47" s="13">
        <f t="shared" si="0"/>
        <v>10.25</v>
      </c>
    </row>
    <row r="48" spans="1:9" ht="18.95" customHeight="1" x14ac:dyDescent="0.25">
      <c r="A48" s="12">
        <f t="shared" si="1"/>
        <v>-12.299999999999997</v>
      </c>
      <c r="H48" s="13">
        <f t="shared" si="0"/>
        <v>12.900000000000006</v>
      </c>
    </row>
    <row r="49" spans="1:8" ht="18.95" customHeight="1" x14ac:dyDescent="0.25">
      <c r="A49" s="12">
        <f t="shared" si="1"/>
        <v>-9.9499999999999993</v>
      </c>
      <c r="H49" s="13">
        <f t="shared" si="0"/>
        <v>16.5</v>
      </c>
    </row>
    <row r="50" spans="1:8" ht="18.95" customHeight="1" x14ac:dyDescent="0.25">
      <c r="A50" s="12">
        <f t="shared" si="1"/>
        <v>-6.1</v>
      </c>
      <c r="H50" s="13">
        <f t="shared" si="0"/>
        <v>17.699999999999989</v>
      </c>
    </row>
    <row r="51" spans="1:8" ht="18.95" customHeight="1" x14ac:dyDescent="0.25">
      <c r="A51" s="12">
        <f t="shared" si="1"/>
        <v>-3.4000000000000004</v>
      </c>
      <c r="H51" s="13">
        <f t="shared" si="0"/>
        <v>18.949999999999989</v>
      </c>
    </row>
    <row r="52" spans="1:8" ht="15.75" customHeight="1" x14ac:dyDescent="0.25">
      <c r="A52" s="12">
        <f t="shared" si="1"/>
        <v>-0.84999999999999964</v>
      </c>
      <c r="C52" s="67" t="s">
        <v>16</v>
      </c>
      <c r="D52" s="67"/>
      <c r="E52" s="67"/>
      <c r="F52" s="67"/>
      <c r="H52" s="13">
        <f t="shared" si="0"/>
        <v>18.350000000000023</v>
      </c>
    </row>
    <row r="53" spans="1:8" ht="15.75" customHeight="1" x14ac:dyDescent="0.25">
      <c r="A53" s="12">
        <f t="shared" si="1"/>
        <v>-0.10000000000000009</v>
      </c>
      <c r="C53" s="67" t="s">
        <v>17</v>
      </c>
      <c r="D53" s="67"/>
      <c r="E53" s="67"/>
      <c r="F53" s="67"/>
      <c r="H53" s="13">
        <f t="shared" si="0"/>
        <v>20.199999999999989</v>
      </c>
    </row>
    <row r="54" spans="1:8" x14ac:dyDescent="0.25">
      <c r="A54" s="12">
        <f t="shared" si="1"/>
        <v>1.1000000000000001</v>
      </c>
      <c r="H54" s="13">
        <f t="shared" si="0"/>
        <v>24.050000000000011</v>
      </c>
    </row>
    <row r="55" spans="1:8" x14ac:dyDescent="0.25">
      <c r="A55" s="12">
        <f t="shared" si="1"/>
        <v>0.8</v>
      </c>
      <c r="H55" s="13">
        <f t="shared" si="0"/>
        <v>21.700000000000045</v>
      </c>
    </row>
    <row r="56" spans="1:8" x14ac:dyDescent="0.25">
      <c r="A56" s="12">
        <f t="shared" si="1"/>
        <v>1.5</v>
      </c>
    </row>
    <row r="57" spans="1:8" x14ac:dyDescent="0.25">
      <c r="A57" s="12">
        <f t="shared" si="1"/>
        <v>1.4</v>
      </c>
    </row>
    <row r="59" spans="1:8" ht="33.6" customHeight="1" x14ac:dyDescent="0.25"/>
  </sheetData>
  <mergeCells count="4">
    <mergeCell ref="D32:E33"/>
    <mergeCell ref="N28:O29"/>
    <mergeCell ref="C52:F52"/>
    <mergeCell ref="C53:F53"/>
  </mergeCells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BANKNIFTY</vt:lpstr>
      <vt:lpstr>Sheet1</vt:lpstr>
      <vt:lpstr>NIFTY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2023-06-19T10:04:58Z</dcterms:created>
  <dcterms:modified xsi:type="dcterms:W3CDTF">2023-07-12T04:35:56Z</dcterms:modified>
</cp:coreProperties>
</file>