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Krishno Dey\Documents\Linguistic\Result-Summary\"/>
    </mc:Choice>
  </mc:AlternateContent>
  <xr:revisionPtr revIDLastSave="0" documentId="13_ncr:1_{5F0A2059-EE84-4397-87A9-9FAC5E799567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C56" i="1"/>
  <c r="C54" i="1"/>
  <c r="C53" i="1"/>
  <c r="C52" i="1"/>
  <c r="C51" i="1"/>
  <c r="C50" i="1"/>
  <c r="C49" i="1"/>
  <c r="C48" i="1"/>
  <c r="C47" i="1"/>
  <c r="B56" i="1"/>
  <c r="B55" i="1"/>
  <c r="B54" i="1"/>
  <c r="B53" i="1"/>
  <c r="B52" i="1"/>
  <c r="B51" i="1"/>
  <c r="B50" i="1"/>
  <c r="B49" i="1"/>
  <c r="B48" i="1"/>
  <c r="B47" i="1"/>
  <c r="G43" i="1"/>
  <c r="D58" i="1"/>
  <c r="E16" i="1"/>
  <c r="G42" i="1"/>
  <c r="D55" i="1"/>
  <c r="D54" i="1"/>
  <c r="D53" i="1"/>
  <c r="D52" i="1"/>
  <c r="D51" i="1"/>
  <c r="D50" i="1"/>
  <c r="D49" i="1"/>
  <c r="D48" i="1"/>
  <c r="D47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B40" i="1"/>
  <c r="V40" i="1" s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W14" i="1"/>
  <c r="B14" i="1"/>
  <c r="V14" i="1" l="1"/>
  <c r="V45" i="1" s="1"/>
</calcChain>
</file>

<file path=xl/sharedStrings.xml><?xml version="1.0" encoding="utf-8"?>
<sst xmlns="http://schemas.openxmlformats.org/spreadsheetml/2006/main" count="115" uniqueCount="67">
  <si>
    <t>api_name</t>
  </si>
  <si>
    <t>AmorphousURI</t>
  </si>
  <si>
    <t>TidyURI</t>
  </si>
  <si>
    <t>NonStandardURI</t>
  </si>
  <si>
    <t>StandarURI</t>
  </si>
  <si>
    <t>CRUDyURI</t>
  </si>
  <si>
    <t>VerblessURI</t>
  </si>
  <si>
    <t>UnversionedURI</t>
  </si>
  <si>
    <t>VersionedURI</t>
  </si>
  <si>
    <t>PluralisedNodes</t>
  </si>
  <si>
    <t>SingularNodes</t>
  </si>
  <si>
    <t>NonDescriptiveURI</t>
  </si>
  <si>
    <t>DescriptiveURI</t>
  </si>
  <si>
    <t>ContextlessResource</t>
  </si>
  <si>
    <t>ContextualResouce</t>
  </si>
  <si>
    <t>NonHierarchicalNodes</t>
  </si>
  <si>
    <t>HierarchicalNodes</t>
  </si>
  <si>
    <t>LessCohisiveDoc</t>
  </si>
  <si>
    <t>CohisiveDoc</t>
  </si>
  <si>
    <t>InconsistantDoc</t>
  </si>
  <si>
    <t>ConsistantDoc</t>
  </si>
  <si>
    <t>AniList</t>
  </si>
  <si>
    <t>AppleMusic</t>
  </si>
  <si>
    <t>Artsy</t>
  </si>
  <si>
    <t>Braintree</t>
  </si>
  <si>
    <t>Facebook</t>
  </si>
  <si>
    <t>GitHub</t>
  </si>
  <si>
    <t>GitLab</t>
  </si>
  <si>
    <t>Instagram</t>
  </si>
  <si>
    <t>Pipefy</t>
  </si>
  <si>
    <t>Pokeapi</t>
  </si>
  <si>
    <t>Shopify</t>
  </si>
  <si>
    <t>Twitter</t>
  </si>
  <si>
    <t>Adobe Audience Manager</t>
  </si>
  <si>
    <t>Apple App Store Connect</t>
  </si>
  <si>
    <t>BroadCom</t>
  </si>
  <si>
    <t>Cisco Flare</t>
  </si>
  <si>
    <t>ClearBlade</t>
  </si>
  <si>
    <t>Dropbox</t>
  </si>
  <si>
    <t>Google Nest</t>
  </si>
  <si>
    <t>GroupWise</t>
  </si>
  <si>
    <t>IBM Cloud Pak System</t>
  </si>
  <si>
    <t>IBM Watson IoT</t>
  </si>
  <si>
    <t>Linkedin</t>
  </si>
  <si>
    <t>Microsoft Power BI</t>
  </si>
  <si>
    <t>Node-RED</t>
  </si>
  <si>
    <t>Oracle Cloud Marketplace Publisher</t>
  </si>
  <si>
    <t>QuickBooks Online</t>
  </si>
  <si>
    <t>Samsung ARTIK Cloud</t>
  </si>
  <si>
    <t>SurveyJS</t>
  </si>
  <si>
    <t>Uber</t>
  </si>
  <si>
    <t>WM3 Multishop</t>
  </si>
  <si>
    <t>Total</t>
  </si>
  <si>
    <t>REST</t>
  </si>
  <si>
    <t>GraphQL</t>
  </si>
  <si>
    <t>Antipatterns</t>
  </si>
  <si>
    <t>total anti</t>
  </si>
  <si>
    <t>Amorphous URI</t>
  </si>
  <si>
    <t>Non-standard URI</t>
  </si>
  <si>
    <t>CRUDy URI</t>
  </si>
  <si>
    <t>Unversioned URI</t>
  </si>
  <si>
    <t>Pluralised Nodes</t>
  </si>
  <si>
    <t>Non-descriptive URI</t>
  </si>
  <si>
    <t>Contextless Resource</t>
  </si>
  <si>
    <t>Non-hierarchical Nodes</t>
  </si>
  <si>
    <t>Less-cohesive Doc</t>
  </si>
  <si>
    <t>Inconsistent 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</si>
</sst>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Sheet1!$B$46</c:f>
              <c:strCache>
                <c:ptCount val="1"/>
                <c:pt idx="0">
                  <c:v>REST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Sheet1!$A$47:$A$56</c:f>
              <c:strCache>
                <c:ptCount val="10"/>
                <c:pt idx="0">
                  <c:v>Amorphous URI</c:v>
                </c:pt>
                <c:pt idx="1">
                  <c:v>Non-standard URI</c:v>
                </c:pt>
                <c:pt idx="2">
                  <c:v>CRUDy URI</c:v>
                </c:pt>
                <c:pt idx="3">
                  <c:v>Unversioned URI</c:v>
                </c:pt>
                <c:pt idx="4">
                  <c:v>Pluralised Nodes</c:v>
                </c:pt>
                <c:pt idx="5">
                  <c:v>Non-descriptive URI</c:v>
                </c:pt>
                <c:pt idx="6">
                  <c:v>Contextless Resource</c:v>
                </c:pt>
                <c:pt idx="7">
                  <c:v>Non-hierarchical Nodes</c:v>
                </c:pt>
                <c:pt idx="8">
                  <c:v>Less-cohesive Doc</c:v>
                </c:pt>
                <c:pt idx="9">
                  <c:v>Inconsistent Doc</c:v>
                </c:pt>
              </c:strCache>
            </c:strRef>
          </c:cat>
          <c:val>
            <c:numRef>
              <c:f>Sheet1!$B$47:$B$56</c:f>
              <c:numCache>
                <c:formatCode>0.00%</c:formatCode>
                <c:ptCount val="10"/>
                <c:pt idx="0">
                  <c:v>0.72769953051643188</c:v>
                </c:pt>
                <c:pt idx="1">
                  <c:v>0.92660550458715596</c:v>
                </c:pt>
                <c:pt idx="2">
                  <c:v>0.13653136531365315</c:v>
                </c:pt>
                <c:pt idx="3">
                  <c:v>0.58002936857562404</c:v>
                </c:pt>
                <c:pt idx="4">
                  <c:v>0.24778761061946902</c:v>
                </c:pt>
                <c:pt idx="5">
                  <c:v>0.5714285714285714</c:v>
                </c:pt>
                <c:pt idx="6">
                  <c:v>0.1875</c:v>
                </c:pt>
                <c:pt idx="7">
                  <c:v>0.67088607594936711</c:v>
                </c:pt>
                <c:pt idx="8">
                  <c:v>0.75</c:v>
                </c:pt>
                <c:pt idx="9">
                  <c:v>0.30046948356807512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A9-4692-B1B9-C476A5640981}"/>
            </c:ext>
          </c:extLst>
        </c:ser>
        <c:ser>
          <c:idx val="1"/>
          <c:order val="1"/>
          <c:tx>
            <c:strRef>
              <c:f>Sheet1!$C$46</c:f>
              <c:strCache>
                <c:ptCount val="1"/>
                <c:pt idx="0">
                  <c:v>GraphQL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Sheet1!$A$47:$A$56</c:f>
              <c:strCache>
                <c:ptCount val="10"/>
                <c:pt idx="0">
                  <c:v>Amorphous URI</c:v>
                </c:pt>
                <c:pt idx="1">
                  <c:v>Non-standard URI</c:v>
                </c:pt>
                <c:pt idx="2">
                  <c:v>CRUDy URI</c:v>
                </c:pt>
                <c:pt idx="3">
                  <c:v>Unversioned URI</c:v>
                </c:pt>
                <c:pt idx="4">
                  <c:v>Pluralised Nodes</c:v>
                </c:pt>
                <c:pt idx="5">
                  <c:v>Non-descriptive URI</c:v>
                </c:pt>
                <c:pt idx="6">
                  <c:v>Contextless Resource</c:v>
                </c:pt>
                <c:pt idx="7">
                  <c:v>Non-hierarchical Nodes</c:v>
                </c:pt>
                <c:pt idx="8">
                  <c:v>Less-cohesive Doc</c:v>
                </c:pt>
                <c:pt idx="9">
                  <c:v>Inconsistent Doc</c:v>
                </c:pt>
              </c:strCache>
            </c:strRef>
          </c:cat>
          <c:val>
            <c:numRef>
              <c:f>Sheet1!$C$47:$C$56</c:f>
              <c:numCache>
                <c:formatCode>0.00%</c:formatCode>
                <c:ptCount val="10"/>
                <c:pt idx="0">
                  <c:v>0.27230046948356806</c:v>
                </c:pt>
                <c:pt idx="1">
                  <c:v>7.3394495412844041E-2</c:v>
                </c:pt>
                <c:pt idx="2">
                  <c:v>0.86346863468634683</c:v>
                </c:pt>
                <c:pt idx="3">
                  <c:v>0.41997063142437591</c:v>
                </c:pt>
                <c:pt idx="4">
                  <c:v>0.75221238938053092</c:v>
                </c:pt>
                <c:pt idx="5">
                  <c:v>0.42857142857142855</c:v>
                </c:pt>
                <c:pt idx="6">
                  <c:v>0.8125</c:v>
                </c:pt>
                <c:pt idx="7">
                  <c:v>0.32911392405063289</c:v>
                </c:pt>
                <c:pt idx="8">
                  <c:v>0.25</c:v>
                </c:pt>
                <c:pt idx="9">
                  <c:v>0.69953051643192488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A9-4692-B1B9-C476A564098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06459472"/>
        <c:axId val="506457672"/>
      </c:barChart>
      <c:catAx>
        <c:axId val="506459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457672"/>
        <c:crosses val="autoZero"/>
        <c:auto val="1"/>
        <c:lblAlgn val="ctr"/>
        <c:lblOffset val="100"/>
        <c:noMultiLvlLbl val="0"/>
      </c:catAx>
      <c:valAx>
        <c:axId val="506457672"/>
        <c:scaling>
          <c:orientation val="minMax"/>
          <c:max val="100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45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REST</c:v>
                </c:pt>
              </c:strCache>
            </c:strRef>
          </c:tx>
          <c:spPr>
            <a:solidFill>
              <a:schemeClr val="accent3">
                <a:shade val="76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Sheet2!$E$2:$E$11</c:f>
              <c:strCache>
                <c:ptCount val="10"/>
                <c:pt idx="0">
                  <c:v>Unversioned URI</c:v>
                </c:pt>
                <c:pt idx="1">
                  <c:v>Pluralised Nodes</c:v>
                </c:pt>
                <c:pt idx="2">
                  <c:v>Non-standard URI</c:v>
                </c:pt>
                <c:pt idx="3">
                  <c:v>Non-hierarchical Nodes</c:v>
                </c:pt>
                <c:pt idx="4">
                  <c:v>Non-descriptive URI</c:v>
                </c:pt>
                <c:pt idx="5">
                  <c:v>Less-cohesive Doc</c:v>
                </c:pt>
                <c:pt idx="6">
                  <c:v>Inconsistent Doc</c:v>
                </c:pt>
                <c:pt idx="7">
                  <c:v>CRUDy URI</c:v>
                </c:pt>
                <c:pt idx="8">
                  <c:v>Contextless Resource</c:v>
                </c:pt>
                <c:pt idx="9">
                  <c:v>Amorphous URI</c:v>
                </c:pt>
              </c:strCache>
            </c:strRef>
          </c:cat>
          <c:val>
            <c:numRef>
              <c:f>Sheet2!$F$2:$F$11</c:f>
              <c:numCache>
                <c:formatCode>0.00%</c:formatCode>
                <c:ptCount val="10"/>
                <c:pt idx="0">
                  <c:v>0.58002936857562404</c:v>
                </c:pt>
                <c:pt idx="1">
                  <c:v>0.24778761061946902</c:v>
                </c:pt>
                <c:pt idx="2">
                  <c:v>0.92660550458715596</c:v>
                </c:pt>
                <c:pt idx="3">
                  <c:v>0.67088607594936711</c:v>
                </c:pt>
                <c:pt idx="4">
                  <c:v>0.5714285714285714</c:v>
                </c:pt>
                <c:pt idx="5">
                  <c:v>0.75</c:v>
                </c:pt>
                <c:pt idx="6">
                  <c:v>0.30046948356807512</c:v>
                </c:pt>
                <c:pt idx="7">
                  <c:v>0.13653136531365315</c:v>
                </c:pt>
                <c:pt idx="8">
                  <c:v>0.1875</c:v>
                </c:pt>
                <c:pt idx="9">
                  <c:v>0.72769953051643188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66-4DCA-A2A2-7E16CF0FAE81}"/>
            </c:ext>
          </c:extLst>
        </c:ser>
        <c:ser>
          <c:idx val="1"/>
          <c:order val="1"/>
          <c:tx>
            <c:strRef>
              <c:f>Sheet2!$G$1</c:f>
              <c:strCache>
                <c:ptCount val="1"/>
                <c:pt idx="0">
                  <c:v>GraphQL</c:v>
                </c:pt>
              </c:strCache>
            </c:strRef>
          </c:tx>
          <c:spPr>
            <a:solidFill>
              <a:schemeClr val="accent3">
                <a:tint val="77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Sheet2!$E$2:$E$11</c:f>
              <c:strCache>
                <c:ptCount val="10"/>
                <c:pt idx="0">
                  <c:v>Unversioned URI</c:v>
                </c:pt>
                <c:pt idx="1">
                  <c:v>Pluralised Nodes</c:v>
                </c:pt>
                <c:pt idx="2">
                  <c:v>Non-standard URI</c:v>
                </c:pt>
                <c:pt idx="3">
                  <c:v>Non-hierarchical Nodes</c:v>
                </c:pt>
                <c:pt idx="4">
                  <c:v>Non-descriptive URI</c:v>
                </c:pt>
                <c:pt idx="5">
                  <c:v>Less-cohesive Doc</c:v>
                </c:pt>
                <c:pt idx="6">
                  <c:v>Inconsistent Doc</c:v>
                </c:pt>
                <c:pt idx="7">
                  <c:v>CRUDy URI</c:v>
                </c:pt>
                <c:pt idx="8">
                  <c:v>Contextless Resource</c:v>
                </c:pt>
                <c:pt idx="9">
                  <c:v>Amorphous URI</c:v>
                </c:pt>
              </c:strCache>
            </c:strRef>
          </c:cat>
          <c:val>
            <c:numRef>
              <c:f>Sheet2!$G$2:$G$11</c:f>
              <c:numCache>
                <c:formatCode>0.00%</c:formatCode>
                <c:ptCount val="10"/>
                <c:pt idx="0">
                  <c:v>0.41997063142437591</c:v>
                </c:pt>
                <c:pt idx="1">
                  <c:v>0.75221238938053092</c:v>
                </c:pt>
                <c:pt idx="2">
                  <c:v>7.3394495412844041E-2</c:v>
                </c:pt>
                <c:pt idx="3">
                  <c:v>0.32911392405063289</c:v>
                </c:pt>
                <c:pt idx="4">
                  <c:v>0.42857142857142855</c:v>
                </c:pt>
                <c:pt idx="5">
                  <c:v>0.25</c:v>
                </c:pt>
                <c:pt idx="6">
                  <c:v>0.69953051643192488</c:v>
                </c:pt>
                <c:pt idx="7">
                  <c:v>0.86346863468634683</c:v>
                </c:pt>
                <c:pt idx="8">
                  <c:v>0.8125</c:v>
                </c:pt>
                <c:pt idx="9">
                  <c:v>0.27230046948356806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66-4DCA-A2A2-7E16CF0FAE8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371289776"/>
        <c:axId val="371288336"/>
      </c:barChart>
      <c:catAx>
        <c:axId val="371289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288336"/>
        <c:crosses val="autoZero"/>
        <c:auto val="1"/>
        <c:lblAlgn val="ctr"/>
        <c:lblOffset val="100"/>
        <c:noMultiLvlLbl val="0"/>
      </c:catAx>
      <c:valAx>
        <c:axId val="371288336"/>
        <c:scaling>
          <c:orientation val="minMax"/>
          <c:max val="1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28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176211</xdr:colOff>
      <xdr:row>46</xdr:row>
      <xdr:rowOff>33336</xdr:rowOff>
    </xdr:from>
    <xdr:to>
      <xdr:col>17</xdr:col>
      <xdr:colOff>57150</xdr:colOff>
      <xdr:row>68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C26EA7-1C4F-4DDD-0CC9-C258D3FBF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114299</xdr:colOff>
      <xdr:row>6</xdr:row>
      <xdr:rowOff>171449</xdr:rowOff>
    </xdr:from>
    <xdr:to>
      <xdr:col>16</xdr:col>
      <xdr:colOff>161924</xdr:colOff>
      <xdr:row>27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E1C2FA-9273-7A77-2A9C-29F8D305E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8"/>
  <sheetViews>
    <sheetView topLeftCell="A41" workbookViewId="0">
      <selection activeCell="A46" sqref="A46:C56"/>
    </sheetView>
  </sheetViews>
  <sheetFormatPr defaultRowHeight="15" x14ac:dyDescent="0.25"/>
  <cols>
    <col min="1" max="1" width="22.14062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3" x14ac:dyDescent="0.25">
      <c r="A2" t="s">
        <v>21</v>
      </c>
      <c r="B2">
        <v>0</v>
      </c>
      <c r="C2">
        <v>27</v>
      </c>
      <c r="D2">
        <v>0</v>
      </c>
      <c r="E2">
        <v>27</v>
      </c>
      <c r="F2">
        <v>9</v>
      </c>
      <c r="G2">
        <v>18</v>
      </c>
      <c r="H2">
        <v>0</v>
      </c>
      <c r="I2">
        <v>27</v>
      </c>
      <c r="J2">
        <v>26</v>
      </c>
      <c r="K2">
        <v>1</v>
      </c>
      <c r="L2">
        <v>0</v>
      </c>
      <c r="M2">
        <v>27</v>
      </c>
      <c r="N2">
        <v>0</v>
      </c>
      <c r="O2">
        <v>27</v>
      </c>
      <c r="P2">
        <v>2</v>
      </c>
      <c r="Q2">
        <v>25</v>
      </c>
      <c r="R2">
        <v>0</v>
      </c>
      <c r="S2">
        <v>27</v>
      </c>
      <c r="T2">
        <v>17</v>
      </c>
      <c r="U2">
        <v>10</v>
      </c>
    </row>
    <row r="3" spans="1:23" x14ac:dyDescent="0.25">
      <c r="A3" t="s">
        <v>22</v>
      </c>
      <c r="B3">
        <v>0</v>
      </c>
      <c r="C3">
        <v>99</v>
      </c>
      <c r="D3">
        <v>0</v>
      </c>
      <c r="E3">
        <v>99</v>
      </c>
      <c r="F3">
        <v>4</v>
      </c>
      <c r="G3">
        <v>95</v>
      </c>
      <c r="H3">
        <v>0</v>
      </c>
      <c r="I3">
        <v>99</v>
      </c>
      <c r="J3">
        <v>1</v>
      </c>
      <c r="K3">
        <v>98</v>
      </c>
      <c r="L3">
        <v>0</v>
      </c>
      <c r="M3">
        <v>99</v>
      </c>
      <c r="N3">
        <v>0</v>
      </c>
      <c r="O3">
        <v>99</v>
      </c>
      <c r="P3">
        <v>0</v>
      </c>
      <c r="Q3">
        <v>99</v>
      </c>
      <c r="R3">
        <v>1</v>
      </c>
      <c r="S3">
        <v>98</v>
      </c>
      <c r="T3">
        <v>0</v>
      </c>
      <c r="U3">
        <v>99</v>
      </c>
    </row>
    <row r="4" spans="1:23" x14ac:dyDescent="0.25">
      <c r="A4" t="s">
        <v>23</v>
      </c>
      <c r="B4">
        <v>5</v>
      </c>
      <c r="C4">
        <v>16</v>
      </c>
      <c r="D4">
        <v>0</v>
      </c>
      <c r="E4">
        <v>21</v>
      </c>
      <c r="F4">
        <v>1</v>
      </c>
      <c r="G4">
        <v>20</v>
      </c>
      <c r="H4">
        <v>0</v>
      </c>
      <c r="I4">
        <v>21</v>
      </c>
      <c r="J4">
        <v>0</v>
      </c>
      <c r="K4">
        <v>21</v>
      </c>
      <c r="L4">
        <v>0</v>
      </c>
      <c r="M4">
        <v>21</v>
      </c>
      <c r="N4">
        <v>0</v>
      </c>
      <c r="O4">
        <v>21</v>
      </c>
      <c r="P4">
        <v>0</v>
      </c>
      <c r="Q4">
        <v>21</v>
      </c>
      <c r="R4">
        <v>0</v>
      </c>
      <c r="S4">
        <v>21</v>
      </c>
      <c r="T4">
        <v>0</v>
      </c>
      <c r="U4">
        <v>21</v>
      </c>
    </row>
    <row r="5" spans="1:23" x14ac:dyDescent="0.25">
      <c r="A5" t="s">
        <v>24</v>
      </c>
      <c r="B5">
        <v>4</v>
      </c>
      <c r="C5">
        <v>92</v>
      </c>
      <c r="D5">
        <v>0</v>
      </c>
      <c r="E5">
        <v>96</v>
      </c>
      <c r="F5">
        <v>24</v>
      </c>
      <c r="G5">
        <v>72</v>
      </c>
      <c r="H5">
        <v>96</v>
      </c>
      <c r="I5">
        <v>0</v>
      </c>
      <c r="J5">
        <v>83</v>
      </c>
      <c r="K5">
        <v>13</v>
      </c>
      <c r="L5">
        <v>2</v>
      </c>
      <c r="M5">
        <v>94</v>
      </c>
      <c r="N5">
        <v>3</v>
      </c>
      <c r="O5">
        <v>93</v>
      </c>
      <c r="P5">
        <v>7</v>
      </c>
      <c r="Q5">
        <v>89</v>
      </c>
      <c r="R5">
        <v>1</v>
      </c>
      <c r="S5">
        <v>95</v>
      </c>
      <c r="T5">
        <v>40</v>
      </c>
      <c r="U5">
        <v>56</v>
      </c>
    </row>
    <row r="6" spans="1:23" x14ac:dyDescent="0.25">
      <c r="A6" t="s">
        <v>25</v>
      </c>
      <c r="B6">
        <v>32</v>
      </c>
      <c r="C6">
        <v>34</v>
      </c>
      <c r="D6">
        <v>0</v>
      </c>
      <c r="E6">
        <v>66</v>
      </c>
      <c r="F6">
        <v>1</v>
      </c>
      <c r="G6">
        <v>65</v>
      </c>
      <c r="H6">
        <v>14</v>
      </c>
      <c r="I6">
        <v>52</v>
      </c>
      <c r="J6">
        <v>7</v>
      </c>
      <c r="K6">
        <v>59</v>
      </c>
      <c r="L6">
        <v>5</v>
      </c>
      <c r="M6">
        <v>61</v>
      </c>
      <c r="N6">
        <v>0</v>
      </c>
      <c r="O6">
        <v>66</v>
      </c>
      <c r="P6">
        <v>6</v>
      </c>
      <c r="Q6">
        <v>60</v>
      </c>
      <c r="R6">
        <v>0</v>
      </c>
      <c r="S6">
        <v>66</v>
      </c>
      <c r="T6">
        <v>8</v>
      </c>
      <c r="U6">
        <v>58</v>
      </c>
    </row>
    <row r="7" spans="1:23" x14ac:dyDescent="0.25">
      <c r="A7" t="s">
        <v>26</v>
      </c>
      <c r="B7">
        <v>19</v>
      </c>
      <c r="C7">
        <v>237</v>
      </c>
      <c r="D7">
        <v>0</v>
      </c>
      <c r="E7">
        <v>256</v>
      </c>
      <c r="F7">
        <v>127</v>
      </c>
      <c r="G7">
        <v>129</v>
      </c>
      <c r="H7">
        <v>256</v>
      </c>
      <c r="I7">
        <v>0</v>
      </c>
      <c r="J7">
        <v>216</v>
      </c>
      <c r="K7">
        <v>40</v>
      </c>
      <c r="L7">
        <v>13</v>
      </c>
      <c r="M7">
        <v>243</v>
      </c>
      <c r="N7">
        <v>28</v>
      </c>
      <c r="O7">
        <v>228</v>
      </c>
      <c r="P7">
        <v>21</v>
      </c>
      <c r="Q7">
        <v>235</v>
      </c>
      <c r="R7">
        <v>2</v>
      </c>
      <c r="S7">
        <v>254</v>
      </c>
      <c r="T7">
        <v>53</v>
      </c>
      <c r="U7">
        <v>203</v>
      </c>
    </row>
    <row r="8" spans="1:23" x14ac:dyDescent="0.25">
      <c r="A8" t="s">
        <v>27</v>
      </c>
      <c r="B8">
        <v>1</v>
      </c>
      <c r="C8">
        <v>54</v>
      </c>
      <c r="D8">
        <v>0</v>
      </c>
      <c r="E8">
        <v>55</v>
      </c>
      <c r="F8">
        <v>0</v>
      </c>
      <c r="G8">
        <v>55</v>
      </c>
      <c r="H8">
        <v>55</v>
      </c>
      <c r="I8">
        <v>0</v>
      </c>
      <c r="J8">
        <v>0</v>
      </c>
      <c r="K8">
        <v>55</v>
      </c>
      <c r="L8">
        <v>1</v>
      </c>
      <c r="M8">
        <v>54</v>
      </c>
      <c r="N8">
        <v>6</v>
      </c>
      <c r="O8">
        <v>49</v>
      </c>
      <c r="P8">
        <v>3</v>
      </c>
      <c r="Q8">
        <v>52</v>
      </c>
      <c r="R8">
        <v>1</v>
      </c>
      <c r="S8">
        <v>54</v>
      </c>
      <c r="T8">
        <v>0</v>
      </c>
      <c r="U8">
        <v>55</v>
      </c>
    </row>
    <row r="9" spans="1:23" x14ac:dyDescent="0.25">
      <c r="A9" t="s">
        <v>28</v>
      </c>
      <c r="B9">
        <v>9</v>
      </c>
      <c r="C9">
        <v>19</v>
      </c>
      <c r="D9">
        <v>5</v>
      </c>
      <c r="E9">
        <v>23</v>
      </c>
      <c r="F9">
        <v>0</v>
      </c>
      <c r="G9">
        <v>28</v>
      </c>
      <c r="H9">
        <v>26</v>
      </c>
      <c r="I9">
        <v>2</v>
      </c>
      <c r="J9">
        <v>2</v>
      </c>
      <c r="K9">
        <v>26</v>
      </c>
      <c r="L9">
        <v>0</v>
      </c>
      <c r="M9">
        <v>28</v>
      </c>
      <c r="N9">
        <v>0</v>
      </c>
      <c r="O9">
        <v>28</v>
      </c>
      <c r="P9">
        <v>0</v>
      </c>
      <c r="Q9">
        <v>28</v>
      </c>
      <c r="R9">
        <v>0</v>
      </c>
      <c r="S9">
        <v>28</v>
      </c>
      <c r="T9">
        <v>1</v>
      </c>
      <c r="U9">
        <v>27</v>
      </c>
    </row>
    <row r="10" spans="1:23" x14ac:dyDescent="0.25">
      <c r="A10" t="s">
        <v>29</v>
      </c>
      <c r="B10">
        <v>6</v>
      </c>
      <c r="C10">
        <v>85</v>
      </c>
      <c r="D10">
        <v>0</v>
      </c>
      <c r="E10">
        <v>91</v>
      </c>
      <c r="F10">
        <v>56</v>
      </c>
      <c r="G10">
        <v>35</v>
      </c>
      <c r="H10">
        <v>91</v>
      </c>
      <c r="I10">
        <v>0</v>
      </c>
      <c r="J10">
        <v>63</v>
      </c>
      <c r="K10">
        <v>28</v>
      </c>
      <c r="L10">
        <v>7</v>
      </c>
      <c r="M10">
        <v>84</v>
      </c>
      <c r="N10">
        <v>1</v>
      </c>
      <c r="O10">
        <v>90</v>
      </c>
      <c r="P10">
        <v>12</v>
      </c>
      <c r="Q10">
        <v>79</v>
      </c>
      <c r="R10">
        <v>0</v>
      </c>
      <c r="S10">
        <v>91</v>
      </c>
      <c r="T10">
        <v>20</v>
      </c>
      <c r="U10">
        <v>71</v>
      </c>
    </row>
    <row r="11" spans="1:23" x14ac:dyDescent="0.25">
      <c r="A11" t="s">
        <v>30</v>
      </c>
      <c r="B11">
        <v>24</v>
      </c>
      <c r="C11">
        <v>0</v>
      </c>
      <c r="D11">
        <v>3</v>
      </c>
      <c r="E11">
        <v>21</v>
      </c>
      <c r="F11">
        <v>0</v>
      </c>
      <c r="G11">
        <v>24</v>
      </c>
      <c r="H11">
        <v>0</v>
      </c>
      <c r="I11">
        <v>24</v>
      </c>
      <c r="J11">
        <v>0</v>
      </c>
      <c r="K11">
        <v>24</v>
      </c>
      <c r="L11">
        <v>0</v>
      </c>
      <c r="M11">
        <v>24</v>
      </c>
      <c r="N11">
        <v>0</v>
      </c>
      <c r="O11">
        <v>24</v>
      </c>
      <c r="P11">
        <v>1</v>
      </c>
      <c r="Q11">
        <v>23</v>
      </c>
      <c r="R11">
        <v>4</v>
      </c>
      <c r="S11">
        <v>20</v>
      </c>
      <c r="T11">
        <v>0</v>
      </c>
      <c r="U11">
        <v>24</v>
      </c>
    </row>
    <row r="12" spans="1:23" x14ac:dyDescent="0.25">
      <c r="A12" t="s">
        <v>31</v>
      </c>
      <c r="B12">
        <v>2</v>
      </c>
      <c r="C12">
        <v>31</v>
      </c>
      <c r="D12">
        <v>0</v>
      </c>
      <c r="E12">
        <v>33</v>
      </c>
      <c r="F12">
        <v>5</v>
      </c>
      <c r="G12">
        <v>28</v>
      </c>
      <c r="H12">
        <v>33</v>
      </c>
      <c r="I12">
        <v>0</v>
      </c>
      <c r="J12">
        <v>24</v>
      </c>
      <c r="K12">
        <v>9</v>
      </c>
      <c r="L12">
        <v>1</v>
      </c>
      <c r="M12">
        <v>32</v>
      </c>
      <c r="N12">
        <v>0</v>
      </c>
      <c r="O12">
        <v>33</v>
      </c>
      <c r="P12">
        <v>0</v>
      </c>
      <c r="Q12">
        <v>33</v>
      </c>
      <c r="R12">
        <v>1</v>
      </c>
      <c r="S12">
        <v>32</v>
      </c>
      <c r="T12">
        <v>6</v>
      </c>
      <c r="U12">
        <v>27</v>
      </c>
    </row>
    <row r="13" spans="1:23" x14ac:dyDescent="0.25">
      <c r="A13" t="s">
        <v>32</v>
      </c>
      <c r="B13">
        <v>14</v>
      </c>
      <c r="C13">
        <v>37</v>
      </c>
      <c r="D13">
        <v>0</v>
      </c>
      <c r="E13">
        <v>51</v>
      </c>
      <c r="F13">
        <v>7</v>
      </c>
      <c r="G13">
        <v>44</v>
      </c>
      <c r="H13">
        <v>1</v>
      </c>
      <c r="I13">
        <v>50</v>
      </c>
      <c r="J13">
        <v>3</v>
      </c>
      <c r="K13">
        <v>48</v>
      </c>
      <c r="L13">
        <v>4</v>
      </c>
      <c r="M13">
        <v>47</v>
      </c>
      <c r="N13">
        <v>1</v>
      </c>
      <c r="O13">
        <v>50</v>
      </c>
      <c r="P13">
        <v>0</v>
      </c>
      <c r="Q13">
        <v>51</v>
      </c>
      <c r="R13">
        <v>0</v>
      </c>
      <c r="S13">
        <v>51</v>
      </c>
      <c r="T13">
        <v>4</v>
      </c>
      <c r="U13">
        <v>47</v>
      </c>
    </row>
    <row r="14" spans="1:23" x14ac:dyDescent="0.25">
      <c r="B14">
        <f>SUM(B2:B13)</f>
        <v>116</v>
      </c>
      <c r="C14">
        <f t="shared" ref="C14:W14" si="0">SUM(C2:C13)</f>
        <v>731</v>
      </c>
      <c r="D14">
        <f t="shared" si="0"/>
        <v>8</v>
      </c>
      <c r="E14">
        <f t="shared" si="0"/>
        <v>839</v>
      </c>
      <c r="F14">
        <f t="shared" si="0"/>
        <v>234</v>
      </c>
      <c r="G14">
        <f t="shared" si="0"/>
        <v>613</v>
      </c>
      <c r="H14">
        <f t="shared" si="0"/>
        <v>572</v>
      </c>
      <c r="I14">
        <f t="shared" si="0"/>
        <v>275</v>
      </c>
      <c r="J14">
        <f t="shared" si="0"/>
        <v>425</v>
      </c>
      <c r="K14">
        <f t="shared" si="0"/>
        <v>422</v>
      </c>
      <c r="L14">
        <f t="shared" si="0"/>
        <v>33</v>
      </c>
      <c r="M14">
        <f t="shared" si="0"/>
        <v>814</v>
      </c>
      <c r="N14">
        <f t="shared" si="0"/>
        <v>39</v>
      </c>
      <c r="O14">
        <f t="shared" si="0"/>
        <v>808</v>
      </c>
      <c r="P14">
        <f t="shared" si="0"/>
        <v>52</v>
      </c>
      <c r="Q14">
        <f t="shared" si="0"/>
        <v>795</v>
      </c>
      <c r="R14">
        <f t="shared" si="0"/>
        <v>10</v>
      </c>
      <c r="S14">
        <f t="shared" si="0"/>
        <v>837</v>
      </c>
      <c r="T14">
        <f t="shared" si="0"/>
        <v>149</v>
      </c>
      <c r="U14">
        <f t="shared" si="0"/>
        <v>698</v>
      </c>
      <c r="V14">
        <f>SUM(B14:U14)</f>
        <v>8470</v>
      </c>
      <c r="W14">
        <f t="shared" si="0"/>
        <v>0</v>
      </c>
    </row>
    <row r="16" spans="1:23" x14ac:dyDescent="0.25">
      <c r="D16" t="s">
        <v>56</v>
      </c>
      <c r="E16">
        <f>B14+D14+F14+H14+J14+L14+N14+P14+R14+T14</f>
        <v>1638</v>
      </c>
    </row>
    <row r="17" spans="1:21" x14ac:dyDescent="0.25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8</v>
      </c>
      <c r="J17" t="s">
        <v>9</v>
      </c>
      <c r="K17" t="s">
        <v>10</v>
      </c>
      <c r="L17" t="s">
        <v>11</v>
      </c>
      <c r="M17" t="s">
        <v>12</v>
      </c>
      <c r="N17" t="s">
        <v>13</v>
      </c>
      <c r="O17" t="s">
        <v>14</v>
      </c>
      <c r="P17" t="s">
        <v>15</v>
      </c>
      <c r="Q17" t="s">
        <v>16</v>
      </c>
      <c r="R17" t="s">
        <v>17</v>
      </c>
      <c r="S17" t="s">
        <v>18</v>
      </c>
      <c r="T17" t="s">
        <v>19</v>
      </c>
      <c r="U17" t="s">
        <v>20</v>
      </c>
    </row>
    <row r="18" spans="1:21" x14ac:dyDescent="0.25">
      <c r="A18" t="s">
        <v>33</v>
      </c>
      <c r="B18">
        <v>16</v>
      </c>
      <c r="C18">
        <v>49</v>
      </c>
      <c r="D18">
        <v>0</v>
      </c>
      <c r="E18">
        <v>65</v>
      </c>
      <c r="F18">
        <v>4</v>
      </c>
      <c r="G18">
        <v>61</v>
      </c>
      <c r="H18">
        <v>65</v>
      </c>
      <c r="I18">
        <v>0</v>
      </c>
      <c r="J18">
        <v>10</v>
      </c>
      <c r="K18">
        <v>55</v>
      </c>
      <c r="L18">
        <v>1</v>
      </c>
      <c r="M18">
        <v>64</v>
      </c>
      <c r="N18">
        <v>0</v>
      </c>
      <c r="O18">
        <v>65</v>
      </c>
      <c r="P18">
        <v>2</v>
      </c>
      <c r="Q18">
        <v>63</v>
      </c>
      <c r="R18">
        <v>0</v>
      </c>
      <c r="S18">
        <v>65</v>
      </c>
      <c r="T18">
        <v>8</v>
      </c>
      <c r="U18">
        <v>57</v>
      </c>
    </row>
    <row r="19" spans="1:21" x14ac:dyDescent="0.25">
      <c r="A19" t="s">
        <v>34</v>
      </c>
      <c r="B19">
        <v>0</v>
      </c>
      <c r="C19">
        <v>32</v>
      </c>
      <c r="D19">
        <v>0</v>
      </c>
      <c r="E19">
        <v>32</v>
      </c>
      <c r="F19">
        <v>0</v>
      </c>
      <c r="G19">
        <v>32</v>
      </c>
      <c r="H19">
        <v>32</v>
      </c>
      <c r="I19">
        <v>0</v>
      </c>
      <c r="J19">
        <v>0</v>
      </c>
      <c r="K19">
        <v>32</v>
      </c>
      <c r="L19">
        <v>1</v>
      </c>
      <c r="M19">
        <v>31</v>
      </c>
      <c r="N19">
        <v>0</v>
      </c>
      <c r="O19">
        <v>32</v>
      </c>
      <c r="P19">
        <v>0</v>
      </c>
      <c r="Q19">
        <v>32</v>
      </c>
      <c r="R19">
        <v>4</v>
      </c>
      <c r="S19">
        <v>28</v>
      </c>
      <c r="T19">
        <v>0</v>
      </c>
      <c r="U19">
        <v>32</v>
      </c>
    </row>
    <row r="20" spans="1:21" x14ac:dyDescent="0.25">
      <c r="A20" t="s">
        <v>35</v>
      </c>
      <c r="B20">
        <v>8</v>
      </c>
      <c r="C20">
        <v>32</v>
      </c>
      <c r="D20">
        <v>1</v>
      </c>
      <c r="E20">
        <v>39</v>
      </c>
      <c r="F20">
        <v>4</v>
      </c>
      <c r="G20">
        <v>36</v>
      </c>
      <c r="H20">
        <v>40</v>
      </c>
      <c r="I20">
        <v>0</v>
      </c>
      <c r="J20">
        <v>9</v>
      </c>
      <c r="K20">
        <v>31</v>
      </c>
      <c r="L20">
        <v>8</v>
      </c>
      <c r="M20">
        <v>32</v>
      </c>
      <c r="N20">
        <v>4</v>
      </c>
      <c r="O20">
        <v>36</v>
      </c>
      <c r="P20">
        <v>19</v>
      </c>
      <c r="Q20">
        <v>21</v>
      </c>
      <c r="R20">
        <v>2</v>
      </c>
      <c r="S20">
        <v>38</v>
      </c>
      <c r="T20">
        <v>3</v>
      </c>
      <c r="U20">
        <v>37</v>
      </c>
    </row>
    <row r="21" spans="1:21" x14ac:dyDescent="0.25">
      <c r="A21" t="s">
        <v>36</v>
      </c>
      <c r="B21">
        <v>0</v>
      </c>
      <c r="C21">
        <v>25</v>
      </c>
      <c r="D21">
        <v>0</v>
      </c>
      <c r="E21">
        <v>25</v>
      </c>
      <c r="F21">
        <v>0</v>
      </c>
      <c r="G21">
        <v>25</v>
      </c>
      <c r="H21">
        <v>25</v>
      </c>
      <c r="I21">
        <v>0</v>
      </c>
      <c r="J21">
        <v>0</v>
      </c>
      <c r="K21">
        <v>25</v>
      </c>
      <c r="L21">
        <v>0</v>
      </c>
      <c r="M21">
        <v>25</v>
      </c>
      <c r="N21">
        <v>0</v>
      </c>
      <c r="O21">
        <v>25</v>
      </c>
      <c r="P21">
        <v>0</v>
      </c>
      <c r="Q21">
        <v>25</v>
      </c>
      <c r="R21">
        <v>0</v>
      </c>
      <c r="S21">
        <v>25</v>
      </c>
      <c r="T21">
        <v>0</v>
      </c>
      <c r="U21">
        <v>25</v>
      </c>
    </row>
    <row r="22" spans="1:21" x14ac:dyDescent="0.25">
      <c r="A22" t="s">
        <v>37</v>
      </c>
      <c r="B22">
        <v>0</v>
      </c>
      <c r="C22">
        <v>45</v>
      </c>
      <c r="D22">
        <v>0</v>
      </c>
      <c r="E22">
        <v>45</v>
      </c>
      <c r="F22">
        <v>0</v>
      </c>
      <c r="G22">
        <v>45</v>
      </c>
      <c r="H22">
        <v>36</v>
      </c>
      <c r="I22">
        <v>9</v>
      </c>
      <c r="J22">
        <v>18</v>
      </c>
      <c r="K22">
        <v>27</v>
      </c>
      <c r="L22">
        <v>0</v>
      </c>
      <c r="M22">
        <v>45</v>
      </c>
      <c r="N22">
        <v>0</v>
      </c>
      <c r="O22">
        <v>45</v>
      </c>
      <c r="P22">
        <v>7</v>
      </c>
      <c r="Q22">
        <v>38</v>
      </c>
      <c r="R22">
        <v>7</v>
      </c>
      <c r="S22">
        <v>38</v>
      </c>
      <c r="T22">
        <v>3</v>
      </c>
      <c r="U22">
        <v>42</v>
      </c>
    </row>
    <row r="23" spans="1:21" x14ac:dyDescent="0.25">
      <c r="A23" t="s">
        <v>38</v>
      </c>
      <c r="B23">
        <v>29</v>
      </c>
      <c r="C23">
        <v>3</v>
      </c>
      <c r="D23">
        <v>0</v>
      </c>
      <c r="E23">
        <v>32</v>
      </c>
      <c r="F23">
        <v>17</v>
      </c>
      <c r="G23">
        <v>15</v>
      </c>
      <c r="H23">
        <v>28</v>
      </c>
      <c r="I23">
        <v>4</v>
      </c>
      <c r="J23">
        <v>31</v>
      </c>
      <c r="K23">
        <v>1</v>
      </c>
      <c r="L23">
        <v>0</v>
      </c>
      <c r="M23">
        <v>32</v>
      </c>
      <c r="N23">
        <v>0</v>
      </c>
      <c r="O23">
        <v>32</v>
      </c>
      <c r="P23">
        <v>2</v>
      </c>
      <c r="Q23">
        <v>30</v>
      </c>
      <c r="R23">
        <v>0</v>
      </c>
      <c r="S23">
        <v>32</v>
      </c>
      <c r="T23">
        <v>20</v>
      </c>
      <c r="U23">
        <v>12</v>
      </c>
    </row>
    <row r="24" spans="1:21" x14ac:dyDescent="0.25">
      <c r="A24" t="s">
        <v>39</v>
      </c>
      <c r="B24">
        <v>35</v>
      </c>
      <c r="C24">
        <v>0</v>
      </c>
      <c r="D24">
        <v>0</v>
      </c>
      <c r="E24">
        <v>35</v>
      </c>
      <c r="F24">
        <v>0</v>
      </c>
      <c r="G24">
        <v>35</v>
      </c>
      <c r="H24">
        <v>35</v>
      </c>
      <c r="I24">
        <v>0</v>
      </c>
      <c r="J24">
        <v>2</v>
      </c>
      <c r="K24">
        <v>33</v>
      </c>
      <c r="L24">
        <v>1</v>
      </c>
      <c r="M24">
        <v>34</v>
      </c>
      <c r="N24">
        <v>0</v>
      </c>
      <c r="O24">
        <v>35</v>
      </c>
      <c r="P24">
        <v>30</v>
      </c>
      <c r="Q24">
        <v>5</v>
      </c>
      <c r="R24">
        <v>0</v>
      </c>
      <c r="S24">
        <v>35</v>
      </c>
      <c r="T24">
        <v>0</v>
      </c>
      <c r="U24">
        <v>35</v>
      </c>
    </row>
    <row r="25" spans="1:21" x14ac:dyDescent="0.25">
      <c r="A25" t="s">
        <v>40</v>
      </c>
      <c r="B25">
        <v>0</v>
      </c>
      <c r="C25">
        <v>56</v>
      </c>
      <c r="D25">
        <v>0</v>
      </c>
      <c r="E25">
        <v>56</v>
      </c>
      <c r="F25">
        <v>0</v>
      </c>
      <c r="G25">
        <v>56</v>
      </c>
      <c r="H25">
        <v>56</v>
      </c>
      <c r="I25">
        <v>0</v>
      </c>
      <c r="J25">
        <v>5</v>
      </c>
      <c r="K25">
        <v>51</v>
      </c>
      <c r="L25">
        <v>4</v>
      </c>
      <c r="M25">
        <v>52</v>
      </c>
      <c r="N25">
        <v>0</v>
      </c>
      <c r="O25">
        <v>56</v>
      </c>
      <c r="P25">
        <v>4</v>
      </c>
      <c r="Q25">
        <v>52</v>
      </c>
      <c r="R25">
        <v>2</v>
      </c>
      <c r="S25">
        <v>54</v>
      </c>
      <c r="T25">
        <v>3</v>
      </c>
      <c r="U25">
        <v>53</v>
      </c>
    </row>
    <row r="26" spans="1:21" x14ac:dyDescent="0.25">
      <c r="A26" t="s">
        <v>41</v>
      </c>
      <c r="B26">
        <v>22</v>
      </c>
      <c r="C26">
        <v>12</v>
      </c>
      <c r="D26">
        <v>14</v>
      </c>
      <c r="E26">
        <v>20</v>
      </c>
      <c r="F26">
        <v>0</v>
      </c>
      <c r="G26">
        <v>34</v>
      </c>
      <c r="H26">
        <v>34</v>
      </c>
      <c r="I26">
        <v>0</v>
      </c>
      <c r="J26">
        <v>4</v>
      </c>
      <c r="K26">
        <v>30</v>
      </c>
      <c r="L26">
        <v>12</v>
      </c>
      <c r="M26">
        <v>22</v>
      </c>
      <c r="N26">
        <v>0</v>
      </c>
      <c r="O26">
        <v>34</v>
      </c>
      <c r="P26">
        <v>2</v>
      </c>
      <c r="Q26">
        <v>32</v>
      </c>
      <c r="R26">
        <v>3</v>
      </c>
      <c r="S26">
        <v>31</v>
      </c>
      <c r="T26">
        <v>2</v>
      </c>
      <c r="U26">
        <v>32</v>
      </c>
    </row>
    <row r="27" spans="1:21" x14ac:dyDescent="0.25">
      <c r="A27" t="s">
        <v>42</v>
      </c>
      <c r="B27">
        <v>0</v>
      </c>
      <c r="C27">
        <v>57</v>
      </c>
      <c r="D27">
        <v>0</v>
      </c>
      <c r="E27">
        <v>57</v>
      </c>
      <c r="F27">
        <v>3</v>
      </c>
      <c r="G27">
        <v>54</v>
      </c>
      <c r="H27">
        <v>57</v>
      </c>
      <c r="I27">
        <v>0</v>
      </c>
      <c r="J27">
        <v>11</v>
      </c>
      <c r="K27">
        <v>46</v>
      </c>
      <c r="L27">
        <v>6</v>
      </c>
      <c r="M27">
        <v>51</v>
      </c>
      <c r="N27">
        <v>2</v>
      </c>
      <c r="O27">
        <v>55</v>
      </c>
      <c r="P27">
        <v>12</v>
      </c>
      <c r="Q27">
        <v>45</v>
      </c>
      <c r="R27">
        <v>1</v>
      </c>
      <c r="S27">
        <v>56</v>
      </c>
      <c r="T27">
        <v>3</v>
      </c>
      <c r="U27">
        <v>54</v>
      </c>
    </row>
    <row r="28" spans="1:21" x14ac:dyDescent="0.25">
      <c r="A28" t="s">
        <v>28</v>
      </c>
      <c r="B28">
        <v>4</v>
      </c>
      <c r="C28">
        <v>15</v>
      </c>
      <c r="D28">
        <v>0</v>
      </c>
      <c r="E28">
        <v>19</v>
      </c>
      <c r="F28">
        <v>0</v>
      </c>
      <c r="G28">
        <v>19</v>
      </c>
      <c r="H28">
        <v>19</v>
      </c>
      <c r="I28">
        <v>0</v>
      </c>
      <c r="J28">
        <v>3</v>
      </c>
      <c r="K28">
        <v>16</v>
      </c>
      <c r="L28">
        <v>0</v>
      </c>
      <c r="M28">
        <v>19</v>
      </c>
      <c r="N28">
        <v>0</v>
      </c>
      <c r="O28">
        <v>19</v>
      </c>
      <c r="P28">
        <v>0</v>
      </c>
      <c r="Q28">
        <v>19</v>
      </c>
      <c r="R28">
        <v>2</v>
      </c>
      <c r="S28">
        <v>17</v>
      </c>
      <c r="T28">
        <v>0</v>
      </c>
      <c r="U28">
        <v>19</v>
      </c>
    </row>
    <row r="29" spans="1:21" x14ac:dyDescent="0.25">
      <c r="A29" t="s">
        <v>43</v>
      </c>
      <c r="B29">
        <v>2</v>
      </c>
      <c r="C29">
        <v>11</v>
      </c>
      <c r="D29">
        <v>2</v>
      </c>
      <c r="E29">
        <v>11</v>
      </c>
      <c r="F29">
        <v>0</v>
      </c>
      <c r="G29">
        <v>13</v>
      </c>
      <c r="H29">
        <v>13</v>
      </c>
      <c r="I29">
        <v>0</v>
      </c>
      <c r="J29">
        <v>0</v>
      </c>
      <c r="K29">
        <v>13</v>
      </c>
      <c r="L29">
        <v>2</v>
      </c>
      <c r="M29">
        <v>11</v>
      </c>
      <c r="N29">
        <v>2</v>
      </c>
      <c r="O29">
        <v>11</v>
      </c>
      <c r="P29">
        <v>0</v>
      </c>
      <c r="Q29">
        <v>13</v>
      </c>
      <c r="R29">
        <v>2</v>
      </c>
      <c r="S29">
        <v>11</v>
      </c>
      <c r="T29">
        <v>0</v>
      </c>
      <c r="U29">
        <v>13</v>
      </c>
    </row>
    <row r="30" spans="1:21" x14ac:dyDescent="0.25">
      <c r="A30" t="s">
        <v>44</v>
      </c>
      <c r="B30">
        <v>2</v>
      </c>
      <c r="C30">
        <v>32</v>
      </c>
      <c r="D30">
        <v>1</v>
      </c>
      <c r="E30">
        <v>33</v>
      </c>
      <c r="F30">
        <v>0</v>
      </c>
      <c r="G30">
        <v>34</v>
      </c>
      <c r="H30">
        <v>34</v>
      </c>
      <c r="I30">
        <v>0</v>
      </c>
      <c r="J30">
        <v>4</v>
      </c>
      <c r="K30">
        <v>30</v>
      </c>
      <c r="L30">
        <v>4</v>
      </c>
      <c r="M30">
        <v>30</v>
      </c>
      <c r="N30">
        <v>0</v>
      </c>
      <c r="O30">
        <v>34</v>
      </c>
      <c r="P30">
        <v>1</v>
      </c>
      <c r="Q30">
        <v>33</v>
      </c>
      <c r="R30">
        <v>0</v>
      </c>
      <c r="S30">
        <v>34</v>
      </c>
      <c r="T30">
        <v>1</v>
      </c>
      <c r="U30">
        <v>33</v>
      </c>
    </row>
    <row r="31" spans="1:21" x14ac:dyDescent="0.25">
      <c r="A31" t="s">
        <v>45</v>
      </c>
      <c r="B31">
        <v>0</v>
      </c>
      <c r="C31">
        <v>15</v>
      </c>
      <c r="D31">
        <v>0</v>
      </c>
      <c r="E31">
        <v>15</v>
      </c>
      <c r="F31">
        <v>0</v>
      </c>
      <c r="G31">
        <v>15</v>
      </c>
      <c r="H31">
        <v>15</v>
      </c>
      <c r="I31">
        <v>0</v>
      </c>
      <c r="J31">
        <v>3</v>
      </c>
      <c r="K31">
        <v>12</v>
      </c>
      <c r="L31">
        <v>1</v>
      </c>
      <c r="M31">
        <v>14</v>
      </c>
      <c r="N31">
        <v>0</v>
      </c>
      <c r="O31">
        <v>15</v>
      </c>
      <c r="P31">
        <v>0</v>
      </c>
      <c r="Q31">
        <v>15</v>
      </c>
      <c r="R31">
        <v>0</v>
      </c>
      <c r="S31">
        <v>15</v>
      </c>
      <c r="T31">
        <v>0</v>
      </c>
      <c r="U31">
        <v>15</v>
      </c>
    </row>
    <row r="32" spans="1:21" x14ac:dyDescent="0.25">
      <c r="A32" t="s">
        <v>46</v>
      </c>
      <c r="B32">
        <v>0</v>
      </c>
      <c r="C32">
        <v>43</v>
      </c>
      <c r="D32">
        <v>0</v>
      </c>
      <c r="E32">
        <v>43</v>
      </c>
      <c r="F32">
        <v>0</v>
      </c>
      <c r="G32">
        <v>43</v>
      </c>
      <c r="H32">
        <v>37</v>
      </c>
      <c r="I32">
        <v>6</v>
      </c>
      <c r="J32">
        <v>4</v>
      </c>
      <c r="K32">
        <v>39</v>
      </c>
      <c r="L32">
        <v>0</v>
      </c>
      <c r="M32">
        <v>43</v>
      </c>
      <c r="N32">
        <v>0</v>
      </c>
      <c r="O32">
        <v>43</v>
      </c>
      <c r="P32">
        <v>3</v>
      </c>
      <c r="Q32">
        <v>40</v>
      </c>
      <c r="R32">
        <v>0</v>
      </c>
      <c r="S32">
        <v>43</v>
      </c>
      <c r="T32">
        <v>2</v>
      </c>
      <c r="U32">
        <v>41</v>
      </c>
    </row>
    <row r="33" spans="1:22" x14ac:dyDescent="0.25">
      <c r="A33" t="s">
        <v>47</v>
      </c>
      <c r="B33">
        <v>21</v>
      </c>
      <c r="C33">
        <v>0</v>
      </c>
      <c r="D33">
        <v>21</v>
      </c>
      <c r="E33">
        <v>0</v>
      </c>
      <c r="F33">
        <v>0</v>
      </c>
      <c r="G33">
        <v>21</v>
      </c>
      <c r="H33">
        <v>21</v>
      </c>
      <c r="I33">
        <v>0</v>
      </c>
      <c r="J33">
        <v>12</v>
      </c>
      <c r="K33">
        <v>9</v>
      </c>
      <c r="L33">
        <v>1</v>
      </c>
      <c r="M33">
        <v>20</v>
      </c>
      <c r="N33">
        <v>0</v>
      </c>
      <c r="O33">
        <v>21</v>
      </c>
      <c r="P33">
        <v>0</v>
      </c>
      <c r="Q33">
        <v>21</v>
      </c>
      <c r="R33">
        <v>1</v>
      </c>
      <c r="S33">
        <v>20</v>
      </c>
      <c r="T33">
        <v>7</v>
      </c>
      <c r="U33">
        <v>14</v>
      </c>
    </row>
    <row r="34" spans="1:22" x14ac:dyDescent="0.25">
      <c r="A34" t="s">
        <v>48</v>
      </c>
      <c r="B34">
        <v>56</v>
      </c>
      <c r="C34">
        <v>24</v>
      </c>
      <c r="D34">
        <v>60</v>
      </c>
      <c r="E34">
        <v>20</v>
      </c>
      <c r="F34">
        <v>1</v>
      </c>
      <c r="G34">
        <v>79</v>
      </c>
      <c r="H34">
        <v>80</v>
      </c>
      <c r="I34">
        <v>0</v>
      </c>
      <c r="J34">
        <v>10</v>
      </c>
      <c r="K34">
        <v>70</v>
      </c>
      <c r="L34">
        <v>2</v>
      </c>
      <c r="M34">
        <v>78</v>
      </c>
      <c r="N34">
        <v>0</v>
      </c>
      <c r="O34">
        <v>80</v>
      </c>
      <c r="P34">
        <v>4</v>
      </c>
      <c r="Q34">
        <v>76</v>
      </c>
      <c r="R34">
        <v>2</v>
      </c>
      <c r="S34">
        <v>78</v>
      </c>
      <c r="T34">
        <v>6</v>
      </c>
      <c r="U34">
        <v>74</v>
      </c>
    </row>
    <row r="35" spans="1:22" x14ac:dyDescent="0.25">
      <c r="A35" t="s">
        <v>31</v>
      </c>
      <c r="B35">
        <v>71</v>
      </c>
      <c r="C35">
        <v>0</v>
      </c>
      <c r="D35">
        <v>1</v>
      </c>
      <c r="E35">
        <v>70</v>
      </c>
      <c r="F35">
        <v>1</v>
      </c>
      <c r="G35">
        <v>70</v>
      </c>
      <c r="H35">
        <v>71</v>
      </c>
      <c r="I35">
        <v>0</v>
      </c>
      <c r="J35">
        <v>7</v>
      </c>
      <c r="K35">
        <v>64</v>
      </c>
      <c r="L35">
        <v>0</v>
      </c>
      <c r="M35">
        <v>71</v>
      </c>
      <c r="N35">
        <v>1</v>
      </c>
      <c r="O35">
        <v>70</v>
      </c>
      <c r="P35">
        <v>8</v>
      </c>
      <c r="Q35">
        <v>63</v>
      </c>
      <c r="R35">
        <v>1</v>
      </c>
      <c r="S35">
        <v>70</v>
      </c>
      <c r="T35">
        <v>1</v>
      </c>
      <c r="U35">
        <v>70</v>
      </c>
    </row>
    <row r="36" spans="1:22" x14ac:dyDescent="0.25">
      <c r="A36" t="s">
        <v>49</v>
      </c>
      <c r="B36">
        <v>1</v>
      </c>
      <c r="C36">
        <v>23</v>
      </c>
      <c r="D36">
        <v>0</v>
      </c>
      <c r="E36">
        <v>24</v>
      </c>
      <c r="F36">
        <v>5</v>
      </c>
      <c r="G36">
        <v>19</v>
      </c>
      <c r="H36">
        <v>24</v>
      </c>
      <c r="I36">
        <v>0</v>
      </c>
      <c r="J36">
        <v>2</v>
      </c>
      <c r="K36">
        <v>22</v>
      </c>
      <c r="L36">
        <v>1</v>
      </c>
      <c r="M36">
        <v>23</v>
      </c>
      <c r="N36">
        <v>0</v>
      </c>
      <c r="O36">
        <v>24</v>
      </c>
      <c r="P36">
        <v>3</v>
      </c>
      <c r="Q36">
        <v>21</v>
      </c>
      <c r="R36">
        <v>0</v>
      </c>
      <c r="S36">
        <v>24</v>
      </c>
      <c r="T36">
        <v>1</v>
      </c>
      <c r="U36">
        <v>23</v>
      </c>
    </row>
    <row r="37" spans="1:22" x14ac:dyDescent="0.25">
      <c r="A37" t="s">
        <v>50</v>
      </c>
      <c r="B37">
        <v>0</v>
      </c>
      <c r="C37">
        <v>14</v>
      </c>
      <c r="D37">
        <v>0</v>
      </c>
      <c r="E37">
        <v>14</v>
      </c>
      <c r="F37">
        <v>0</v>
      </c>
      <c r="G37">
        <v>14</v>
      </c>
      <c r="H37">
        <v>14</v>
      </c>
      <c r="I37">
        <v>0</v>
      </c>
      <c r="J37">
        <v>2</v>
      </c>
      <c r="K37">
        <v>12</v>
      </c>
      <c r="L37">
        <v>0</v>
      </c>
      <c r="M37">
        <v>14</v>
      </c>
      <c r="N37">
        <v>0</v>
      </c>
      <c r="O37">
        <v>14</v>
      </c>
      <c r="P37">
        <v>2</v>
      </c>
      <c r="Q37">
        <v>12</v>
      </c>
      <c r="R37">
        <v>1</v>
      </c>
      <c r="S37">
        <v>13</v>
      </c>
      <c r="T37">
        <v>1</v>
      </c>
      <c r="U37">
        <v>13</v>
      </c>
    </row>
    <row r="38" spans="1:22" x14ac:dyDescent="0.25">
      <c r="A38" t="s">
        <v>51</v>
      </c>
      <c r="B38">
        <v>43</v>
      </c>
      <c r="C38">
        <v>11</v>
      </c>
      <c r="D38">
        <v>1</v>
      </c>
      <c r="E38">
        <v>53</v>
      </c>
      <c r="F38">
        <v>2</v>
      </c>
      <c r="G38">
        <v>52</v>
      </c>
      <c r="H38">
        <v>54</v>
      </c>
      <c r="I38">
        <v>0</v>
      </c>
      <c r="J38">
        <v>3</v>
      </c>
      <c r="K38">
        <v>51</v>
      </c>
      <c r="L38">
        <v>0</v>
      </c>
      <c r="M38">
        <v>54</v>
      </c>
      <c r="N38">
        <v>0</v>
      </c>
      <c r="O38">
        <v>54</v>
      </c>
      <c r="P38">
        <v>7</v>
      </c>
      <c r="Q38">
        <v>47</v>
      </c>
      <c r="R38">
        <v>2</v>
      </c>
      <c r="S38">
        <v>52</v>
      </c>
      <c r="T38">
        <v>3</v>
      </c>
      <c r="U38">
        <v>51</v>
      </c>
    </row>
    <row r="40" spans="1:22" x14ac:dyDescent="0.25">
      <c r="B40">
        <f>SUM(B18:B38)</f>
        <v>310</v>
      </c>
      <c r="C40">
        <f t="shared" ref="C40:U40" si="1">SUM(C18:C38)</f>
        <v>499</v>
      </c>
      <c r="D40">
        <f t="shared" si="1"/>
        <v>101</v>
      </c>
      <c r="E40">
        <f t="shared" si="1"/>
        <v>708</v>
      </c>
      <c r="F40">
        <f t="shared" si="1"/>
        <v>37</v>
      </c>
      <c r="G40">
        <f t="shared" si="1"/>
        <v>772</v>
      </c>
      <c r="H40">
        <f t="shared" si="1"/>
        <v>790</v>
      </c>
      <c r="I40">
        <f t="shared" si="1"/>
        <v>19</v>
      </c>
      <c r="J40">
        <f t="shared" si="1"/>
        <v>140</v>
      </c>
      <c r="K40">
        <f t="shared" si="1"/>
        <v>669</v>
      </c>
      <c r="L40">
        <f t="shared" si="1"/>
        <v>44</v>
      </c>
      <c r="M40">
        <f t="shared" si="1"/>
        <v>765</v>
      </c>
      <c r="N40">
        <f t="shared" si="1"/>
        <v>9</v>
      </c>
      <c r="O40">
        <f t="shared" si="1"/>
        <v>800</v>
      </c>
      <c r="P40">
        <f t="shared" si="1"/>
        <v>106</v>
      </c>
      <c r="Q40">
        <f t="shared" si="1"/>
        <v>703</v>
      </c>
      <c r="R40">
        <f t="shared" si="1"/>
        <v>30</v>
      </c>
      <c r="S40">
        <f t="shared" si="1"/>
        <v>779</v>
      </c>
      <c r="T40">
        <f t="shared" si="1"/>
        <v>64</v>
      </c>
      <c r="U40">
        <f t="shared" si="1"/>
        <v>745</v>
      </c>
      <c r="V40">
        <f>SUM(B40:U40)</f>
        <v>8090</v>
      </c>
    </row>
    <row r="42" spans="1:22" x14ac:dyDescent="0.25">
      <c r="F42" t="s">
        <v>56</v>
      </c>
      <c r="G42">
        <f>B40+D40+F40+H40+J40+L40+N40+P40+R40+T40</f>
        <v>1631</v>
      </c>
    </row>
    <row r="43" spans="1:22" x14ac:dyDescent="0.25">
      <c r="G43">
        <f>E16+G42</f>
        <v>3269</v>
      </c>
    </row>
    <row r="45" spans="1:22" x14ac:dyDescent="0.25">
      <c r="A45" t="s">
        <v>52</v>
      </c>
      <c r="B45">
        <f>SUM(B14+B40)</f>
        <v>426</v>
      </c>
      <c r="C45">
        <f t="shared" ref="C45:U45" si="2">SUM(C14+C40)</f>
        <v>1230</v>
      </c>
      <c r="D45">
        <f t="shared" si="2"/>
        <v>109</v>
      </c>
      <c r="E45">
        <f t="shared" si="2"/>
        <v>1547</v>
      </c>
      <c r="F45">
        <f t="shared" si="2"/>
        <v>271</v>
      </c>
      <c r="G45">
        <f t="shared" si="2"/>
        <v>1385</v>
      </c>
      <c r="H45">
        <f t="shared" si="2"/>
        <v>1362</v>
      </c>
      <c r="I45">
        <f t="shared" si="2"/>
        <v>294</v>
      </c>
      <c r="J45">
        <f t="shared" si="2"/>
        <v>565</v>
      </c>
      <c r="K45">
        <f t="shared" si="2"/>
        <v>1091</v>
      </c>
      <c r="L45">
        <f t="shared" si="2"/>
        <v>77</v>
      </c>
      <c r="M45">
        <f t="shared" si="2"/>
        <v>1579</v>
      </c>
      <c r="N45">
        <f t="shared" si="2"/>
        <v>48</v>
      </c>
      <c r="O45">
        <f t="shared" si="2"/>
        <v>1608</v>
      </c>
      <c r="P45">
        <f t="shared" si="2"/>
        <v>158</v>
      </c>
      <c r="Q45">
        <f t="shared" si="2"/>
        <v>1498</v>
      </c>
      <c r="R45">
        <f t="shared" si="2"/>
        <v>40</v>
      </c>
      <c r="S45">
        <f t="shared" si="2"/>
        <v>1616</v>
      </c>
      <c r="T45">
        <f t="shared" si="2"/>
        <v>213</v>
      </c>
      <c r="U45">
        <f t="shared" si="2"/>
        <v>1443</v>
      </c>
      <c r="V45">
        <f t="shared" ref="V45" si="3">SUM(V14+W14+V40+W40)</f>
        <v>16560</v>
      </c>
    </row>
    <row r="46" spans="1:22" x14ac:dyDescent="0.25">
      <c r="B46" t="s">
        <v>53</v>
      </c>
      <c r="C46" t="s">
        <v>54</v>
      </c>
      <c r="D46" t="s">
        <v>55</v>
      </c>
    </row>
    <row r="47" spans="1:22" x14ac:dyDescent="0.25">
      <c r="A47" t="s">
        <v>57</v>
      </c>
      <c r="B47" s="1">
        <f>B40/B45</f>
        <v>0.72769953051643188</v>
      </c>
      <c r="C47" s="1">
        <f>B14/B45</f>
        <v>0.27230046948356806</v>
      </c>
      <c r="D47">
        <f>B45</f>
        <v>426</v>
      </c>
    </row>
    <row r="48" spans="1:22" x14ac:dyDescent="0.25">
      <c r="A48" t="s">
        <v>58</v>
      </c>
      <c r="B48" s="1">
        <f>D40/D45</f>
        <v>0.92660550458715596</v>
      </c>
      <c r="C48" s="1">
        <f>D14/D45</f>
        <v>7.3394495412844041E-2</v>
      </c>
      <c r="D48">
        <f>D45</f>
        <v>109</v>
      </c>
    </row>
    <row r="49" spans="1:4" x14ac:dyDescent="0.25">
      <c r="A49" t="s">
        <v>59</v>
      </c>
      <c r="B49" s="1">
        <f>F40/F45</f>
        <v>0.13653136531365315</v>
      </c>
      <c r="C49" s="1">
        <f>F14/F45</f>
        <v>0.86346863468634683</v>
      </c>
      <c r="D49">
        <f>F45</f>
        <v>271</v>
      </c>
    </row>
    <row r="50" spans="1:4" x14ac:dyDescent="0.25">
      <c r="A50" t="s">
        <v>60</v>
      </c>
      <c r="B50" s="1">
        <f>H40/H45</f>
        <v>0.58002936857562404</v>
      </c>
      <c r="C50" s="1">
        <f>H14/H45</f>
        <v>0.41997063142437591</v>
      </c>
      <c r="D50">
        <f>H45</f>
        <v>1362</v>
      </c>
    </row>
    <row r="51" spans="1:4" x14ac:dyDescent="0.25">
      <c r="A51" t="s">
        <v>61</v>
      </c>
      <c r="B51" s="1">
        <f>J40/J45</f>
        <v>0.24778761061946902</v>
      </c>
      <c r="C51" s="1">
        <f>J14/J45</f>
        <v>0.75221238938053092</v>
      </c>
      <c r="D51">
        <f>J45</f>
        <v>565</v>
      </c>
    </row>
    <row r="52" spans="1:4" x14ac:dyDescent="0.25">
      <c r="A52" t="s">
        <v>62</v>
      </c>
      <c r="B52" s="1">
        <f>L40/L45</f>
        <v>0.5714285714285714</v>
      </c>
      <c r="C52" s="1">
        <f>L14/L45</f>
        <v>0.42857142857142855</v>
      </c>
      <c r="D52">
        <f>L45</f>
        <v>77</v>
      </c>
    </row>
    <row r="53" spans="1:4" x14ac:dyDescent="0.25">
      <c r="A53" t="s">
        <v>63</v>
      </c>
      <c r="B53" s="1">
        <f>N40/N45</f>
        <v>0.1875</v>
      </c>
      <c r="C53" s="1">
        <f>N14/N45</f>
        <v>0.8125</v>
      </c>
      <c r="D53">
        <f>N45</f>
        <v>48</v>
      </c>
    </row>
    <row r="54" spans="1:4" x14ac:dyDescent="0.25">
      <c r="A54" t="s">
        <v>64</v>
      </c>
      <c r="B54" s="1">
        <f>P40/P45</f>
        <v>0.67088607594936711</v>
      </c>
      <c r="C54" s="1">
        <f>P14/P45</f>
        <v>0.32911392405063289</v>
      </c>
      <c r="D54">
        <f>P45</f>
        <v>158</v>
      </c>
    </row>
    <row r="55" spans="1:4" x14ac:dyDescent="0.25">
      <c r="A55" t="s">
        <v>65</v>
      </c>
      <c r="B55" s="1">
        <f>R40/R45</f>
        <v>0.75</v>
      </c>
      <c r="C55" s="1">
        <f>R14/R45</f>
        <v>0.25</v>
      </c>
      <c r="D55">
        <f>R45</f>
        <v>40</v>
      </c>
    </row>
    <row r="56" spans="1:4" x14ac:dyDescent="0.25">
      <c r="A56" t="s">
        <v>66</v>
      </c>
      <c r="B56" s="1">
        <f>T40/T45</f>
        <v>0.30046948356807512</v>
      </c>
      <c r="C56" s="1">
        <f>T14/T45</f>
        <v>0.69953051643192488</v>
      </c>
      <c r="D56">
        <v>213</v>
      </c>
    </row>
    <row r="58" spans="1:4" x14ac:dyDescent="0.25">
      <c r="D58">
        <f>SUM(D47:D56)</f>
        <v>3269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F579C-0194-4588-8A5D-DB76AF02B73E}">
  <dimension ref="A1:G11"/>
  <sheetViews>
    <sheetView tabSelected="1" topLeftCell="B4" workbookViewId="0">
      <selection activeCell="E18" sqref="E18"/>
    </sheetView>
  </sheetViews>
  <sheetFormatPr defaultRowHeight="15" x14ac:dyDescent="0.25"/>
  <cols>
    <col min="1" max="1" width="18.5703125" customWidth="1"/>
    <col min="5" max="5" width="15" customWidth="1"/>
    <col min="6" max="6" width="12.140625" customWidth="1"/>
    <col min="7" max="7" width="13" customWidth="1"/>
  </cols>
  <sheetData>
    <row r="1" spans="1:7" x14ac:dyDescent="0.25">
      <c r="B1" t="s">
        <v>53</v>
      </c>
      <c r="C1" t="s">
        <v>54</v>
      </c>
      <c r="E1" s="1"/>
      <c r="F1" s="1" t="s">
        <v>53</v>
      </c>
      <c r="G1" s="1" t="s">
        <v>54</v>
      </c>
    </row>
    <row r="2" spans="1:7" x14ac:dyDescent="0.25">
      <c r="A2" t="s">
        <v>57</v>
      </c>
      <c r="B2">
        <v>72.77</v>
      </c>
      <c r="C2">
        <v>27.23</v>
      </c>
      <c r="E2" s="1" t="s">
        <v>60</v>
      </c>
      <c r="F2" s="1">
        <v>0.58002936857562404</v>
      </c>
      <c r="G2" s="1">
        <v>0.41997063142437591</v>
      </c>
    </row>
    <row r="3" spans="1:7" x14ac:dyDescent="0.25">
      <c r="A3" t="s">
        <v>58</v>
      </c>
      <c r="B3">
        <v>92.66</v>
      </c>
      <c r="C3">
        <v>7.34</v>
      </c>
      <c r="E3" s="1" t="s">
        <v>61</v>
      </c>
      <c r="F3" s="1">
        <v>0.24778761061946902</v>
      </c>
      <c r="G3" s="1">
        <v>0.75221238938053092</v>
      </c>
    </row>
    <row r="4" spans="1:7" x14ac:dyDescent="0.25">
      <c r="A4" t="s">
        <v>59</v>
      </c>
      <c r="B4">
        <v>13.65</v>
      </c>
      <c r="C4">
        <v>86.35</v>
      </c>
      <c r="E4" s="1" t="s">
        <v>58</v>
      </c>
      <c r="F4" s="1">
        <v>0.92660550458715596</v>
      </c>
      <c r="G4" s="1">
        <v>7.3394495412844041E-2</v>
      </c>
    </row>
    <row r="5" spans="1:7" x14ac:dyDescent="0.25">
      <c r="A5" t="s">
        <v>60</v>
      </c>
      <c r="B5">
        <v>58</v>
      </c>
      <c r="C5">
        <v>42</v>
      </c>
      <c r="E5" s="1" t="s">
        <v>64</v>
      </c>
      <c r="F5" s="1">
        <v>0.67088607594936711</v>
      </c>
      <c r="G5" s="1">
        <v>0.32911392405063289</v>
      </c>
    </row>
    <row r="6" spans="1:7" x14ac:dyDescent="0.25">
      <c r="A6" t="s">
        <v>61</v>
      </c>
      <c r="B6">
        <v>24.78</v>
      </c>
      <c r="C6">
        <v>75.22</v>
      </c>
      <c r="E6" s="1" t="s">
        <v>62</v>
      </c>
      <c r="F6" s="1">
        <v>0.5714285714285714</v>
      </c>
      <c r="G6" s="1">
        <v>0.42857142857142855</v>
      </c>
    </row>
    <row r="7" spans="1:7" x14ac:dyDescent="0.25">
      <c r="A7" t="s">
        <v>62</v>
      </c>
      <c r="B7">
        <v>57.14</v>
      </c>
      <c r="C7">
        <v>42.86</v>
      </c>
      <c r="E7" s="1" t="s">
        <v>65</v>
      </c>
      <c r="F7" s="1">
        <v>0.75</v>
      </c>
      <c r="G7" s="1">
        <v>0.25</v>
      </c>
    </row>
    <row r="8" spans="1:7" x14ac:dyDescent="0.25">
      <c r="A8" t="s">
        <v>63</v>
      </c>
      <c r="B8">
        <v>18.75</v>
      </c>
      <c r="C8">
        <v>81.25</v>
      </c>
      <c r="E8" s="1" t="s">
        <v>66</v>
      </c>
      <c r="F8" s="1">
        <v>0.30046948356807512</v>
      </c>
      <c r="G8" s="1">
        <v>0.69953051643192488</v>
      </c>
    </row>
    <row r="9" spans="1:7" x14ac:dyDescent="0.25">
      <c r="A9" t="s">
        <v>64</v>
      </c>
      <c r="B9">
        <v>67.09</v>
      </c>
      <c r="C9">
        <v>32.909999999999997</v>
      </c>
      <c r="E9" s="1" t="s">
        <v>59</v>
      </c>
      <c r="F9" s="1">
        <v>0.13653136531365315</v>
      </c>
      <c r="G9" s="1">
        <v>0.86346863468634683</v>
      </c>
    </row>
    <row r="10" spans="1:7" x14ac:dyDescent="0.25">
      <c r="A10" t="s">
        <v>65</v>
      </c>
      <c r="B10">
        <v>75</v>
      </c>
      <c r="C10">
        <v>25</v>
      </c>
      <c r="E10" s="1" t="s">
        <v>63</v>
      </c>
      <c r="F10" s="1">
        <v>0.1875</v>
      </c>
      <c r="G10" s="1">
        <v>0.8125</v>
      </c>
    </row>
    <row r="11" spans="1:7" x14ac:dyDescent="0.25">
      <c r="A11" t="s">
        <v>66</v>
      </c>
      <c r="B11">
        <v>30.05</v>
      </c>
      <c r="C11">
        <v>69.95</v>
      </c>
      <c r="E11" s="1" t="s">
        <v>57</v>
      </c>
      <c r="F11" s="1">
        <v>0.72769953051643188</v>
      </c>
      <c r="G11" s="1">
        <v>0.27230046948356806</v>
      </c>
    </row>
  </sheetData>
  <sortState xmlns:xlrd2="http://schemas.microsoft.com/office/spreadsheetml/2017/richdata2" ref="E2:G11">
    <sortCondition descending="1" ref="E2:E1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Krishno Dey</dc:creator>
  <cp:lastModifiedBy>Krishno Dey</cp:lastModifiedBy>
  <cp:lastPrinted>2024-02-09T23:16:29Z</cp:lastPrinted>
  <dcterms:created xsi:type="dcterms:W3CDTF">2015-06-05T18:17:20Z</dcterms:created>
  <dcterms:modified xsi:type="dcterms:W3CDTF">2024-02-09T23:16:48Z</dcterms:modified>
</cp:coreProperties>
</file>