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lassroomservices/Documents/API-Quality/Journal-Resources/Validation/"/>
    </mc:Choice>
  </mc:AlternateContent>
  <xr:revisionPtr revIDLastSave="0" documentId="13_ncr:1_{24A0AA50-4A1C-2C4D-8F40-C501FD79E12F}" xr6:coauthVersionLast="47" xr6:coauthVersionMax="47" xr10:uidLastSave="{00000000-0000-0000-0000-000000000000}"/>
  <bookViews>
    <workbookView xWindow="0" yWindow="780" windowWidth="34200" windowHeight="19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B85" i="1"/>
  <c r="C38" i="1"/>
  <c r="C99" i="1"/>
  <c r="C101" i="1"/>
  <c r="C102" i="1"/>
  <c r="C100" i="1"/>
  <c r="C98" i="1"/>
  <c r="C97" i="1"/>
  <c r="C96" i="1"/>
  <c r="C95" i="1"/>
  <c r="C94" i="1"/>
  <c r="C93" i="1"/>
  <c r="C92" i="1"/>
  <c r="C91" i="1"/>
  <c r="C90" i="1"/>
  <c r="C89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D99" i="1"/>
  <c r="K90" i="1"/>
  <c r="G89" i="1"/>
  <c r="V85" i="1"/>
  <c r="H89" i="1"/>
  <c r="D35" i="1"/>
  <c r="E35" i="1"/>
  <c r="F35" i="1"/>
  <c r="G35" i="1"/>
  <c r="H35" i="1"/>
  <c r="I35" i="1"/>
  <c r="J35" i="1"/>
  <c r="K35" i="1"/>
  <c r="L35" i="1"/>
  <c r="M35" i="1"/>
  <c r="N35" i="1"/>
  <c r="O35" i="1"/>
  <c r="O85" i="1" s="1"/>
  <c r="P35" i="1"/>
  <c r="Q35" i="1"/>
  <c r="R35" i="1"/>
  <c r="S35" i="1"/>
  <c r="T35" i="1"/>
  <c r="U35" i="1"/>
  <c r="V35" i="1"/>
  <c r="W35" i="1"/>
  <c r="W36" i="1" s="1"/>
  <c r="X35" i="1"/>
  <c r="Y35" i="1"/>
  <c r="Z35" i="1"/>
  <c r="AA35" i="1"/>
  <c r="AB35" i="1"/>
  <c r="AC35" i="1"/>
  <c r="AC36" i="1" s="1"/>
  <c r="C35" i="1"/>
  <c r="B35" i="1"/>
  <c r="B36" i="1" s="1"/>
  <c r="AE1" i="1"/>
  <c r="AD1" i="1"/>
  <c r="W79" i="1"/>
  <c r="V79" i="1"/>
  <c r="V80" i="1" s="1"/>
  <c r="AB79" i="1"/>
  <c r="A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X79" i="1"/>
  <c r="Y79" i="1"/>
  <c r="Z79" i="1"/>
  <c r="AA79" i="1"/>
  <c r="C79" i="1"/>
  <c r="B79" i="1"/>
  <c r="X85" i="1" l="1"/>
  <c r="D100" i="1" s="1"/>
  <c r="AB85" i="1"/>
  <c r="D102" i="1" s="1"/>
  <c r="AA85" i="1"/>
  <c r="Y36" i="1"/>
  <c r="Z36" i="1"/>
  <c r="Z37" i="1" s="1"/>
  <c r="V36" i="1"/>
  <c r="V37" i="1" s="1"/>
  <c r="Y80" i="1"/>
  <c r="G80" i="1"/>
  <c r="Y85" i="1"/>
  <c r="AC85" i="1"/>
  <c r="AB36" i="1"/>
  <c r="AB37" i="1" s="1"/>
  <c r="X36" i="1"/>
  <c r="W85" i="1"/>
  <c r="AA36" i="1"/>
  <c r="D89" i="1"/>
  <c r="Z85" i="1"/>
  <c r="D101" i="1" s="1"/>
  <c r="C80" i="1"/>
  <c r="X80" i="1"/>
  <c r="X81" i="1" s="1"/>
  <c r="F80" i="1"/>
  <c r="T80" i="1"/>
  <c r="D80" i="1"/>
  <c r="AC80" i="1"/>
  <c r="Z80" i="1"/>
  <c r="H80" i="1"/>
  <c r="AA80" i="1"/>
  <c r="I80" i="1"/>
  <c r="AB80" i="1"/>
  <c r="U80" i="1"/>
  <c r="B80" i="1"/>
  <c r="T81" i="1"/>
  <c r="E80" i="1"/>
  <c r="W80" i="1"/>
  <c r="V81" i="1" s="1"/>
  <c r="J80" i="1"/>
  <c r="M80" i="1"/>
  <c r="R80" i="1"/>
  <c r="X37" i="1" l="1"/>
  <c r="Z81" i="1"/>
  <c r="AB81" i="1"/>
  <c r="Q80" i="1"/>
  <c r="S80" i="1"/>
  <c r="R81" i="1" s="1"/>
  <c r="Q85" i="1"/>
  <c r="I85" i="1"/>
  <c r="G36" i="1"/>
  <c r="O36" i="1"/>
  <c r="S36" i="1"/>
  <c r="K36" i="1"/>
  <c r="C36" i="1"/>
  <c r="L36" i="1"/>
  <c r="N80" i="1"/>
  <c r="F36" i="1"/>
  <c r="L80" i="1"/>
  <c r="L81" i="1" s="1"/>
  <c r="D81" i="1"/>
  <c r="O80" i="1"/>
  <c r="K80" i="1"/>
  <c r="J81" i="1" s="1"/>
  <c r="U85" i="1"/>
  <c r="M85" i="1"/>
  <c r="E36" i="1"/>
  <c r="P80" i="1"/>
  <c r="M36" i="1"/>
  <c r="R36" i="1"/>
  <c r="N36" i="1"/>
  <c r="J36" i="1"/>
  <c r="P36" i="1"/>
  <c r="H36" i="1"/>
  <c r="D36" i="1"/>
  <c r="T36" i="1"/>
  <c r="U36" i="1"/>
  <c r="Q36" i="1"/>
  <c r="I36" i="1"/>
  <c r="S85" i="1"/>
  <c r="E85" i="1"/>
  <c r="L85" i="1"/>
  <c r="D94" i="1" s="1"/>
  <c r="K85" i="1"/>
  <c r="G85" i="1"/>
  <c r="R85" i="1"/>
  <c r="D97" i="1" s="1"/>
  <c r="G82" i="1"/>
  <c r="J85" i="1"/>
  <c r="D93" i="1" s="1"/>
  <c r="N85" i="1"/>
  <c r="D95" i="1" s="1"/>
  <c r="F85" i="1"/>
  <c r="D91" i="1" s="1"/>
  <c r="T85" i="1"/>
  <c r="D98" i="1" s="1"/>
  <c r="P85" i="1"/>
  <c r="D96" i="1" s="1"/>
  <c r="H85" i="1"/>
  <c r="D92" i="1" s="1"/>
  <c r="D85" i="1"/>
  <c r="D90" i="1" s="1"/>
  <c r="H81" i="1" l="1"/>
  <c r="P81" i="1"/>
  <c r="P37" i="1"/>
  <c r="N81" i="1"/>
  <c r="L37" i="1"/>
  <c r="H37" i="1"/>
  <c r="F81" i="1"/>
  <c r="J37" i="1"/>
  <c r="N37" i="1"/>
  <c r="R37" i="1"/>
  <c r="F37" i="1"/>
  <c r="B37" i="1"/>
  <c r="D37" i="1"/>
  <c r="B81" i="1"/>
  <c r="T37" i="1"/>
  <c r="G83" i="1"/>
</calcChain>
</file>

<file path=xl/sharedStrings.xml><?xml version="1.0" encoding="utf-8"?>
<sst xmlns="http://schemas.openxmlformats.org/spreadsheetml/2006/main" count="189" uniqueCount="115">
  <si>
    <t>AniList</t>
  </si>
  <si>
    <t>AppleMusic</t>
  </si>
  <si>
    <t>Artsy</t>
  </si>
  <si>
    <t>Braintree</t>
  </si>
  <si>
    <t>Facebook</t>
  </si>
  <si>
    <t>GitHub</t>
  </si>
  <si>
    <t>GitLab</t>
  </si>
  <si>
    <t>Instagram</t>
  </si>
  <si>
    <t>Pipefy</t>
  </si>
  <si>
    <t>Pokeapi</t>
  </si>
  <si>
    <t>Shopify</t>
  </si>
  <si>
    <t>Twitter</t>
  </si>
  <si>
    <t>Adobe Audience Manager</t>
  </si>
  <si>
    <t>Apple App Store Connect</t>
  </si>
  <si>
    <t>BroadCom</t>
  </si>
  <si>
    <t>Cisco Flare</t>
  </si>
  <si>
    <t>ClearBlade</t>
  </si>
  <si>
    <t>Dropbox</t>
  </si>
  <si>
    <t>Google Nest</t>
  </si>
  <si>
    <t>GroupWise</t>
  </si>
  <si>
    <t>IBM Cloud Pak System</t>
  </si>
  <si>
    <t>IBM Watson IoT</t>
  </si>
  <si>
    <t>Linkedin</t>
  </si>
  <si>
    <t>Microsoft Power BI</t>
  </si>
  <si>
    <t>Oracle Cloud Marketplace Publisher</t>
  </si>
  <si>
    <t>QuickBooks Online</t>
  </si>
  <si>
    <t>Samsung ARTIK Cloud</t>
  </si>
  <si>
    <t>SurveyJS</t>
  </si>
  <si>
    <t>Uber</t>
  </si>
  <si>
    <t>WM3 Multishop</t>
  </si>
  <si>
    <t>Total</t>
  </si>
  <si>
    <t>REST</t>
  </si>
  <si>
    <t>GraphQL</t>
  </si>
  <si>
    <t>Antipatterns</t>
  </si>
  <si>
    <t>total anti</t>
  </si>
  <si>
    <t>Amorphous URI</t>
  </si>
  <si>
    <t>Non-standard URI</t>
  </si>
  <si>
    <t>CRUDy URI</t>
  </si>
  <si>
    <t>Unversioned URI</t>
  </si>
  <si>
    <t>Pluralised Nodes</t>
  </si>
  <si>
    <t>Non-descriptive URI</t>
  </si>
  <si>
    <t>Contextless Resource</t>
  </si>
  <si>
    <t>Non-hierarchical Nodes</t>
  </si>
  <si>
    <t>Less-cohesive Doc</t>
  </si>
  <si>
    <t>Inconsistent Doc</t>
  </si>
  <si>
    <t>Percentage(%)</t>
  </si>
  <si>
    <t>Pluralized Nodes</t>
  </si>
  <si>
    <t>Contextless Resource Names</t>
  </si>
  <si>
    <t>Inconsistent Documentation</t>
  </si>
  <si>
    <t>Unversioned Endpoint</t>
  </si>
  <si>
    <t>Non-standard Endpoint</t>
  </si>
  <si>
    <t>Non-descriptive Endpoint</t>
  </si>
  <si>
    <t>CRUDy Endpoint</t>
  </si>
  <si>
    <t>Amorphous Endpoint</t>
  </si>
  <si>
    <t>Non-pertinent Documentation</t>
  </si>
  <si>
    <t>API Name</t>
  </si>
  <si>
    <t>Tidy Endpoint</t>
  </si>
  <si>
    <t>Contextual Resource</t>
  </si>
  <si>
    <t>Verbless Endpoint</t>
  </si>
  <si>
    <t>Consistent Documentation</t>
  </si>
  <si>
    <t>NonDescriptive Endpoint</t>
  </si>
  <si>
    <t>Descriptive Endpoint</t>
  </si>
  <si>
    <t>NonHierarchical Nodes</t>
  </si>
  <si>
    <t>Hierarchical Nodes</t>
  </si>
  <si>
    <t>NonPertinent Documentation</t>
  </si>
  <si>
    <t>Pertinent Documentation</t>
  </si>
  <si>
    <t>NonStandard Endpoint</t>
  </si>
  <si>
    <t>Standard Endpoint</t>
  </si>
  <si>
    <t>Singularized Nodes</t>
  </si>
  <si>
    <t>Versioned Endpoint</t>
  </si>
  <si>
    <t>Parameter Tunneling</t>
  </si>
  <si>
    <t>Parameter Adherence</t>
  </si>
  <si>
    <t>Inconsistent Archetype</t>
  </si>
  <si>
    <t>Consistent Archetype</t>
  </si>
  <si>
    <t>Identifier Ambiguity</t>
  </si>
  <si>
    <t>Identifier Annotation</t>
  </si>
  <si>
    <t>Flat Endpoint</t>
  </si>
  <si>
    <t>Structured Endpoint</t>
  </si>
  <si>
    <t>Amazon AWS Core IoT</t>
  </si>
  <si>
    <t>Arduino IoT Cloud</t>
  </si>
  <si>
    <t>Bitholic</t>
  </si>
  <si>
    <t>Coursera</t>
  </si>
  <si>
    <t>Droplit</t>
  </si>
  <si>
    <t>Guardian</t>
  </si>
  <si>
    <t>LiveAgent</t>
  </si>
  <si>
    <t>Losant</t>
  </si>
  <si>
    <t>Microsoft Azure IoT Hub</t>
  </si>
  <si>
    <t>Microsoft Partner Center</t>
  </si>
  <si>
    <t>Node</t>
  </si>
  <si>
    <t>OpenAI</t>
  </si>
  <si>
    <t>Prolateral Core Infrastructure</t>
  </si>
  <si>
    <t>Sonos</t>
  </si>
  <si>
    <t>StackOverflow</t>
  </si>
  <si>
    <t>The Things Network</t>
  </si>
  <si>
    <t>YouTube</t>
  </si>
  <si>
    <t>Conduit</t>
  </si>
  <si>
    <t>DailyMotion</t>
  </si>
  <si>
    <t>DueDil</t>
  </si>
  <si>
    <t>Hygraph</t>
  </si>
  <si>
    <t>IBM Anomaly Detection</t>
  </si>
  <si>
    <t>IBM Partner Marketplace</t>
  </si>
  <si>
    <t>IBM Sterling Inventory Visibility</t>
  </si>
  <si>
    <t>IBM Sterling Supply Chain Insights</t>
  </si>
  <si>
    <t>Intuit</t>
  </si>
  <si>
    <t>Netflix</t>
  </si>
  <si>
    <t>Northflank</t>
  </si>
  <si>
    <t>NY Times Article Search</t>
  </si>
  <si>
    <t>Pinterest</t>
  </si>
  <si>
    <t>Pluralsight</t>
  </si>
  <si>
    <t>Salsify</t>
  </si>
  <si>
    <t>Satispay</t>
  </si>
  <si>
    <t>ScreenCloud</t>
  </si>
  <si>
    <t>Swapcard</t>
  </si>
  <si>
    <t>UberEats</t>
  </si>
  <si>
    <t>Yelp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</si>
</sst>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3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Sheet2!$F$2:$F$11</c:f>
              <c:numCache>
                <c:formatCode>0.00%</c:formatCode>
                <c:ptCount val="10"/>
                <c:pt idx="0">
                  <c:v>0.58002936857562404</c:v>
                </c:pt>
                <c:pt idx="1">
                  <c:v>0.24778761061946902</c:v>
                </c:pt>
                <c:pt idx="2">
                  <c:v>0.92660550458715596</c:v>
                </c:pt>
                <c:pt idx="3">
                  <c:v>0.67088607594936711</c:v>
                </c:pt>
                <c:pt idx="4">
                  <c:v>0.5714285714285714</c:v>
                </c:pt>
                <c:pt idx="5">
                  <c:v>0.75</c:v>
                </c:pt>
                <c:pt idx="6">
                  <c:v>0.30046948356807512</c:v>
                </c:pt>
                <c:pt idx="7">
                  <c:v>0.13653136531365315</c:v>
                </c:pt>
                <c:pt idx="8">
                  <c:v>0.1875</c:v>
                </c:pt>
                <c:pt idx="9">
                  <c:v>0.72769953051643188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6-4DCA-A2A2-7E16CF0FAE81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accent3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Sheet2!$E$2:$E$11</c:f>
              <c:strCache>
                <c:ptCount val="10"/>
                <c:pt idx="0">
                  <c:v>Unversioned Endpoint</c:v>
                </c:pt>
                <c:pt idx="1">
                  <c:v>Pluralized Nodes</c:v>
                </c:pt>
                <c:pt idx="2">
                  <c:v>Non-standard Endpoint</c:v>
                </c:pt>
                <c:pt idx="3">
                  <c:v>Non-hierarchical Nodes</c:v>
                </c:pt>
                <c:pt idx="4">
                  <c:v>Non-descriptive Endpoint</c:v>
                </c:pt>
                <c:pt idx="5">
                  <c:v>Non-pertinent Documentation</c:v>
                </c:pt>
                <c:pt idx="6">
                  <c:v>Inconsistent Documentation</c:v>
                </c:pt>
                <c:pt idx="7">
                  <c:v>CRUDy Endpoint</c:v>
                </c:pt>
                <c:pt idx="8">
                  <c:v>Contextless Resource Names</c:v>
                </c:pt>
                <c:pt idx="9">
                  <c:v>Amorphous Endpoint</c:v>
                </c:pt>
              </c:strCache>
            </c:strRef>
          </c:cat>
          <c:val>
            <c:numRef>
              <c:f>Sheet2!$G$2:$G$11</c:f>
              <c:numCache>
                <c:formatCode>0.00%</c:formatCode>
                <c:ptCount val="10"/>
                <c:pt idx="0">
                  <c:v>0.41997063142437591</c:v>
                </c:pt>
                <c:pt idx="1">
                  <c:v>0.75221238938053092</c:v>
                </c:pt>
                <c:pt idx="2">
                  <c:v>7.3394495412844041E-2</c:v>
                </c:pt>
                <c:pt idx="3">
                  <c:v>0.32911392405063289</c:v>
                </c:pt>
                <c:pt idx="4">
                  <c:v>0.42857142857142855</c:v>
                </c:pt>
                <c:pt idx="5">
                  <c:v>0.25</c:v>
                </c:pt>
                <c:pt idx="6">
                  <c:v>0.69953051643192488</c:v>
                </c:pt>
                <c:pt idx="7">
                  <c:v>0.86346863468634683</c:v>
                </c:pt>
                <c:pt idx="8">
                  <c:v>0.8125</c:v>
                </c:pt>
                <c:pt idx="9">
                  <c:v>0.27230046948356806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6-4DCA-A2A2-7E16CF0FAE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1289776"/>
        <c:axId val="371288336"/>
      </c:barChart>
      <c:catAx>
        <c:axId val="37128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1288336"/>
        <c:crosses val="autoZero"/>
        <c:auto val="1"/>
        <c:lblAlgn val="ctr"/>
        <c:lblOffset val="100"/>
        <c:noMultiLvlLbl val="0"/>
      </c:catAx>
      <c:valAx>
        <c:axId val="371288336"/>
        <c:scaling>
          <c:orientation val="minMax"/>
          <c:max val="1"/>
        </c:scaling>
        <c:delete val="1"/>
        <c:axPos val="b"/>
        <c:numFmt formatCode="0.00%" sourceLinked="1"/>
        <c:majorTickMark val="none"/>
        <c:minorTickMark val="none"/>
        <c:tickLblPos val="nextTo"/>
        <c:crossAx val="3712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Sheet2!$B$36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Sheet2!$A$37:$A$50</c:f>
              <c:strCache>
                <c:ptCount val="14"/>
                <c:pt idx="0">
                  <c:v>Amorphous Endpoint</c:v>
                </c:pt>
                <c:pt idx="1">
                  <c:v>Contextless Resource</c:v>
                </c:pt>
                <c:pt idx="2">
                  <c:v>CRUDy Endpoint</c:v>
                </c:pt>
                <c:pt idx="3">
                  <c:v>Inconsistent Documentation</c:v>
                </c:pt>
                <c:pt idx="4">
                  <c:v>NonDescriptive Endpoint</c:v>
                </c:pt>
                <c:pt idx="5">
                  <c:v>NonHierarchical Nodes</c:v>
                </c:pt>
                <c:pt idx="6">
                  <c:v>NonPertinent Documentation</c:v>
                </c:pt>
                <c:pt idx="7">
                  <c:v>NonStandard Endpoint</c:v>
                </c:pt>
                <c:pt idx="8">
                  <c:v>Pluralized Nodes</c:v>
                </c:pt>
                <c:pt idx="9">
                  <c:v>Unversioned Endpoint</c:v>
                </c:pt>
                <c:pt idx="10">
                  <c:v>Parameter Tunneling</c:v>
                </c:pt>
                <c:pt idx="11">
                  <c:v>Inconsistent Archetype</c:v>
                </c:pt>
                <c:pt idx="12">
                  <c:v>Identifier Ambiguity</c:v>
                </c:pt>
                <c:pt idx="13">
                  <c:v>Flat Endpoint</c:v>
                </c:pt>
              </c:strCache>
            </c:strRef>
          </c:cat>
          <c:val>
            <c:numRef>
              <c:f>Sheet2!$B$37:$B$50</c:f>
              <c:numCache>
                <c:formatCode>0.00%</c:formatCode>
                <c:ptCount val="14"/>
                <c:pt idx="0">
                  <c:v>0.28860000000000002</c:v>
                </c:pt>
                <c:pt idx="1">
                  <c:v>2.1000000000000001E-2</c:v>
                </c:pt>
                <c:pt idx="2">
                  <c:v>6.0699999999999997E-2</c:v>
                </c:pt>
                <c:pt idx="3">
                  <c:v>0.158</c:v>
                </c:pt>
                <c:pt idx="4">
                  <c:v>8.3199999999999996E-2</c:v>
                </c:pt>
                <c:pt idx="5">
                  <c:v>0.1668</c:v>
                </c:pt>
                <c:pt idx="6">
                  <c:v>4.2099999999999999E-2</c:v>
                </c:pt>
                <c:pt idx="7">
                  <c:v>6.0199999999999997E-2</c:v>
                </c:pt>
                <c:pt idx="8">
                  <c:v>0.2079</c:v>
                </c:pt>
                <c:pt idx="9">
                  <c:v>0.73680000000000001</c:v>
                </c:pt>
                <c:pt idx="10">
                  <c:v>8.8099999999999998E-2</c:v>
                </c:pt>
                <c:pt idx="11">
                  <c:v>0.3997</c:v>
                </c:pt>
                <c:pt idx="12">
                  <c:v>2.69E-2</c:v>
                </c:pt>
                <c:pt idx="13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0-274D-B419-B6B534262087}"/>
            </c:ext>
          </c:extLst>
        </c:ser>
        <c:ser>
          <c:idx val="1"/>
          <c:order val="1"/>
          <c:tx>
            <c:strRef>
              <c:f>Sheet2!$C$36</c:f>
              <c:strCache>
                <c:ptCount val="1"/>
                <c:pt idx="0">
                  <c:v>GraphQL</c:v>
                </c:pt>
              </c:strCache>
            </c:strRef>
          </c:tx>
          <c:spPr>
            <a:solidFill>
              <a:schemeClr val="dk1">
                <a:tint val="5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Sheet2!$A$37:$A$50</c:f>
              <c:strCache>
                <c:ptCount val="14"/>
                <c:pt idx="0">
                  <c:v>Amorphous Endpoint</c:v>
                </c:pt>
                <c:pt idx="1">
                  <c:v>Contextless Resource</c:v>
                </c:pt>
                <c:pt idx="2">
                  <c:v>CRUDy Endpoint</c:v>
                </c:pt>
                <c:pt idx="3">
                  <c:v>Inconsistent Documentation</c:v>
                </c:pt>
                <c:pt idx="4">
                  <c:v>NonDescriptive Endpoint</c:v>
                </c:pt>
                <c:pt idx="5">
                  <c:v>NonHierarchical Nodes</c:v>
                </c:pt>
                <c:pt idx="6">
                  <c:v>NonPertinent Documentation</c:v>
                </c:pt>
                <c:pt idx="7">
                  <c:v>NonStandard Endpoint</c:v>
                </c:pt>
                <c:pt idx="8">
                  <c:v>Pluralized Nodes</c:v>
                </c:pt>
                <c:pt idx="9">
                  <c:v>Unversioned Endpoint</c:v>
                </c:pt>
                <c:pt idx="10">
                  <c:v>Parameter Tunneling</c:v>
                </c:pt>
                <c:pt idx="11">
                  <c:v>Inconsistent Archetype</c:v>
                </c:pt>
                <c:pt idx="12">
                  <c:v>Identifier Ambiguity</c:v>
                </c:pt>
                <c:pt idx="13">
                  <c:v>Flat Endpoint</c:v>
                </c:pt>
              </c:strCache>
            </c:strRef>
          </c:cat>
          <c:val>
            <c:numRef>
              <c:f>Sheet2!$C$37:$C$50</c:f>
              <c:numCache>
                <c:formatCode>0.00%</c:formatCode>
                <c:ptCount val="14"/>
                <c:pt idx="0">
                  <c:v>0.15329999999999999</c:v>
                </c:pt>
                <c:pt idx="1">
                  <c:v>7.9200000000000007E-2</c:v>
                </c:pt>
                <c:pt idx="2">
                  <c:v>0.16089999999999999</c:v>
                </c:pt>
                <c:pt idx="3">
                  <c:v>0.17849999999999999</c:v>
                </c:pt>
                <c:pt idx="4">
                  <c:v>0.19919999999999999</c:v>
                </c:pt>
                <c:pt idx="5">
                  <c:v>5.5E-2</c:v>
                </c:pt>
                <c:pt idx="6">
                  <c:v>7.0099999999999996E-2</c:v>
                </c:pt>
                <c:pt idx="7">
                  <c:v>8.0999999999999996E-3</c:v>
                </c:pt>
                <c:pt idx="8">
                  <c:v>0.34689999999999999</c:v>
                </c:pt>
                <c:pt idx="9">
                  <c:v>0.58040000000000003</c:v>
                </c:pt>
                <c:pt idx="10">
                  <c:v>1.5E-3</c:v>
                </c:pt>
                <c:pt idx="11">
                  <c:v>0.27429999999999999</c:v>
                </c:pt>
                <c:pt idx="12">
                  <c:v>2E-3</c:v>
                </c:pt>
                <c:pt idx="13">
                  <c:v>7.46E-2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0-274D-B419-B6B534262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146121744"/>
        <c:axId val="1147084928"/>
      </c:barChart>
      <c:catAx>
        <c:axId val="1146121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84928"/>
        <c:crosses val="autoZero"/>
        <c:auto val="1"/>
        <c:lblAlgn val="ctr"/>
        <c:lblOffset val="100"/>
        <c:noMultiLvlLbl val="0"/>
      </c:catAx>
      <c:valAx>
        <c:axId val="1147084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1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6</xdr:row>
      <xdr:rowOff>171449</xdr:rowOff>
    </xdr:from>
    <xdr:to>
      <xdr:col>16</xdr:col>
      <xdr:colOff>161924</xdr:colOff>
      <xdr:row>27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C2FA-9273-7A77-2A9C-29F8D305E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735994</xdr:colOff>
      <xdr:row>34</xdr:row>
      <xdr:rowOff>48380</xdr:rowOff>
    </xdr:from>
    <xdr:to>
      <xdr:col>13</xdr:col>
      <xdr:colOff>491369</xdr:colOff>
      <xdr:row>52</xdr:row>
      <xdr:rowOff>151189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9B946-A1A3-2422-1CDB-0A77213E5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2"/>
  <sheetViews>
    <sheetView workbookViewId="0">
      <pane ySplit="1" topLeftCell="A65" activePane="bottomLeft" state="frozen"/>
      <selection pane="bottomLeft" activeCell="G92" sqref="G92"/>
    </sheetView>
  </sheetViews>
  <sheetFormatPr baseColWidth="10" defaultColWidth="8.83203125" defaultRowHeight="15" x14ac:dyDescent="0.2"/>
  <cols>
    <col min="1" max="1" width="22.1640625" customWidth="1"/>
  </cols>
  <sheetData>
    <row r="1" spans="1:31" x14ac:dyDescent="0.2">
      <c r="A1" t="s">
        <v>55</v>
      </c>
      <c r="B1" t="s">
        <v>53</v>
      </c>
      <c r="C1" t="s">
        <v>56</v>
      </c>
      <c r="D1" t="s">
        <v>41</v>
      </c>
      <c r="E1" t="s">
        <v>57</v>
      </c>
      <c r="F1" t="s">
        <v>52</v>
      </c>
      <c r="G1" t="s">
        <v>58</v>
      </c>
      <c r="H1" t="s">
        <v>48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46</v>
      </c>
      <c r="S1" t="s">
        <v>68</v>
      </c>
      <c r="T1" t="s">
        <v>49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  <c r="AA1" t="s">
        <v>75</v>
      </c>
      <c r="AB1" t="s">
        <v>76</v>
      </c>
      <c r="AC1" t="s">
        <v>77</v>
      </c>
      <c r="AD1">
        <f t="shared" ref="AD1" si="0">SUM(T1:U1)</f>
        <v>0</v>
      </c>
      <c r="AE1">
        <f t="shared" ref="AE1" si="1">SUM(B1,D1,F1,H1,J1,L1,N1,P1,R1,T1)</f>
        <v>0</v>
      </c>
    </row>
    <row r="2" spans="1:31" x14ac:dyDescent="0.2">
      <c r="A2" t="s">
        <v>0</v>
      </c>
      <c r="B2">
        <v>0</v>
      </c>
      <c r="C2">
        <v>27</v>
      </c>
      <c r="D2">
        <v>0</v>
      </c>
      <c r="E2">
        <v>27</v>
      </c>
      <c r="F2">
        <v>9</v>
      </c>
      <c r="G2">
        <v>18</v>
      </c>
      <c r="H2">
        <v>17</v>
      </c>
      <c r="I2">
        <v>10</v>
      </c>
      <c r="J2">
        <v>0</v>
      </c>
      <c r="K2">
        <v>27</v>
      </c>
      <c r="L2">
        <v>2</v>
      </c>
      <c r="M2">
        <v>25</v>
      </c>
      <c r="N2">
        <v>0</v>
      </c>
      <c r="O2">
        <v>27</v>
      </c>
      <c r="P2">
        <v>0</v>
      </c>
      <c r="Q2">
        <v>27</v>
      </c>
      <c r="R2">
        <v>26</v>
      </c>
      <c r="S2">
        <v>1</v>
      </c>
      <c r="T2">
        <v>0</v>
      </c>
      <c r="U2">
        <v>27</v>
      </c>
      <c r="V2">
        <v>0</v>
      </c>
      <c r="W2">
        <v>27</v>
      </c>
      <c r="X2">
        <v>2</v>
      </c>
      <c r="Y2">
        <v>25</v>
      </c>
      <c r="Z2">
        <v>0</v>
      </c>
      <c r="AA2">
        <v>27</v>
      </c>
      <c r="AB2">
        <v>0</v>
      </c>
      <c r="AC2">
        <v>27</v>
      </c>
    </row>
    <row r="3" spans="1:31" x14ac:dyDescent="0.2">
      <c r="A3" t="s">
        <v>1</v>
      </c>
      <c r="B3">
        <v>0</v>
      </c>
      <c r="C3">
        <v>99</v>
      </c>
      <c r="D3">
        <v>0</v>
      </c>
      <c r="E3">
        <v>99</v>
      </c>
      <c r="F3">
        <v>4</v>
      </c>
      <c r="G3">
        <v>95</v>
      </c>
      <c r="H3">
        <v>0</v>
      </c>
      <c r="I3">
        <v>99</v>
      </c>
      <c r="J3">
        <v>0</v>
      </c>
      <c r="K3">
        <v>99</v>
      </c>
      <c r="L3">
        <v>0</v>
      </c>
      <c r="M3">
        <v>99</v>
      </c>
      <c r="N3">
        <v>1</v>
      </c>
      <c r="O3">
        <v>98</v>
      </c>
      <c r="P3">
        <v>0</v>
      </c>
      <c r="Q3">
        <v>99</v>
      </c>
      <c r="R3">
        <v>1</v>
      </c>
      <c r="S3">
        <v>98</v>
      </c>
      <c r="T3">
        <v>0</v>
      </c>
      <c r="U3">
        <v>99</v>
      </c>
      <c r="V3">
        <v>0</v>
      </c>
      <c r="W3">
        <v>99</v>
      </c>
      <c r="X3">
        <v>98</v>
      </c>
      <c r="Y3">
        <v>1</v>
      </c>
      <c r="Z3">
        <v>0</v>
      </c>
      <c r="AA3">
        <v>99</v>
      </c>
      <c r="AB3">
        <v>3</v>
      </c>
      <c r="AC3">
        <v>96</v>
      </c>
    </row>
    <row r="4" spans="1:31" x14ac:dyDescent="0.2">
      <c r="A4" t="s">
        <v>2</v>
      </c>
      <c r="B4">
        <v>5</v>
      </c>
      <c r="C4">
        <v>16</v>
      </c>
      <c r="D4">
        <v>0</v>
      </c>
      <c r="E4">
        <v>21</v>
      </c>
      <c r="F4">
        <v>1</v>
      </c>
      <c r="G4">
        <v>20</v>
      </c>
      <c r="H4">
        <v>0</v>
      </c>
      <c r="I4">
        <v>21</v>
      </c>
      <c r="J4">
        <v>0</v>
      </c>
      <c r="K4">
        <v>21</v>
      </c>
      <c r="L4">
        <v>0</v>
      </c>
      <c r="M4">
        <v>21</v>
      </c>
      <c r="N4">
        <v>0</v>
      </c>
      <c r="O4">
        <v>21</v>
      </c>
      <c r="P4">
        <v>0</v>
      </c>
      <c r="Q4">
        <v>21</v>
      </c>
      <c r="R4">
        <v>0</v>
      </c>
      <c r="S4">
        <v>21</v>
      </c>
      <c r="T4">
        <v>0</v>
      </c>
      <c r="U4">
        <v>21</v>
      </c>
      <c r="V4">
        <v>0</v>
      </c>
      <c r="W4">
        <v>21</v>
      </c>
      <c r="X4">
        <v>0</v>
      </c>
      <c r="Y4">
        <v>21</v>
      </c>
      <c r="Z4">
        <v>1</v>
      </c>
      <c r="AA4">
        <v>20</v>
      </c>
      <c r="AB4">
        <v>0</v>
      </c>
      <c r="AC4">
        <v>21</v>
      </c>
    </row>
    <row r="5" spans="1:31" x14ac:dyDescent="0.2">
      <c r="A5" t="s">
        <v>3</v>
      </c>
      <c r="B5">
        <v>4</v>
      </c>
      <c r="C5">
        <v>92</v>
      </c>
      <c r="D5">
        <v>3</v>
      </c>
      <c r="E5">
        <v>93</v>
      </c>
      <c r="F5">
        <v>24</v>
      </c>
      <c r="G5">
        <v>72</v>
      </c>
      <c r="H5">
        <v>44</v>
      </c>
      <c r="I5">
        <v>52</v>
      </c>
      <c r="J5">
        <v>2</v>
      </c>
      <c r="K5">
        <v>94</v>
      </c>
      <c r="L5">
        <v>7</v>
      </c>
      <c r="M5">
        <v>89</v>
      </c>
      <c r="N5">
        <v>1</v>
      </c>
      <c r="O5">
        <v>95</v>
      </c>
      <c r="P5">
        <v>0</v>
      </c>
      <c r="Q5">
        <v>96</v>
      </c>
      <c r="R5">
        <v>83</v>
      </c>
      <c r="S5">
        <v>13</v>
      </c>
      <c r="T5">
        <v>96</v>
      </c>
      <c r="U5">
        <v>0</v>
      </c>
      <c r="V5">
        <v>0</v>
      </c>
      <c r="W5">
        <v>96</v>
      </c>
      <c r="X5">
        <v>0</v>
      </c>
      <c r="Y5">
        <v>96</v>
      </c>
      <c r="Z5">
        <v>0</v>
      </c>
      <c r="AA5">
        <v>96</v>
      </c>
      <c r="AB5">
        <v>0</v>
      </c>
      <c r="AC5">
        <v>96</v>
      </c>
    </row>
    <row r="6" spans="1:31" x14ac:dyDescent="0.2">
      <c r="A6" t="s">
        <v>95</v>
      </c>
      <c r="B6">
        <v>2</v>
      </c>
      <c r="C6">
        <v>28</v>
      </c>
      <c r="D6">
        <v>0</v>
      </c>
      <c r="E6">
        <v>30</v>
      </c>
      <c r="F6">
        <v>0</v>
      </c>
      <c r="G6">
        <v>30</v>
      </c>
      <c r="H6">
        <v>2</v>
      </c>
      <c r="I6">
        <v>28</v>
      </c>
      <c r="J6">
        <v>8</v>
      </c>
      <c r="K6">
        <v>22</v>
      </c>
      <c r="L6">
        <v>0</v>
      </c>
      <c r="M6">
        <v>30</v>
      </c>
      <c r="N6">
        <v>3</v>
      </c>
      <c r="O6">
        <v>27</v>
      </c>
      <c r="P6">
        <v>0</v>
      </c>
      <c r="Q6">
        <v>30</v>
      </c>
      <c r="R6">
        <v>12</v>
      </c>
      <c r="S6">
        <v>18</v>
      </c>
      <c r="T6">
        <v>30</v>
      </c>
      <c r="U6">
        <v>0</v>
      </c>
      <c r="V6">
        <v>0</v>
      </c>
      <c r="W6">
        <v>30</v>
      </c>
      <c r="X6">
        <v>19</v>
      </c>
      <c r="Y6">
        <v>11</v>
      </c>
      <c r="Z6">
        <v>0</v>
      </c>
      <c r="AA6">
        <v>30</v>
      </c>
      <c r="AB6">
        <v>1</v>
      </c>
      <c r="AC6">
        <v>29</v>
      </c>
    </row>
    <row r="7" spans="1:31" x14ac:dyDescent="0.2">
      <c r="A7" t="s">
        <v>96</v>
      </c>
      <c r="B7">
        <v>51</v>
      </c>
      <c r="C7">
        <v>5</v>
      </c>
      <c r="D7">
        <v>36</v>
      </c>
      <c r="E7">
        <v>20</v>
      </c>
      <c r="F7">
        <v>0</v>
      </c>
      <c r="G7">
        <v>56</v>
      </c>
      <c r="H7">
        <v>0</v>
      </c>
      <c r="I7">
        <v>56</v>
      </c>
      <c r="J7">
        <v>27</v>
      </c>
      <c r="K7">
        <v>29</v>
      </c>
      <c r="L7">
        <v>1</v>
      </c>
      <c r="M7">
        <v>55</v>
      </c>
      <c r="N7">
        <v>35</v>
      </c>
      <c r="O7">
        <v>21</v>
      </c>
      <c r="P7">
        <v>2</v>
      </c>
      <c r="Q7">
        <v>54</v>
      </c>
      <c r="R7">
        <v>0</v>
      </c>
      <c r="S7">
        <v>56</v>
      </c>
      <c r="T7">
        <v>56</v>
      </c>
      <c r="U7">
        <v>0</v>
      </c>
      <c r="V7">
        <v>0</v>
      </c>
      <c r="W7">
        <v>56</v>
      </c>
      <c r="X7">
        <v>0</v>
      </c>
      <c r="Y7">
        <v>56</v>
      </c>
      <c r="Z7">
        <v>3</v>
      </c>
      <c r="AA7">
        <v>53</v>
      </c>
      <c r="AB7">
        <v>16</v>
      </c>
      <c r="AC7">
        <v>40</v>
      </c>
    </row>
    <row r="8" spans="1:31" x14ac:dyDescent="0.2">
      <c r="A8" t="s">
        <v>97</v>
      </c>
      <c r="B8">
        <v>0</v>
      </c>
      <c r="C8">
        <v>33</v>
      </c>
      <c r="D8">
        <v>3</v>
      </c>
      <c r="E8">
        <v>30</v>
      </c>
      <c r="F8">
        <v>4</v>
      </c>
      <c r="G8">
        <v>29</v>
      </c>
      <c r="H8">
        <v>0</v>
      </c>
      <c r="I8">
        <v>33</v>
      </c>
      <c r="J8">
        <v>33</v>
      </c>
      <c r="K8">
        <v>0</v>
      </c>
      <c r="L8">
        <v>0</v>
      </c>
      <c r="M8">
        <v>33</v>
      </c>
      <c r="N8">
        <v>14</v>
      </c>
      <c r="O8">
        <v>19</v>
      </c>
      <c r="P8">
        <v>0</v>
      </c>
      <c r="Q8">
        <v>33</v>
      </c>
      <c r="R8">
        <v>4</v>
      </c>
      <c r="S8">
        <v>29</v>
      </c>
      <c r="T8">
        <v>0</v>
      </c>
      <c r="U8">
        <v>33</v>
      </c>
      <c r="V8">
        <v>0</v>
      </c>
      <c r="W8">
        <v>33</v>
      </c>
      <c r="X8">
        <v>30</v>
      </c>
      <c r="Y8">
        <v>3</v>
      </c>
      <c r="Z8">
        <v>0</v>
      </c>
      <c r="AA8">
        <v>33</v>
      </c>
      <c r="AB8">
        <v>3</v>
      </c>
      <c r="AC8">
        <v>30</v>
      </c>
    </row>
    <row r="9" spans="1:31" x14ac:dyDescent="0.2">
      <c r="A9" t="s">
        <v>4</v>
      </c>
      <c r="B9">
        <v>32</v>
      </c>
      <c r="C9">
        <v>34</v>
      </c>
      <c r="D9">
        <v>0</v>
      </c>
      <c r="E9">
        <v>66</v>
      </c>
      <c r="F9">
        <v>1</v>
      </c>
      <c r="G9">
        <v>65</v>
      </c>
      <c r="H9">
        <v>10</v>
      </c>
      <c r="I9">
        <v>56</v>
      </c>
      <c r="J9">
        <v>5</v>
      </c>
      <c r="K9">
        <v>61</v>
      </c>
      <c r="L9">
        <v>6</v>
      </c>
      <c r="M9">
        <v>60</v>
      </c>
      <c r="N9">
        <v>0</v>
      </c>
      <c r="O9">
        <v>66</v>
      </c>
      <c r="P9">
        <v>0</v>
      </c>
      <c r="Q9">
        <v>66</v>
      </c>
      <c r="R9">
        <v>7</v>
      </c>
      <c r="S9">
        <v>59</v>
      </c>
      <c r="T9">
        <v>14</v>
      </c>
      <c r="U9">
        <v>52</v>
      </c>
      <c r="V9">
        <v>0</v>
      </c>
      <c r="W9">
        <v>66</v>
      </c>
      <c r="X9">
        <v>0</v>
      </c>
      <c r="Y9">
        <v>66</v>
      </c>
      <c r="Z9">
        <v>0</v>
      </c>
      <c r="AA9">
        <v>66</v>
      </c>
      <c r="AB9">
        <v>22</v>
      </c>
      <c r="AC9">
        <v>44</v>
      </c>
    </row>
    <row r="10" spans="1:31" x14ac:dyDescent="0.2">
      <c r="A10" t="s">
        <v>5</v>
      </c>
      <c r="B10">
        <v>19</v>
      </c>
      <c r="C10">
        <v>237</v>
      </c>
      <c r="D10">
        <v>28</v>
      </c>
      <c r="E10">
        <v>228</v>
      </c>
      <c r="F10">
        <v>127</v>
      </c>
      <c r="G10">
        <v>129</v>
      </c>
      <c r="H10">
        <v>102</v>
      </c>
      <c r="I10">
        <v>154</v>
      </c>
      <c r="J10">
        <v>13</v>
      </c>
      <c r="K10">
        <v>243</v>
      </c>
      <c r="L10">
        <v>21</v>
      </c>
      <c r="M10">
        <v>235</v>
      </c>
      <c r="N10">
        <v>2</v>
      </c>
      <c r="O10">
        <v>254</v>
      </c>
      <c r="P10">
        <v>0</v>
      </c>
      <c r="Q10">
        <v>256</v>
      </c>
      <c r="R10">
        <v>216</v>
      </c>
      <c r="S10">
        <v>40</v>
      </c>
      <c r="T10">
        <v>256</v>
      </c>
      <c r="U10">
        <v>0</v>
      </c>
      <c r="V10">
        <v>0</v>
      </c>
      <c r="W10">
        <v>256</v>
      </c>
      <c r="X10">
        <v>0</v>
      </c>
      <c r="Y10">
        <v>256</v>
      </c>
      <c r="Z10">
        <v>0</v>
      </c>
      <c r="AA10">
        <v>256</v>
      </c>
      <c r="AB10">
        <v>0</v>
      </c>
      <c r="AC10">
        <v>256</v>
      </c>
    </row>
    <row r="11" spans="1:31" x14ac:dyDescent="0.2">
      <c r="A11" t="s">
        <v>6</v>
      </c>
      <c r="B11">
        <v>1</v>
      </c>
      <c r="C11">
        <v>54</v>
      </c>
      <c r="D11">
        <v>6</v>
      </c>
      <c r="E11">
        <v>49</v>
      </c>
      <c r="F11">
        <v>0</v>
      </c>
      <c r="G11">
        <v>55</v>
      </c>
      <c r="H11">
        <v>0</v>
      </c>
      <c r="I11">
        <v>55</v>
      </c>
      <c r="J11">
        <v>1</v>
      </c>
      <c r="K11">
        <v>54</v>
      </c>
      <c r="L11">
        <v>3</v>
      </c>
      <c r="M11">
        <v>52</v>
      </c>
      <c r="N11">
        <v>1</v>
      </c>
      <c r="O11">
        <v>54</v>
      </c>
      <c r="P11">
        <v>0</v>
      </c>
      <c r="Q11">
        <v>55</v>
      </c>
      <c r="R11">
        <v>0</v>
      </c>
      <c r="S11">
        <v>55</v>
      </c>
      <c r="T11">
        <v>55</v>
      </c>
      <c r="U11">
        <v>0</v>
      </c>
      <c r="V11">
        <v>0</v>
      </c>
      <c r="W11">
        <v>55</v>
      </c>
      <c r="X11">
        <v>0</v>
      </c>
      <c r="Y11">
        <v>55</v>
      </c>
      <c r="Z11">
        <v>0</v>
      </c>
      <c r="AA11">
        <v>55</v>
      </c>
      <c r="AB11">
        <v>0</v>
      </c>
      <c r="AC11">
        <v>55</v>
      </c>
    </row>
    <row r="12" spans="1:31" x14ac:dyDescent="0.2">
      <c r="A12" t="s">
        <v>98</v>
      </c>
      <c r="B12">
        <v>0</v>
      </c>
      <c r="C12">
        <v>15</v>
      </c>
      <c r="D12">
        <v>2</v>
      </c>
      <c r="E12">
        <v>13</v>
      </c>
      <c r="F12">
        <v>0</v>
      </c>
      <c r="G12">
        <v>15</v>
      </c>
      <c r="H12">
        <v>3</v>
      </c>
      <c r="I12">
        <v>12</v>
      </c>
      <c r="J12">
        <v>10</v>
      </c>
      <c r="K12">
        <v>5</v>
      </c>
      <c r="L12">
        <v>1</v>
      </c>
      <c r="M12">
        <v>14</v>
      </c>
      <c r="N12">
        <v>5</v>
      </c>
      <c r="O12">
        <v>10</v>
      </c>
      <c r="P12">
        <v>0</v>
      </c>
      <c r="Q12">
        <v>15</v>
      </c>
      <c r="R12">
        <v>0</v>
      </c>
      <c r="S12">
        <v>15</v>
      </c>
      <c r="T12">
        <v>1</v>
      </c>
      <c r="U12">
        <v>14</v>
      </c>
      <c r="V12">
        <v>0</v>
      </c>
      <c r="W12">
        <v>15</v>
      </c>
      <c r="X12">
        <v>4</v>
      </c>
      <c r="Y12">
        <v>11</v>
      </c>
      <c r="Z12">
        <v>0</v>
      </c>
      <c r="AA12">
        <v>15</v>
      </c>
      <c r="AB12">
        <v>0</v>
      </c>
      <c r="AC12">
        <v>15</v>
      </c>
    </row>
    <row r="13" spans="1:31" x14ac:dyDescent="0.2">
      <c r="A13" t="s">
        <v>99</v>
      </c>
      <c r="B13">
        <v>0</v>
      </c>
      <c r="C13">
        <v>7</v>
      </c>
      <c r="D13">
        <v>0</v>
      </c>
      <c r="E13">
        <v>7</v>
      </c>
      <c r="F13">
        <v>0</v>
      </c>
      <c r="G13">
        <v>7</v>
      </c>
      <c r="H13">
        <v>0</v>
      </c>
      <c r="I13">
        <v>7</v>
      </c>
      <c r="J13">
        <v>0</v>
      </c>
      <c r="K13">
        <v>7</v>
      </c>
      <c r="L13">
        <v>0</v>
      </c>
      <c r="M13">
        <v>7</v>
      </c>
      <c r="N13">
        <v>0</v>
      </c>
      <c r="O13">
        <v>7</v>
      </c>
      <c r="P13">
        <v>0</v>
      </c>
      <c r="Q13">
        <v>7</v>
      </c>
      <c r="R13">
        <v>5</v>
      </c>
      <c r="S13">
        <v>2</v>
      </c>
      <c r="T13">
        <v>7</v>
      </c>
      <c r="U13">
        <v>0</v>
      </c>
      <c r="V13">
        <v>0</v>
      </c>
      <c r="W13">
        <v>7</v>
      </c>
      <c r="X13">
        <v>5</v>
      </c>
      <c r="Y13">
        <v>2</v>
      </c>
      <c r="Z13">
        <v>0</v>
      </c>
      <c r="AA13">
        <v>7</v>
      </c>
      <c r="AB13">
        <v>0</v>
      </c>
      <c r="AC13">
        <v>7</v>
      </c>
    </row>
    <row r="14" spans="1:31" x14ac:dyDescent="0.2">
      <c r="A14" t="s">
        <v>100</v>
      </c>
      <c r="B14">
        <v>0</v>
      </c>
      <c r="C14">
        <v>48</v>
      </c>
      <c r="D14">
        <v>3</v>
      </c>
      <c r="E14">
        <v>45</v>
      </c>
      <c r="F14">
        <v>0</v>
      </c>
      <c r="G14">
        <v>48</v>
      </c>
      <c r="H14">
        <v>2</v>
      </c>
      <c r="I14">
        <v>46</v>
      </c>
      <c r="J14">
        <v>6</v>
      </c>
      <c r="K14">
        <v>42</v>
      </c>
      <c r="L14">
        <v>4</v>
      </c>
      <c r="M14">
        <v>44</v>
      </c>
      <c r="N14">
        <v>6</v>
      </c>
      <c r="O14">
        <v>42</v>
      </c>
      <c r="P14">
        <v>1</v>
      </c>
      <c r="Q14">
        <v>47</v>
      </c>
      <c r="R14">
        <v>2</v>
      </c>
      <c r="S14">
        <v>46</v>
      </c>
      <c r="T14">
        <v>48</v>
      </c>
      <c r="U14">
        <v>0</v>
      </c>
      <c r="V14">
        <v>0</v>
      </c>
      <c r="W14">
        <v>48</v>
      </c>
      <c r="X14">
        <v>11</v>
      </c>
      <c r="Y14">
        <v>37</v>
      </c>
      <c r="Z14">
        <v>0</v>
      </c>
      <c r="AA14">
        <v>48</v>
      </c>
      <c r="AB14">
        <v>0</v>
      </c>
      <c r="AC14">
        <v>48</v>
      </c>
    </row>
    <row r="15" spans="1:31" x14ac:dyDescent="0.2">
      <c r="A15" t="s">
        <v>101</v>
      </c>
      <c r="B15">
        <v>8</v>
      </c>
      <c r="C15">
        <v>32</v>
      </c>
      <c r="D15">
        <v>0</v>
      </c>
      <c r="E15">
        <v>40</v>
      </c>
      <c r="F15">
        <v>4</v>
      </c>
      <c r="G15">
        <v>36</v>
      </c>
      <c r="H15">
        <v>9</v>
      </c>
      <c r="I15">
        <v>31</v>
      </c>
      <c r="J15">
        <v>0</v>
      </c>
      <c r="K15">
        <v>40</v>
      </c>
      <c r="L15">
        <v>2</v>
      </c>
      <c r="M15">
        <v>38</v>
      </c>
      <c r="N15">
        <v>3</v>
      </c>
      <c r="O15">
        <v>37</v>
      </c>
      <c r="P15">
        <v>0</v>
      </c>
      <c r="Q15">
        <v>40</v>
      </c>
      <c r="R15">
        <v>8</v>
      </c>
      <c r="S15">
        <v>32</v>
      </c>
      <c r="T15">
        <v>0</v>
      </c>
      <c r="U15">
        <v>40</v>
      </c>
      <c r="V15">
        <v>0</v>
      </c>
      <c r="W15">
        <v>40</v>
      </c>
      <c r="X15">
        <v>33</v>
      </c>
      <c r="Y15">
        <v>7</v>
      </c>
      <c r="Z15">
        <v>0</v>
      </c>
      <c r="AA15">
        <v>40</v>
      </c>
      <c r="AB15">
        <v>0</v>
      </c>
      <c r="AC15">
        <v>40</v>
      </c>
    </row>
    <row r="16" spans="1:31" x14ac:dyDescent="0.2">
      <c r="A16" t="s">
        <v>102</v>
      </c>
      <c r="B16">
        <v>2</v>
      </c>
      <c r="C16">
        <v>192</v>
      </c>
      <c r="D16">
        <v>47</v>
      </c>
      <c r="E16">
        <v>147</v>
      </c>
      <c r="F16">
        <v>0</v>
      </c>
      <c r="G16">
        <v>194</v>
      </c>
      <c r="H16">
        <v>29</v>
      </c>
      <c r="I16">
        <v>165</v>
      </c>
      <c r="J16">
        <v>138</v>
      </c>
      <c r="K16">
        <v>56</v>
      </c>
      <c r="L16">
        <v>0</v>
      </c>
      <c r="M16">
        <v>194</v>
      </c>
      <c r="N16">
        <v>45</v>
      </c>
      <c r="O16">
        <v>149</v>
      </c>
      <c r="P16">
        <v>0</v>
      </c>
      <c r="Q16">
        <v>194</v>
      </c>
      <c r="R16">
        <v>43</v>
      </c>
      <c r="S16">
        <v>151</v>
      </c>
      <c r="T16">
        <v>194</v>
      </c>
      <c r="U16">
        <v>0</v>
      </c>
      <c r="V16">
        <v>0</v>
      </c>
      <c r="W16">
        <v>194</v>
      </c>
      <c r="X16">
        <v>1</v>
      </c>
      <c r="Y16">
        <v>193</v>
      </c>
      <c r="Z16">
        <v>0</v>
      </c>
      <c r="AA16">
        <v>194</v>
      </c>
      <c r="AB16">
        <v>1</v>
      </c>
      <c r="AC16">
        <v>193</v>
      </c>
    </row>
    <row r="17" spans="1:29" x14ac:dyDescent="0.2">
      <c r="A17" t="s">
        <v>7</v>
      </c>
      <c r="B17">
        <v>9</v>
      </c>
      <c r="C17">
        <v>19</v>
      </c>
      <c r="D17">
        <v>0</v>
      </c>
      <c r="E17">
        <v>28</v>
      </c>
      <c r="F17">
        <v>0</v>
      </c>
      <c r="G17">
        <v>28</v>
      </c>
      <c r="H17">
        <v>1</v>
      </c>
      <c r="I17">
        <v>27</v>
      </c>
      <c r="J17">
        <v>0</v>
      </c>
      <c r="K17">
        <v>28</v>
      </c>
      <c r="L17">
        <v>0</v>
      </c>
      <c r="M17">
        <v>28</v>
      </c>
      <c r="N17">
        <v>0</v>
      </c>
      <c r="O17">
        <v>28</v>
      </c>
      <c r="P17">
        <v>5</v>
      </c>
      <c r="Q17">
        <v>23</v>
      </c>
      <c r="R17">
        <v>2</v>
      </c>
      <c r="S17">
        <v>26</v>
      </c>
      <c r="T17">
        <v>26</v>
      </c>
      <c r="U17">
        <v>2</v>
      </c>
      <c r="V17">
        <v>3</v>
      </c>
      <c r="W17">
        <v>25</v>
      </c>
      <c r="X17">
        <v>0</v>
      </c>
      <c r="Y17">
        <v>28</v>
      </c>
      <c r="Z17">
        <v>0</v>
      </c>
      <c r="AA17">
        <v>28</v>
      </c>
      <c r="AB17">
        <v>26</v>
      </c>
      <c r="AC17">
        <v>2</v>
      </c>
    </row>
    <row r="18" spans="1:29" x14ac:dyDescent="0.2">
      <c r="A18" t="s">
        <v>103</v>
      </c>
      <c r="B18">
        <v>0</v>
      </c>
      <c r="C18">
        <v>41</v>
      </c>
      <c r="D18">
        <v>0</v>
      </c>
      <c r="E18">
        <v>41</v>
      </c>
      <c r="F18">
        <v>28</v>
      </c>
      <c r="G18">
        <v>13</v>
      </c>
      <c r="H18">
        <v>2</v>
      </c>
      <c r="I18">
        <v>39</v>
      </c>
      <c r="J18">
        <v>0</v>
      </c>
      <c r="K18">
        <v>41</v>
      </c>
      <c r="L18">
        <v>0</v>
      </c>
      <c r="M18">
        <v>41</v>
      </c>
      <c r="N18">
        <v>0</v>
      </c>
      <c r="O18">
        <v>41</v>
      </c>
      <c r="P18">
        <v>0</v>
      </c>
      <c r="Q18">
        <v>41</v>
      </c>
      <c r="R18">
        <v>41</v>
      </c>
      <c r="S18">
        <v>0</v>
      </c>
      <c r="T18">
        <v>41</v>
      </c>
      <c r="U18">
        <v>0</v>
      </c>
      <c r="V18">
        <v>0</v>
      </c>
      <c r="W18">
        <v>41</v>
      </c>
      <c r="X18">
        <v>0</v>
      </c>
      <c r="Y18">
        <v>41</v>
      </c>
      <c r="Z18">
        <v>0</v>
      </c>
      <c r="AA18">
        <v>41</v>
      </c>
      <c r="AB18">
        <v>0</v>
      </c>
      <c r="AC18">
        <v>41</v>
      </c>
    </row>
    <row r="19" spans="1:29" x14ac:dyDescent="0.2">
      <c r="A19" t="s">
        <v>104</v>
      </c>
      <c r="B19">
        <v>0</v>
      </c>
      <c r="C19">
        <v>17</v>
      </c>
      <c r="D19">
        <v>0</v>
      </c>
      <c r="E19">
        <v>17</v>
      </c>
      <c r="F19">
        <v>0</v>
      </c>
      <c r="G19">
        <v>17</v>
      </c>
      <c r="H19">
        <v>1</v>
      </c>
      <c r="I19">
        <v>16</v>
      </c>
      <c r="J19">
        <v>1</v>
      </c>
      <c r="K19">
        <v>16</v>
      </c>
      <c r="L19">
        <v>1</v>
      </c>
      <c r="M19">
        <v>16</v>
      </c>
      <c r="N19">
        <v>0</v>
      </c>
      <c r="O19">
        <v>17</v>
      </c>
      <c r="P19">
        <v>0</v>
      </c>
      <c r="Q19">
        <v>17</v>
      </c>
      <c r="R19">
        <v>8</v>
      </c>
      <c r="S19">
        <v>9</v>
      </c>
      <c r="T19">
        <v>17</v>
      </c>
      <c r="U19">
        <v>0</v>
      </c>
      <c r="V19">
        <v>0</v>
      </c>
      <c r="W19">
        <v>17</v>
      </c>
      <c r="X19">
        <v>0</v>
      </c>
      <c r="Y19">
        <v>17</v>
      </c>
      <c r="Z19">
        <v>0</v>
      </c>
      <c r="AA19">
        <v>17</v>
      </c>
      <c r="AB19">
        <v>0</v>
      </c>
      <c r="AC19">
        <v>17</v>
      </c>
    </row>
    <row r="20" spans="1:29" x14ac:dyDescent="0.2">
      <c r="A20" t="s">
        <v>105</v>
      </c>
      <c r="B20">
        <v>0</v>
      </c>
      <c r="C20">
        <v>225</v>
      </c>
      <c r="D20">
        <v>2</v>
      </c>
      <c r="E20">
        <v>223</v>
      </c>
      <c r="F20">
        <v>0</v>
      </c>
      <c r="G20">
        <v>225</v>
      </c>
      <c r="H20">
        <v>36</v>
      </c>
      <c r="I20">
        <v>189</v>
      </c>
      <c r="J20">
        <v>67</v>
      </c>
      <c r="K20">
        <v>158</v>
      </c>
      <c r="L20">
        <v>12</v>
      </c>
      <c r="M20">
        <v>213</v>
      </c>
      <c r="N20">
        <v>0</v>
      </c>
      <c r="O20">
        <v>225</v>
      </c>
      <c r="P20">
        <v>2</v>
      </c>
      <c r="Q20">
        <v>223</v>
      </c>
      <c r="R20">
        <v>60</v>
      </c>
      <c r="S20">
        <v>165</v>
      </c>
      <c r="T20">
        <v>0</v>
      </c>
      <c r="U20">
        <v>225</v>
      </c>
      <c r="V20">
        <v>0</v>
      </c>
      <c r="W20">
        <v>225</v>
      </c>
      <c r="X20">
        <v>200</v>
      </c>
      <c r="Y20">
        <v>25</v>
      </c>
      <c r="Z20">
        <v>0</v>
      </c>
      <c r="AA20">
        <v>225</v>
      </c>
      <c r="AB20">
        <v>0</v>
      </c>
      <c r="AC20">
        <v>225</v>
      </c>
    </row>
    <row r="21" spans="1:29" x14ac:dyDescent="0.2">
      <c r="A21" t="s">
        <v>106</v>
      </c>
      <c r="B21">
        <v>11</v>
      </c>
      <c r="C21">
        <v>0</v>
      </c>
      <c r="D21">
        <v>11</v>
      </c>
      <c r="E21">
        <v>0</v>
      </c>
      <c r="F21">
        <v>0</v>
      </c>
      <c r="G21">
        <v>11</v>
      </c>
      <c r="H21">
        <v>0</v>
      </c>
      <c r="I21">
        <v>11</v>
      </c>
      <c r="J21">
        <v>11</v>
      </c>
      <c r="K21">
        <v>0</v>
      </c>
      <c r="L21">
        <v>0</v>
      </c>
      <c r="M21">
        <v>11</v>
      </c>
      <c r="N21">
        <v>11</v>
      </c>
      <c r="O21">
        <v>0</v>
      </c>
      <c r="P21">
        <v>2</v>
      </c>
      <c r="Q21">
        <v>9</v>
      </c>
      <c r="R21">
        <v>0</v>
      </c>
      <c r="S21">
        <v>11</v>
      </c>
      <c r="T21">
        <v>6</v>
      </c>
      <c r="U21">
        <v>5</v>
      </c>
      <c r="V21">
        <v>0</v>
      </c>
      <c r="W21">
        <v>11</v>
      </c>
      <c r="X21">
        <v>0</v>
      </c>
      <c r="Y21">
        <v>11</v>
      </c>
      <c r="Z21">
        <v>0</v>
      </c>
      <c r="AA21">
        <v>11</v>
      </c>
      <c r="AB21">
        <v>0</v>
      </c>
      <c r="AC21">
        <v>11</v>
      </c>
    </row>
    <row r="22" spans="1:29" x14ac:dyDescent="0.2">
      <c r="A22" t="s">
        <v>107</v>
      </c>
      <c r="B22">
        <v>70</v>
      </c>
      <c r="C22">
        <v>22</v>
      </c>
      <c r="D22">
        <v>2</v>
      </c>
      <c r="E22">
        <v>90</v>
      </c>
      <c r="F22">
        <v>0</v>
      </c>
      <c r="G22">
        <v>92</v>
      </c>
      <c r="H22">
        <v>15</v>
      </c>
      <c r="I22">
        <v>77</v>
      </c>
      <c r="J22">
        <v>34</v>
      </c>
      <c r="K22">
        <v>58</v>
      </c>
      <c r="L22">
        <v>8</v>
      </c>
      <c r="M22">
        <v>84</v>
      </c>
      <c r="N22">
        <v>1</v>
      </c>
      <c r="O22">
        <v>91</v>
      </c>
      <c r="P22">
        <v>0</v>
      </c>
      <c r="Q22">
        <v>92</v>
      </c>
      <c r="R22">
        <v>8</v>
      </c>
      <c r="S22">
        <v>84</v>
      </c>
      <c r="T22">
        <v>69</v>
      </c>
      <c r="U22">
        <v>23</v>
      </c>
      <c r="V22">
        <v>0</v>
      </c>
      <c r="W22">
        <v>92</v>
      </c>
      <c r="X22">
        <v>25</v>
      </c>
      <c r="Y22">
        <v>67</v>
      </c>
      <c r="Z22">
        <v>0</v>
      </c>
      <c r="AA22">
        <v>92</v>
      </c>
      <c r="AB22">
        <v>56</v>
      </c>
      <c r="AC22">
        <v>36</v>
      </c>
    </row>
    <row r="23" spans="1:29" x14ac:dyDescent="0.2">
      <c r="A23" t="s">
        <v>8</v>
      </c>
      <c r="B23">
        <v>6</v>
      </c>
      <c r="C23">
        <v>84</v>
      </c>
      <c r="D23">
        <v>1</v>
      </c>
      <c r="E23">
        <v>89</v>
      </c>
      <c r="F23">
        <v>55</v>
      </c>
      <c r="G23">
        <v>35</v>
      </c>
      <c r="H23">
        <v>33</v>
      </c>
      <c r="I23">
        <v>57</v>
      </c>
      <c r="J23">
        <v>7</v>
      </c>
      <c r="K23">
        <v>83</v>
      </c>
      <c r="L23">
        <v>12</v>
      </c>
      <c r="M23">
        <v>78</v>
      </c>
      <c r="N23">
        <v>0</v>
      </c>
      <c r="O23">
        <v>90</v>
      </c>
      <c r="P23">
        <v>0</v>
      </c>
      <c r="Q23">
        <v>90</v>
      </c>
      <c r="R23">
        <v>62</v>
      </c>
      <c r="S23">
        <v>28</v>
      </c>
      <c r="T23">
        <v>90</v>
      </c>
      <c r="U23">
        <v>0</v>
      </c>
      <c r="V23">
        <v>0</v>
      </c>
      <c r="W23">
        <v>90</v>
      </c>
      <c r="X23">
        <v>0</v>
      </c>
      <c r="Y23">
        <v>90</v>
      </c>
      <c r="Z23">
        <v>0</v>
      </c>
      <c r="AA23">
        <v>90</v>
      </c>
      <c r="AB23">
        <v>0</v>
      </c>
      <c r="AC23">
        <v>90</v>
      </c>
    </row>
    <row r="24" spans="1:29" x14ac:dyDescent="0.2">
      <c r="A24" t="s">
        <v>108</v>
      </c>
      <c r="B24">
        <v>0</v>
      </c>
      <c r="C24">
        <v>69</v>
      </c>
      <c r="D24">
        <v>2</v>
      </c>
      <c r="E24">
        <v>67</v>
      </c>
      <c r="F24">
        <v>14</v>
      </c>
      <c r="G24">
        <v>55</v>
      </c>
      <c r="H24">
        <v>4</v>
      </c>
      <c r="I24">
        <v>65</v>
      </c>
      <c r="J24">
        <v>5</v>
      </c>
      <c r="K24">
        <v>64</v>
      </c>
      <c r="L24">
        <v>2</v>
      </c>
      <c r="M24">
        <v>67</v>
      </c>
      <c r="N24">
        <v>0</v>
      </c>
      <c r="O24">
        <v>69</v>
      </c>
      <c r="P24">
        <v>0</v>
      </c>
      <c r="Q24">
        <v>69</v>
      </c>
      <c r="R24">
        <v>15</v>
      </c>
      <c r="S24">
        <v>54</v>
      </c>
      <c r="T24">
        <v>69</v>
      </c>
      <c r="U24">
        <v>0</v>
      </c>
      <c r="V24">
        <v>0</v>
      </c>
      <c r="W24">
        <v>69</v>
      </c>
      <c r="X24">
        <v>0</v>
      </c>
      <c r="Y24">
        <v>69</v>
      </c>
      <c r="Z24">
        <v>0</v>
      </c>
      <c r="AA24">
        <v>69</v>
      </c>
      <c r="AB24">
        <v>0</v>
      </c>
      <c r="AC24">
        <v>69</v>
      </c>
    </row>
    <row r="25" spans="1:29" x14ac:dyDescent="0.2">
      <c r="A25" t="s">
        <v>9</v>
      </c>
      <c r="B25">
        <v>24</v>
      </c>
      <c r="C25">
        <v>0</v>
      </c>
      <c r="D25">
        <v>0</v>
      </c>
      <c r="E25">
        <v>24</v>
      </c>
      <c r="F25">
        <v>0</v>
      </c>
      <c r="G25">
        <v>24</v>
      </c>
      <c r="H25">
        <v>0</v>
      </c>
      <c r="I25">
        <v>24</v>
      </c>
      <c r="J25">
        <v>0</v>
      </c>
      <c r="K25">
        <v>24</v>
      </c>
      <c r="L25">
        <v>1</v>
      </c>
      <c r="M25">
        <v>23</v>
      </c>
      <c r="N25">
        <v>4</v>
      </c>
      <c r="O25">
        <v>20</v>
      </c>
      <c r="P25">
        <v>3</v>
      </c>
      <c r="Q25">
        <v>21</v>
      </c>
      <c r="R25">
        <v>0</v>
      </c>
      <c r="S25">
        <v>24</v>
      </c>
      <c r="T25">
        <v>0</v>
      </c>
      <c r="U25">
        <v>24</v>
      </c>
      <c r="V25">
        <v>0</v>
      </c>
      <c r="W25">
        <v>24</v>
      </c>
      <c r="X25">
        <v>0</v>
      </c>
      <c r="Y25">
        <v>24</v>
      </c>
      <c r="Z25">
        <v>0</v>
      </c>
      <c r="AA25">
        <v>24</v>
      </c>
      <c r="AB25">
        <v>2</v>
      </c>
      <c r="AC25">
        <v>22</v>
      </c>
    </row>
    <row r="26" spans="1:29" x14ac:dyDescent="0.2">
      <c r="A26" t="s">
        <v>109</v>
      </c>
      <c r="B26">
        <v>19</v>
      </c>
      <c r="C26">
        <v>27</v>
      </c>
      <c r="D26">
        <v>2</v>
      </c>
      <c r="E26">
        <v>44</v>
      </c>
      <c r="F26">
        <v>0</v>
      </c>
      <c r="G26">
        <v>46</v>
      </c>
      <c r="H26">
        <v>2</v>
      </c>
      <c r="I26">
        <v>44</v>
      </c>
      <c r="J26">
        <v>10</v>
      </c>
      <c r="K26">
        <v>36</v>
      </c>
      <c r="L26">
        <v>1</v>
      </c>
      <c r="M26">
        <v>45</v>
      </c>
      <c r="N26">
        <v>2</v>
      </c>
      <c r="O26">
        <v>44</v>
      </c>
      <c r="P26">
        <v>1</v>
      </c>
      <c r="Q26">
        <v>45</v>
      </c>
      <c r="R26">
        <v>11</v>
      </c>
      <c r="S26">
        <v>35</v>
      </c>
      <c r="T26">
        <v>9</v>
      </c>
      <c r="U26">
        <v>37</v>
      </c>
      <c r="V26">
        <v>0</v>
      </c>
      <c r="W26">
        <v>46</v>
      </c>
      <c r="X26">
        <v>40</v>
      </c>
      <c r="Y26">
        <v>6</v>
      </c>
      <c r="Z26">
        <v>0</v>
      </c>
      <c r="AA26">
        <v>46</v>
      </c>
      <c r="AB26">
        <v>1</v>
      </c>
      <c r="AC26">
        <v>45</v>
      </c>
    </row>
    <row r="27" spans="1:29" x14ac:dyDescent="0.2">
      <c r="A27" t="s">
        <v>110</v>
      </c>
      <c r="B27">
        <v>6</v>
      </c>
      <c r="C27">
        <v>12</v>
      </c>
      <c r="D27">
        <v>0</v>
      </c>
      <c r="E27">
        <v>18</v>
      </c>
      <c r="F27">
        <v>0</v>
      </c>
      <c r="G27">
        <v>18</v>
      </c>
      <c r="H27">
        <v>0</v>
      </c>
      <c r="I27">
        <v>18</v>
      </c>
      <c r="J27">
        <v>0</v>
      </c>
      <c r="K27">
        <v>18</v>
      </c>
      <c r="L27">
        <v>1</v>
      </c>
      <c r="M27">
        <v>17</v>
      </c>
      <c r="N27">
        <v>0</v>
      </c>
      <c r="O27">
        <v>18</v>
      </c>
      <c r="P27">
        <v>0</v>
      </c>
      <c r="Q27">
        <v>18</v>
      </c>
      <c r="R27">
        <v>1</v>
      </c>
      <c r="S27">
        <v>17</v>
      </c>
      <c r="T27">
        <v>1</v>
      </c>
      <c r="U27">
        <v>17</v>
      </c>
      <c r="V27">
        <v>0</v>
      </c>
      <c r="W27">
        <v>18</v>
      </c>
      <c r="X27">
        <v>1</v>
      </c>
      <c r="Y27">
        <v>17</v>
      </c>
      <c r="Z27">
        <v>0</v>
      </c>
      <c r="AA27">
        <v>18</v>
      </c>
      <c r="AB27">
        <v>4</v>
      </c>
      <c r="AC27">
        <v>14</v>
      </c>
    </row>
    <row r="28" spans="1:29" x14ac:dyDescent="0.2">
      <c r="A28" t="s">
        <v>111</v>
      </c>
      <c r="B28">
        <v>7</v>
      </c>
      <c r="C28">
        <v>96</v>
      </c>
      <c r="D28">
        <v>8</v>
      </c>
      <c r="E28">
        <v>95</v>
      </c>
      <c r="F28">
        <v>0</v>
      </c>
      <c r="G28">
        <v>103</v>
      </c>
      <c r="H28">
        <v>0</v>
      </c>
      <c r="I28">
        <v>103</v>
      </c>
      <c r="J28">
        <v>9</v>
      </c>
      <c r="K28">
        <v>94</v>
      </c>
      <c r="L28">
        <v>8</v>
      </c>
      <c r="M28">
        <v>95</v>
      </c>
      <c r="N28">
        <v>2</v>
      </c>
      <c r="O28">
        <v>101</v>
      </c>
      <c r="P28">
        <v>0</v>
      </c>
      <c r="Q28">
        <v>103</v>
      </c>
      <c r="R28">
        <v>0</v>
      </c>
      <c r="S28">
        <v>103</v>
      </c>
      <c r="T28">
        <v>0</v>
      </c>
      <c r="U28">
        <v>103</v>
      </c>
      <c r="V28">
        <v>0</v>
      </c>
      <c r="W28">
        <v>103</v>
      </c>
      <c r="X28">
        <v>0</v>
      </c>
      <c r="Y28">
        <v>103</v>
      </c>
      <c r="Z28">
        <v>0</v>
      </c>
      <c r="AA28">
        <v>103</v>
      </c>
      <c r="AB28">
        <v>0</v>
      </c>
      <c r="AC28">
        <v>103</v>
      </c>
    </row>
    <row r="29" spans="1:29" x14ac:dyDescent="0.2">
      <c r="A29" t="s">
        <v>10</v>
      </c>
      <c r="B29">
        <v>2</v>
      </c>
      <c r="C29">
        <v>31</v>
      </c>
      <c r="D29">
        <v>0</v>
      </c>
      <c r="E29">
        <v>33</v>
      </c>
      <c r="F29">
        <v>5</v>
      </c>
      <c r="G29">
        <v>28</v>
      </c>
      <c r="H29">
        <v>6</v>
      </c>
      <c r="I29">
        <v>27</v>
      </c>
      <c r="J29">
        <v>1</v>
      </c>
      <c r="K29">
        <v>32</v>
      </c>
      <c r="L29">
        <v>0</v>
      </c>
      <c r="M29">
        <v>33</v>
      </c>
      <c r="N29">
        <v>1</v>
      </c>
      <c r="O29">
        <v>32</v>
      </c>
      <c r="P29">
        <v>0</v>
      </c>
      <c r="Q29">
        <v>33</v>
      </c>
      <c r="R29">
        <v>24</v>
      </c>
      <c r="S29">
        <v>9</v>
      </c>
      <c r="T29">
        <v>33</v>
      </c>
      <c r="U29">
        <v>0</v>
      </c>
      <c r="V29">
        <v>0</v>
      </c>
      <c r="W29">
        <v>33</v>
      </c>
      <c r="X29">
        <v>0</v>
      </c>
      <c r="Y29">
        <v>33</v>
      </c>
      <c r="Z29">
        <v>0</v>
      </c>
      <c r="AA29">
        <v>33</v>
      </c>
      <c r="AB29">
        <v>0</v>
      </c>
      <c r="AC29">
        <v>33</v>
      </c>
    </row>
    <row r="30" spans="1:29" x14ac:dyDescent="0.2">
      <c r="A30" t="s">
        <v>112</v>
      </c>
      <c r="B30">
        <v>0</v>
      </c>
      <c r="C30">
        <v>30</v>
      </c>
      <c r="D30">
        <v>0</v>
      </c>
      <c r="E30">
        <v>30</v>
      </c>
      <c r="F30">
        <v>28</v>
      </c>
      <c r="G30">
        <v>2</v>
      </c>
      <c r="H30">
        <v>19</v>
      </c>
      <c r="I30">
        <v>11</v>
      </c>
      <c r="J30">
        <v>0</v>
      </c>
      <c r="K30">
        <v>30</v>
      </c>
      <c r="L30">
        <v>11</v>
      </c>
      <c r="M30">
        <v>19</v>
      </c>
      <c r="N30">
        <v>0</v>
      </c>
      <c r="O30">
        <v>30</v>
      </c>
      <c r="P30">
        <v>0</v>
      </c>
      <c r="Q30">
        <v>30</v>
      </c>
      <c r="R30">
        <v>23</v>
      </c>
      <c r="S30">
        <v>7</v>
      </c>
      <c r="T30">
        <v>30</v>
      </c>
      <c r="U30">
        <v>0</v>
      </c>
      <c r="V30">
        <v>0</v>
      </c>
      <c r="W30">
        <v>30</v>
      </c>
      <c r="X30">
        <v>0</v>
      </c>
      <c r="Y30">
        <v>30</v>
      </c>
      <c r="Z30">
        <v>0</v>
      </c>
      <c r="AA30">
        <v>30</v>
      </c>
      <c r="AB30">
        <v>0</v>
      </c>
      <c r="AC30">
        <v>30</v>
      </c>
    </row>
    <row r="31" spans="1:29" x14ac:dyDescent="0.2">
      <c r="A31" t="s">
        <v>11</v>
      </c>
      <c r="B31">
        <v>14</v>
      </c>
      <c r="C31">
        <v>37</v>
      </c>
      <c r="D31">
        <v>1</v>
      </c>
      <c r="E31">
        <v>50</v>
      </c>
      <c r="F31">
        <v>7</v>
      </c>
      <c r="G31">
        <v>44</v>
      </c>
      <c r="H31">
        <v>7</v>
      </c>
      <c r="I31">
        <v>44</v>
      </c>
      <c r="J31">
        <v>4</v>
      </c>
      <c r="K31">
        <v>47</v>
      </c>
      <c r="L31">
        <v>0</v>
      </c>
      <c r="M31">
        <v>51</v>
      </c>
      <c r="N31">
        <v>0</v>
      </c>
      <c r="O31">
        <v>51</v>
      </c>
      <c r="P31">
        <v>0</v>
      </c>
      <c r="Q31">
        <v>51</v>
      </c>
      <c r="R31">
        <v>3</v>
      </c>
      <c r="S31">
        <v>48</v>
      </c>
      <c r="T31">
        <v>1</v>
      </c>
      <c r="U31">
        <v>50</v>
      </c>
      <c r="V31">
        <v>0</v>
      </c>
      <c r="W31">
        <v>51</v>
      </c>
      <c r="X31">
        <v>31</v>
      </c>
      <c r="Y31">
        <v>20</v>
      </c>
      <c r="Z31">
        <v>0</v>
      </c>
      <c r="AA31">
        <v>51</v>
      </c>
      <c r="AB31">
        <v>3</v>
      </c>
      <c r="AC31">
        <v>48</v>
      </c>
    </row>
    <row r="32" spans="1:29" x14ac:dyDescent="0.2">
      <c r="A32" t="s">
        <v>113</v>
      </c>
      <c r="B32">
        <v>6</v>
      </c>
      <c r="C32">
        <v>38</v>
      </c>
      <c r="D32">
        <v>0</v>
      </c>
      <c r="E32">
        <v>44</v>
      </c>
      <c r="F32">
        <v>5</v>
      </c>
      <c r="G32">
        <v>39</v>
      </c>
      <c r="H32">
        <v>9</v>
      </c>
      <c r="I32">
        <v>35</v>
      </c>
      <c r="J32">
        <v>0</v>
      </c>
      <c r="K32">
        <v>44</v>
      </c>
      <c r="L32">
        <v>4</v>
      </c>
      <c r="M32">
        <v>40</v>
      </c>
      <c r="N32">
        <v>1</v>
      </c>
      <c r="O32">
        <v>43</v>
      </c>
      <c r="P32">
        <v>0</v>
      </c>
      <c r="Q32">
        <v>44</v>
      </c>
      <c r="R32">
        <v>22</v>
      </c>
      <c r="S32">
        <v>22</v>
      </c>
      <c r="T32">
        <v>0</v>
      </c>
      <c r="U32">
        <v>44</v>
      </c>
      <c r="V32">
        <v>0</v>
      </c>
      <c r="W32">
        <v>44</v>
      </c>
      <c r="X32">
        <v>38</v>
      </c>
      <c r="Y32">
        <v>6</v>
      </c>
      <c r="Z32">
        <v>0</v>
      </c>
      <c r="AA32">
        <v>44</v>
      </c>
      <c r="AB32">
        <v>7</v>
      </c>
      <c r="AC32">
        <v>37</v>
      </c>
    </row>
    <row r="33" spans="1:31" x14ac:dyDescent="0.2">
      <c r="A33" t="s">
        <v>114</v>
      </c>
      <c r="B33">
        <v>6</v>
      </c>
      <c r="C33">
        <v>12</v>
      </c>
      <c r="D33">
        <v>0</v>
      </c>
      <c r="E33">
        <v>18</v>
      </c>
      <c r="F33">
        <v>3</v>
      </c>
      <c r="G33">
        <v>15</v>
      </c>
      <c r="H33">
        <v>1</v>
      </c>
      <c r="I33">
        <v>17</v>
      </c>
      <c r="J33">
        <v>3</v>
      </c>
      <c r="K33">
        <v>15</v>
      </c>
      <c r="L33">
        <v>1</v>
      </c>
      <c r="M33">
        <v>17</v>
      </c>
      <c r="N33">
        <v>1</v>
      </c>
      <c r="O33">
        <v>17</v>
      </c>
      <c r="P33">
        <v>0</v>
      </c>
      <c r="Q33">
        <v>18</v>
      </c>
      <c r="R33">
        <v>1</v>
      </c>
      <c r="S33">
        <v>17</v>
      </c>
      <c r="T33">
        <v>2</v>
      </c>
      <c r="U33">
        <v>16</v>
      </c>
      <c r="V33">
        <v>0</v>
      </c>
      <c r="W33">
        <v>18</v>
      </c>
      <c r="X33">
        <v>6</v>
      </c>
      <c r="Y33">
        <v>12</v>
      </c>
      <c r="Z33">
        <v>0</v>
      </c>
      <c r="AA33">
        <v>18</v>
      </c>
      <c r="AB33">
        <v>3</v>
      </c>
      <c r="AC33">
        <v>15</v>
      </c>
    </row>
    <row r="35" spans="1:31" x14ac:dyDescent="0.2">
      <c r="B35">
        <f>SUM(B2:B34)</f>
        <v>304</v>
      </c>
      <c r="C35">
        <f>SUM(C2:C34)</f>
        <v>1679</v>
      </c>
      <c r="D35">
        <f t="shared" ref="D35:AC35" si="2">SUM(D2:D34)</f>
        <v>157</v>
      </c>
      <c r="E35">
        <f t="shared" si="2"/>
        <v>1826</v>
      </c>
      <c r="F35">
        <f t="shared" si="2"/>
        <v>319</v>
      </c>
      <c r="G35">
        <f t="shared" si="2"/>
        <v>1664</v>
      </c>
      <c r="H35">
        <f t="shared" si="2"/>
        <v>354</v>
      </c>
      <c r="I35">
        <f t="shared" si="2"/>
        <v>1629</v>
      </c>
      <c r="J35">
        <f t="shared" si="2"/>
        <v>395</v>
      </c>
      <c r="K35">
        <f t="shared" si="2"/>
        <v>1588</v>
      </c>
      <c r="L35">
        <f t="shared" si="2"/>
        <v>109</v>
      </c>
      <c r="M35">
        <f t="shared" si="2"/>
        <v>1874</v>
      </c>
      <c r="N35">
        <f t="shared" si="2"/>
        <v>139</v>
      </c>
      <c r="O35">
        <f t="shared" si="2"/>
        <v>1844</v>
      </c>
      <c r="P35">
        <f t="shared" si="2"/>
        <v>16</v>
      </c>
      <c r="Q35">
        <f t="shared" si="2"/>
        <v>1967</v>
      </c>
      <c r="R35">
        <f t="shared" si="2"/>
        <v>688</v>
      </c>
      <c r="S35">
        <f t="shared" si="2"/>
        <v>1295</v>
      </c>
      <c r="T35">
        <f t="shared" si="2"/>
        <v>1151</v>
      </c>
      <c r="U35">
        <f t="shared" si="2"/>
        <v>832</v>
      </c>
      <c r="V35">
        <f t="shared" si="2"/>
        <v>3</v>
      </c>
      <c r="W35">
        <f t="shared" si="2"/>
        <v>1980</v>
      </c>
      <c r="X35">
        <f t="shared" si="2"/>
        <v>544</v>
      </c>
      <c r="Y35">
        <f t="shared" si="2"/>
        <v>1439</v>
      </c>
      <c r="Z35">
        <f t="shared" si="2"/>
        <v>4</v>
      </c>
      <c r="AA35">
        <f t="shared" si="2"/>
        <v>1979</v>
      </c>
      <c r="AB35">
        <f t="shared" si="2"/>
        <v>148</v>
      </c>
      <c r="AC35">
        <f t="shared" si="2"/>
        <v>1835</v>
      </c>
    </row>
    <row r="36" spans="1:31" s="2" customFormat="1" x14ac:dyDescent="0.2">
      <c r="A36" s="2" t="s">
        <v>45</v>
      </c>
      <c r="B36" s="2">
        <f>B35/(B35+C35)</f>
        <v>0.15330307614725164</v>
      </c>
      <c r="C36" s="2">
        <f>C35/(B35+C35)</f>
        <v>0.84669692385274831</v>
      </c>
      <c r="D36" s="2">
        <f>D35/(D35+E35)</f>
        <v>7.9172970247100349E-2</v>
      </c>
      <c r="E36" s="2">
        <f>E35/(D35+E35)</f>
        <v>0.92082702975289965</v>
      </c>
      <c r="F36" s="2">
        <f>F35/(F35+G35)</f>
        <v>0.16086737266767523</v>
      </c>
      <c r="G36" s="2">
        <f>G35/(F35+G35)</f>
        <v>0.83913262733232474</v>
      </c>
      <c r="H36" s="2">
        <f t="shared" ref="H36" si="3">H35/(H35+I35)</f>
        <v>0.17851739788199697</v>
      </c>
      <c r="I36" s="2">
        <f t="shared" ref="I36" si="4">I35/(H35+I35)</f>
        <v>0.82148260211800306</v>
      </c>
      <c r="J36" s="2">
        <f t="shared" ref="J36" si="5">J35/(J35+K35)</f>
        <v>0.19919314170448815</v>
      </c>
      <c r="K36" s="2">
        <f t="shared" ref="K36" si="6">K35/(J35+K35)</f>
        <v>0.8008068582955119</v>
      </c>
      <c r="L36" s="2">
        <f>L35/(L35+M35)</f>
        <v>5.4967221381744834E-2</v>
      </c>
      <c r="M36" s="2">
        <f>M35/(L35+M35)</f>
        <v>0.94503277861825519</v>
      </c>
      <c r="N36" s="2">
        <f t="shared" ref="N36" si="7">N35/(N35+O35)</f>
        <v>7.0095814422592037E-2</v>
      </c>
      <c r="O36" s="2">
        <f t="shared" ref="O36" si="8">O35/(N35+O35)</f>
        <v>0.92990418557740795</v>
      </c>
      <c r="P36" s="2">
        <f t="shared" ref="P36" si="9">P35/(P35+Q35)</f>
        <v>8.0685829551185081E-3</v>
      </c>
      <c r="Q36" s="2">
        <f t="shared" ref="Q36" si="10">Q35/(P35+Q35)</f>
        <v>0.99193141704488152</v>
      </c>
      <c r="R36" s="2">
        <f t="shared" ref="R36" si="11">R35/(R35+S35)</f>
        <v>0.34694906707009582</v>
      </c>
      <c r="S36" s="2">
        <f t="shared" ref="S36" si="12">S35/(R35+S35)</f>
        <v>0.65305093292990424</v>
      </c>
      <c r="T36" s="2">
        <f t="shared" ref="T36" si="13">T35/(T35+U35)</f>
        <v>0.58043368633383763</v>
      </c>
      <c r="U36" s="2">
        <f t="shared" ref="U36" si="14">U35/(T35+U35)</f>
        <v>0.41956631366616237</v>
      </c>
      <c r="V36" s="2">
        <f>V35/(V35+W35)</f>
        <v>1.5128593040847202E-3</v>
      </c>
      <c r="W36" s="2">
        <f>W35/(V35+W35)</f>
        <v>0.99848714069591527</v>
      </c>
      <c r="X36" s="2">
        <f>X35/(X35+Y35)</f>
        <v>0.27433182047402926</v>
      </c>
      <c r="Y36" s="2">
        <f>Y35/(X35+Y35)</f>
        <v>0.72566817952597074</v>
      </c>
      <c r="Z36" s="2">
        <f>Z35/(Z35+AA35)</f>
        <v>2.017145738779627E-3</v>
      </c>
      <c r="AA36" s="2">
        <f t="shared" ref="AA36:AC36" si="15">AA35/(Z35+AA35)</f>
        <v>0.99798285426122035</v>
      </c>
      <c r="AB36" s="2">
        <f>AB35/(AB35+AC35)</f>
        <v>7.4634392334846186E-2</v>
      </c>
      <c r="AC36" s="2">
        <f t="shared" si="15"/>
        <v>0.92536560766515386</v>
      </c>
      <c r="AD36"/>
      <c r="AE36"/>
    </row>
    <row r="37" spans="1:31" x14ac:dyDescent="0.2">
      <c r="B37">
        <f>SUM(B36+C36)</f>
        <v>1</v>
      </c>
      <c r="D37">
        <f>D36+E36</f>
        <v>1</v>
      </c>
      <c r="F37">
        <f>F36+G36</f>
        <v>1</v>
      </c>
      <c r="H37">
        <f>H36+I36</f>
        <v>1</v>
      </c>
      <c r="J37">
        <f>J36+K36</f>
        <v>1</v>
      </c>
      <c r="L37">
        <f>L36+M36</f>
        <v>1</v>
      </c>
      <c r="N37">
        <f>SUM(N36+O36)</f>
        <v>1</v>
      </c>
      <c r="P37">
        <f>P36+Q36</f>
        <v>1</v>
      </c>
      <c r="R37">
        <f>R36+S36</f>
        <v>1</v>
      </c>
      <c r="T37">
        <f>T36+U36</f>
        <v>1</v>
      </c>
      <c r="V37" s="2">
        <f>V36+W36</f>
        <v>1</v>
      </c>
      <c r="X37" s="2">
        <f>X36+Y36</f>
        <v>1</v>
      </c>
      <c r="Z37" s="2">
        <f>Z36+AA36</f>
        <v>1</v>
      </c>
      <c r="AB37" s="2">
        <f>AB36+AC36</f>
        <v>1</v>
      </c>
    </row>
    <row r="38" spans="1:31" x14ac:dyDescent="0.2">
      <c r="C38">
        <f>SUM(B35:C35)</f>
        <v>1983</v>
      </c>
      <c r="D38" t="s">
        <v>34</v>
      </c>
    </row>
    <row r="40" spans="1:31" x14ac:dyDescent="0.2">
      <c r="A40" t="s">
        <v>55</v>
      </c>
      <c r="B40" t="s">
        <v>53</v>
      </c>
      <c r="C40" t="s">
        <v>56</v>
      </c>
      <c r="D40" t="s">
        <v>41</v>
      </c>
      <c r="E40" t="s">
        <v>57</v>
      </c>
      <c r="F40" t="s">
        <v>52</v>
      </c>
      <c r="G40" t="s">
        <v>58</v>
      </c>
      <c r="H40" t="s">
        <v>48</v>
      </c>
      <c r="I40" t="s">
        <v>59</v>
      </c>
      <c r="J40" t="s">
        <v>60</v>
      </c>
      <c r="K40" t="s">
        <v>61</v>
      </c>
      <c r="L40" t="s">
        <v>62</v>
      </c>
      <c r="M40" t="s">
        <v>63</v>
      </c>
      <c r="N40" t="s">
        <v>64</v>
      </c>
      <c r="O40" t="s">
        <v>65</v>
      </c>
      <c r="P40" t="s">
        <v>66</v>
      </c>
      <c r="Q40" t="s">
        <v>67</v>
      </c>
      <c r="R40" t="s">
        <v>46</v>
      </c>
      <c r="S40" t="s">
        <v>68</v>
      </c>
      <c r="T40" t="s">
        <v>49</v>
      </c>
      <c r="U40" t="s">
        <v>69</v>
      </c>
      <c r="V40" t="s">
        <v>70</v>
      </c>
      <c r="W40" t="s">
        <v>71</v>
      </c>
      <c r="X40" t="s">
        <v>72</v>
      </c>
      <c r="Y40" t="s">
        <v>73</v>
      </c>
      <c r="Z40" t="s">
        <v>74</v>
      </c>
      <c r="AA40" t="s">
        <v>75</v>
      </c>
      <c r="AB40" t="s">
        <v>76</v>
      </c>
      <c r="AC40" t="s">
        <v>77</v>
      </c>
    </row>
    <row r="41" spans="1:31" x14ac:dyDescent="0.2">
      <c r="A41" t="s">
        <v>12</v>
      </c>
      <c r="B41">
        <v>16</v>
      </c>
      <c r="C41">
        <v>49</v>
      </c>
      <c r="D41">
        <v>0</v>
      </c>
      <c r="E41">
        <v>65</v>
      </c>
      <c r="F41">
        <v>4</v>
      </c>
      <c r="G41">
        <v>61</v>
      </c>
      <c r="H41">
        <v>9</v>
      </c>
      <c r="I41">
        <v>56</v>
      </c>
      <c r="J41">
        <v>1</v>
      </c>
      <c r="K41">
        <v>64</v>
      </c>
      <c r="L41">
        <v>2</v>
      </c>
      <c r="M41">
        <v>63</v>
      </c>
      <c r="N41">
        <v>0</v>
      </c>
      <c r="O41">
        <v>65</v>
      </c>
      <c r="P41">
        <v>0</v>
      </c>
      <c r="Q41">
        <v>65</v>
      </c>
      <c r="R41">
        <v>10</v>
      </c>
      <c r="S41">
        <v>55</v>
      </c>
      <c r="T41">
        <v>65</v>
      </c>
      <c r="U41">
        <v>0</v>
      </c>
      <c r="V41">
        <v>0</v>
      </c>
      <c r="W41">
        <v>65</v>
      </c>
      <c r="X41">
        <v>7</v>
      </c>
      <c r="Y41">
        <v>58</v>
      </c>
      <c r="Z41">
        <v>0</v>
      </c>
      <c r="AA41">
        <v>65</v>
      </c>
      <c r="AB41">
        <v>8</v>
      </c>
      <c r="AC41">
        <v>57</v>
      </c>
    </row>
    <row r="42" spans="1:31" x14ac:dyDescent="0.2">
      <c r="A42" t="s">
        <v>78</v>
      </c>
      <c r="B42">
        <v>0</v>
      </c>
      <c r="C42">
        <v>150</v>
      </c>
      <c r="D42">
        <v>11</v>
      </c>
      <c r="E42">
        <v>139</v>
      </c>
      <c r="F42">
        <v>11</v>
      </c>
      <c r="G42">
        <v>139</v>
      </c>
      <c r="H42">
        <v>18</v>
      </c>
      <c r="I42">
        <v>132</v>
      </c>
      <c r="J42">
        <v>2</v>
      </c>
      <c r="K42">
        <v>148</v>
      </c>
      <c r="L42">
        <v>23</v>
      </c>
      <c r="M42">
        <v>127</v>
      </c>
      <c r="N42">
        <v>2</v>
      </c>
      <c r="O42">
        <v>148</v>
      </c>
      <c r="P42">
        <v>0</v>
      </c>
      <c r="Q42">
        <v>150</v>
      </c>
      <c r="R42">
        <v>31</v>
      </c>
      <c r="S42">
        <v>119</v>
      </c>
      <c r="T42">
        <v>148</v>
      </c>
      <c r="U42">
        <v>2</v>
      </c>
      <c r="V42">
        <v>22</v>
      </c>
      <c r="W42">
        <v>128</v>
      </c>
      <c r="X42">
        <v>16</v>
      </c>
      <c r="Y42">
        <v>134</v>
      </c>
      <c r="Z42">
        <v>0</v>
      </c>
      <c r="AA42">
        <v>150</v>
      </c>
      <c r="AB42">
        <v>13</v>
      </c>
      <c r="AC42">
        <v>137</v>
      </c>
    </row>
    <row r="43" spans="1:31" x14ac:dyDescent="0.2">
      <c r="A43" t="s">
        <v>13</v>
      </c>
      <c r="B43">
        <v>0</v>
      </c>
      <c r="C43">
        <v>32</v>
      </c>
      <c r="D43">
        <v>0</v>
      </c>
      <c r="E43">
        <v>32</v>
      </c>
      <c r="F43">
        <v>0</v>
      </c>
      <c r="G43">
        <v>32</v>
      </c>
      <c r="H43">
        <v>0</v>
      </c>
      <c r="I43">
        <v>32</v>
      </c>
      <c r="J43">
        <v>1</v>
      </c>
      <c r="K43">
        <v>31</v>
      </c>
      <c r="L43">
        <v>0</v>
      </c>
      <c r="M43">
        <v>32</v>
      </c>
      <c r="N43">
        <v>4</v>
      </c>
      <c r="O43">
        <v>28</v>
      </c>
      <c r="P43">
        <v>0</v>
      </c>
      <c r="Q43">
        <v>32</v>
      </c>
      <c r="R43">
        <v>0</v>
      </c>
      <c r="S43">
        <v>32</v>
      </c>
      <c r="T43">
        <v>32</v>
      </c>
      <c r="U43">
        <v>0</v>
      </c>
      <c r="V43">
        <v>0</v>
      </c>
      <c r="W43">
        <v>32</v>
      </c>
      <c r="X43">
        <v>0</v>
      </c>
      <c r="Y43">
        <v>32</v>
      </c>
      <c r="Z43">
        <v>0</v>
      </c>
      <c r="AA43">
        <v>32</v>
      </c>
      <c r="AB43">
        <v>0</v>
      </c>
      <c r="AC43">
        <v>32</v>
      </c>
    </row>
    <row r="44" spans="1:31" x14ac:dyDescent="0.2">
      <c r="A44" t="s">
        <v>79</v>
      </c>
      <c r="B44">
        <v>3</v>
      </c>
      <c r="C44">
        <v>17</v>
      </c>
      <c r="D44">
        <v>0</v>
      </c>
      <c r="E44">
        <v>20</v>
      </c>
      <c r="F44">
        <v>0</v>
      </c>
      <c r="G44">
        <v>20</v>
      </c>
      <c r="H44">
        <v>8</v>
      </c>
      <c r="I44">
        <v>12</v>
      </c>
      <c r="J44">
        <v>0</v>
      </c>
      <c r="K44">
        <v>20</v>
      </c>
      <c r="L44">
        <v>1</v>
      </c>
      <c r="M44">
        <v>19</v>
      </c>
      <c r="N44">
        <v>1</v>
      </c>
      <c r="O44">
        <v>19</v>
      </c>
      <c r="P44">
        <v>0</v>
      </c>
      <c r="Q44">
        <v>20</v>
      </c>
      <c r="R44">
        <v>8</v>
      </c>
      <c r="S44">
        <v>12</v>
      </c>
      <c r="T44">
        <v>20</v>
      </c>
      <c r="U44">
        <v>0</v>
      </c>
      <c r="V44">
        <v>0</v>
      </c>
      <c r="W44">
        <v>20</v>
      </c>
      <c r="X44">
        <v>2</v>
      </c>
      <c r="Y44">
        <v>18</v>
      </c>
      <c r="Z44">
        <v>0</v>
      </c>
      <c r="AA44">
        <v>20</v>
      </c>
      <c r="AB44">
        <v>2</v>
      </c>
      <c r="AC44">
        <v>18</v>
      </c>
    </row>
    <row r="45" spans="1:31" x14ac:dyDescent="0.2">
      <c r="A45" t="s">
        <v>80</v>
      </c>
      <c r="B45">
        <v>0</v>
      </c>
      <c r="C45">
        <v>6</v>
      </c>
      <c r="D45">
        <v>0</v>
      </c>
      <c r="E45">
        <v>6</v>
      </c>
      <c r="F45">
        <v>1</v>
      </c>
      <c r="G45">
        <v>5</v>
      </c>
      <c r="H45">
        <v>0</v>
      </c>
      <c r="I45">
        <v>6</v>
      </c>
      <c r="J45">
        <v>0</v>
      </c>
      <c r="K45">
        <v>6</v>
      </c>
      <c r="L45">
        <v>0</v>
      </c>
      <c r="M45">
        <v>6</v>
      </c>
      <c r="N45">
        <v>1</v>
      </c>
      <c r="O45">
        <v>5</v>
      </c>
      <c r="P45">
        <v>0</v>
      </c>
      <c r="Q45">
        <v>6</v>
      </c>
      <c r="R45">
        <v>0</v>
      </c>
      <c r="S45">
        <v>6</v>
      </c>
      <c r="T45">
        <v>6</v>
      </c>
      <c r="U45">
        <v>0</v>
      </c>
      <c r="V45">
        <v>0</v>
      </c>
      <c r="W45">
        <v>6</v>
      </c>
      <c r="X45">
        <v>0</v>
      </c>
      <c r="Y45">
        <v>6</v>
      </c>
      <c r="Z45">
        <v>0</v>
      </c>
      <c r="AA45">
        <v>6</v>
      </c>
      <c r="AB45">
        <v>0</v>
      </c>
      <c r="AC45">
        <v>6</v>
      </c>
    </row>
    <row r="46" spans="1:31" x14ac:dyDescent="0.2">
      <c r="A46" t="s">
        <v>14</v>
      </c>
      <c r="B46">
        <v>8</v>
      </c>
      <c r="C46">
        <v>32</v>
      </c>
      <c r="D46">
        <v>0</v>
      </c>
      <c r="E46">
        <v>40</v>
      </c>
      <c r="F46">
        <v>4</v>
      </c>
      <c r="G46">
        <v>36</v>
      </c>
      <c r="H46">
        <v>3</v>
      </c>
      <c r="I46">
        <v>37</v>
      </c>
      <c r="J46">
        <v>8</v>
      </c>
      <c r="K46">
        <v>32</v>
      </c>
      <c r="L46">
        <v>19</v>
      </c>
      <c r="M46">
        <v>21</v>
      </c>
      <c r="N46">
        <v>2</v>
      </c>
      <c r="O46">
        <v>38</v>
      </c>
      <c r="P46">
        <v>1</v>
      </c>
      <c r="Q46">
        <v>39</v>
      </c>
      <c r="R46">
        <v>9</v>
      </c>
      <c r="S46">
        <v>31</v>
      </c>
      <c r="T46">
        <v>40</v>
      </c>
      <c r="U46">
        <v>0</v>
      </c>
      <c r="V46">
        <v>0</v>
      </c>
      <c r="W46">
        <v>40</v>
      </c>
      <c r="X46">
        <v>1</v>
      </c>
      <c r="Y46">
        <v>39</v>
      </c>
      <c r="Z46">
        <v>0</v>
      </c>
      <c r="AA46">
        <v>40</v>
      </c>
      <c r="AB46">
        <v>0</v>
      </c>
      <c r="AC46">
        <v>40</v>
      </c>
    </row>
    <row r="47" spans="1:31" x14ac:dyDescent="0.2">
      <c r="A47" t="s">
        <v>15</v>
      </c>
      <c r="B47">
        <v>0</v>
      </c>
      <c r="C47">
        <v>25</v>
      </c>
      <c r="D47">
        <v>0</v>
      </c>
      <c r="E47">
        <v>25</v>
      </c>
      <c r="F47">
        <v>0</v>
      </c>
      <c r="G47">
        <v>25</v>
      </c>
      <c r="H47">
        <v>0</v>
      </c>
      <c r="I47">
        <v>25</v>
      </c>
      <c r="J47">
        <v>0</v>
      </c>
      <c r="K47">
        <v>25</v>
      </c>
      <c r="L47">
        <v>0</v>
      </c>
      <c r="M47">
        <v>25</v>
      </c>
      <c r="N47">
        <v>0</v>
      </c>
      <c r="O47">
        <v>25</v>
      </c>
      <c r="P47">
        <v>0</v>
      </c>
      <c r="Q47">
        <v>25</v>
      </c>
      <c r="R47">
        <v>0</v>
      </c>
      <c r="S47">
        <v>25</v>
      </c>
      <c r="T47">
        <v>25</v>
      </c>
      <c r="U47">
        <v>0</v>
      </c>
      <c r="V47">
        <v>0</v>
      </c>
      <c r="W47">
        <v>25</v>
      </c>
      <c r="X47">
        <v>10</v>
      </c>
      <c r="Y47">
        <v>15</v>
      </c>
      <c r="Z47">
        <v>0</v>
      </c>
      <c r="AA47">
        <v>25</v>
      </c>
      <c r="AB47">
        <v>0</v>
      </c>
      <c r="AC47">
        <v>25</v>
      </c>
    </row>
    <row r="48" spans="1:31" x14ac:dyDescent="0.2">
      <c r="A48" t="s">
        <v>16</v>
      </c>
      <c r="B48">
        <v>0</v>
      </c>
      <c r="C48">
        <v>45</v>
      </c>
      <c r="D48">
        <v>0</v>
      </c>
      <c r="E48">
        <v>45</v>
      </c>
      <c r="F48">
        <v>0</v>
      </c>
      <c r="G48">
        <v>45</v>
      </c>
      <c r="H48">
        <v>3</v>
      </c>
      <c r="I48">
        <v>42</v>
      </c>
      <c r="J48">
        <v>0</v>
      </c>
      <c r="K48">
        <v>45</v>
      </c>
      <c r="L48">
        <v>7</v>
      </c>
      <c r="M48">
        <v>38</v>
      </c>
      <c r="N48">
        <v>7</v>
      </c>
      <c r="O48">
        <v>38</v>
      </c>
      <c r="P48">
        <v>0</v>
      </c>
      <c r="Q48">
        <v>45</v>
      </c>
      <c r="R48">
        <v>18</v>
      </c>
      <c r="S48">
        <v>27</v>
      </c>
      <c r="T48">
        <v>36</v>
      </c>
      <c r="U48">
        <v>9</v>
      </c>
      <c r="V48">
        <v>0</v>
      </c>
      <c r="W48">
        <v>45</v>
      </c>
      <c r="X48">
        <v>7</v>
      </c>
      <c r="Y48">
        <v>38</v>
      </c>
      <c r="Z48">
        <v>0</v>
      </c>
      <c r="AA48">
        <v>45</v>
      </c>
      <c r="AB48">
        <v>0</v>
      </c>
      <c r="AC48">
        <v>45</v>
      </c>
    </row>
    <row r="49" spans="1:29" x14ac:dyDescent="0.2">
      <c r="A49" t="s">
        <v>81</v>
      </c>
      <c r="B49">
        <v>0</v>
      </c>
      <c r="C49">
        <v>230</v>
      </c>
      <c r="D49">
        <v>0</v>
      </c>
      <c r="E49">
        <v>230</v>
      </c>
      <c r="F49">
        <v>0</v>
      </c>
      <c r="G49">
        <v>230</v>
      </c>
      <c r="H49">
        <v>25</v>
      </c>
      <c r="I49">
        <v>205</v>
      </c>
      <c r="J49">
        <v>64</v>
      </c>
      <c r="K49">
        <v>166</v>
      </c>
      <c r="L49">
        <v>16</v>
      </c>
      <c r="M49">
        <v>214</v>
      </c>
      <c r="N49">
        <v>32</v>
      </c>
      <c r="O49">
        <v>198</v>
      </c>
      <c r="P49">
        <v>22</v>
      </c>
      <c r="Q49">
        <v>208</v>
      </c>
      <c r="R49">
        <v>0</v>
      </c>
      <c r="S49">
        <v>230</v>
      </c>
      <c r="T49">
        <v>0</v>
      </c>
      <c r="U49">
        <v>230</v>
      </c>
      <c r="V49">
        <v>9</v>
      </c>
      <c r="W49">
        <v>221</v>
      </c>
      <c r="X49">
        <v>167</v>
      </c>
      <c r="Y49">
        <v>63</v>
      </c>
      <c r="Z49">
        <v>0</v>
      </c>
      <c r="AA49">
        <v>230</v>
      </c>
      <c r="AB49">
        <v>13</v>
      </c>
      <c r="AC49">
        <v>217</v>
      </c>
    </row>
    <row r="50" spans="1:29" x14ac:dyDescent="0.2">
      <c r="A50" t="s">
        <v>17</v>
      </c>
      <c r="B50">
        <v>62</v>
      </c>
      <c r="C50">
        <v>12</v>
      </c>
      <c r="D50">
        <v>0</v>
      </c>
      <c r="E50">
        <v>74</v>
      </c>
      <c r="F50">
        <v>32</v>
      </c>
      <c r="G50">
        <v>42</v>
      </c>
      <c r="H50">
        <v>46</v>
      </c>
      <c r="I50">
        <v>28</v>
      </c>
      <c r="J50">
        <v>1</v>
      </c>
      <c r="K50">
        <v>73</v>
      </c>
      <c r="L50">
        <v>5</v>
      </c>
      <c r="M50">
        <v>69</v>
      </c>
      <c r="N50">
        <v>0</v>
      </c>
      <c r="O50">
        <v>74</v>
      </c>
      <c r="P50">
        <v>0</v>
      </c>
      <c r="Q50">
        <v>74</v>
      </c>
      <c r="R50">
        <v>70</v>
      </c>
      <c r="S50">
        <v>4</v>
      </c>
      <c r="T50">
        <v>60</v>
      </c>
      <c r="U50">
        <v>14</v>
      </c>
      <c r="V50">
        <v>0</v>
      </c>
      <c r="W50">
        <v>74</v>
      </c>
      <c r="X50">
        <v>29</v>
      </c>
      <c r="Y50">
        <v>45</v>
      </c>
      <c r="Z50">
        <v>0</v>
      </c>
      <c r="AA50">
        <v>74</v>
      </c>
      <c r="AB50">
        <v>24</v>
      </c>
      <c r="AC50">
        <v>50</v>
      </c>
    </row>
    <row r="51" spans="1:29" x14ac:dyDescent="0.2">
      <c r="A51" t="s">
        <v>82</v>
      </c>
      <c r="B51">
        <v>22</v>
      </c>
      <c r="C51">
        <v>30</v>
      </c>
      <c r="D51">
        <v>0</v>
      </c>
      <c r="E51">
        <v>52</v>
      </c>
      <c r="F51">
        <v>1</v>
      </c>
      <c r="G51">
        <v>51</v>
      </c>
      <c r="H51">
        <v>6</v>
      </c>
      <c r="I51">
        <v>46</v>
      </c>
      <c r="J51">
        <v>2</v>
      </c>
      <c r="K51">
        <v>50</v>
      </c>
      <c r="L51">
        <v>0</v>
      </c>
      <c r="M51">
        <v>52</v>
      </c>
      <c r="N51">
        <v>1</v>
      </c>
      <c r="O51">
        <v>51</v>
      </c>
      <c r="P51">
        <v>0</v>
      </c>
      <c r="Q51">
        <v>52</v>
      </c>
      <c r="R51">
        <v>8</v>
      </c>
      <c r="S51">
        <v>44</v>
      </c>
      <c r="T51">
        <v>52</v>
      </c>
      <c r="U51">
        <v>0</v>
      </c>
      <c r="V51">
        <v>0</v>
      </c>
      <c r="W51">
        <v>52</v>
      </c>
      <c r="X51">
        <v>6</v>
      </c>
      <c r="Y51">
        <v>46</v>
      </c>
      <c r="Z51">
        <v>0</v>
      </c>
      <c r="AA51">
        <v>52</v>
      </c>
      <c r="AB51">
        <v>0</v>
      </c>
      <c r="AC51">
        <v>52</v>
      </c>
    </row>
    <row r="52" spans="1:29" x14ac:dyDescent="0.2">
      <c r="A52" t="s">
        <v>18</v>
      </c>
      <c r="B52">
        <v>35</v>
      </c>
      <c r="C52">
        <v>0</v>
      </c>
      <c r="D52">
        <v>0</v>
      </c>
      <c r="E52">
        <v>35</v>
      </c>
      <c r="F52">
        <v>0</v>
      </c>
      <c r="G52">
        <v>35</v>
      </c>
      <c r="H52">
        <v>1</v>
      </c>
      <c r="I52">
        <v>34</v>
      </c>
      <c r="J52">
        <v>1</v>
      </c>
      <c r="K52">
        <v>34</v>
      </c>
      <c r="L52">
        <v>30</v>
      </c>
      <c r="M52">
        <v>5</v>
      </c>
      <c r="N52">
        <v>0</v>
      </c>
      <c r="O52">
        <v>35</v>
      </c>
      <c r="P52">
        <v>0</v>
      </c>
      <c r="Q52">
        <v>35</v>
      </c>
      <c r="R52">
        <v>2</v>
      </c>
      <c r="S52">
        <v>33</v>
      </c>
      <c r="T52">
        <v>35</v>
      </c>
      <c r="U52">
        <v>0</v>
      </c>
      <c r="V52">
        <v>0</v>
      </c>
      <c r="W52">
        <v>35</v>
      </c>
      <c r="X52">
        <v>35</v>
      </c>
      <c r="Y52">
        <v>0</v>
      </c>
      <c r="Z52">
        <v>0</v>
      </c>
      <c r="AA52">
        <v>35</v>
      </c>
      <c r="AB52">
        <v>12</v>
      </c>
      <c r="AC52">
        <v>23</v>
      </c>
    </row>
    <row r="53" spans="1:29" x14ac:dyDescent="0.2">
      <c r="A53" t="s">
        <v>19</v>
      </c>
      <c r="B53">
        <v>0</v>
      </c>
      <c r="C53">
        <v>56</v>
      </c>
      <c r="D53">
        <v>0</v>
      </c>
      <c r="E53">
        <v>56</v>
      </c>
      <c r="F53">
        <v>0</v>
      </c>
      <c r="G53">
        <v>56</v>
      </c>
      <c r="H53">
        <v>2</v>
      </c>
      <c r="I53">
        <v>54</v>
      </c>
      <c r="J53">
        <v>4</v>
      </c>
      <c r="K53">
        <v>52</v>
      </c>
      <c r="L53">
        <v>4</v>
      </c>
      <c r="M53">
        <v>52</v>
      </c>
      <c r="N53">
        <v>2</v>
      </c>
      <c r="O53">
        <v>54</v>
      </c>
      <c r="P53">
        <v>0</v>
      </c>
      <c r="Q53">
        <v>56</v>
      </c>
      <c r="R53">
        <v>5</v>
      </c>
      <c r="S53">
        <v>51</v>
      </c>
      <c r="T53">
        <v>56</v>
      </c>
      <c r="U53">
        <v>0</v>
      </c>
      <c r="V53">
        <v>1</v>
      </c>
      <c r="W53">
        <v>55</v>
      </c>
      <c r="X53">
        <v>17</v>
      </c>
      <c r="Y53">
        <v>39</v>
      </c>
      <c r="Z53">
        <v>0</v>
      </c>
      <c r="AA53">
        <v>56</v>
      </c>
      <c r="AB53">
        <v>0</v>
      </c>
      <c r="AC53">
        <v>56</v>
      </c>
    </row>
    <row r="54" spans="1:29" x14ac:dyDescent="0.2">
      <c r="A54" t="s">
        <v>83</v>
      </c>
      <c r="B54">
        <v>0</v>
      </c>
      <c r="C54">
        <v>5</v>
      </c>
      <c r="D54">
        <v>0</v>
      </c>
      <c r="E54">
        <v>5</v>
      </c>
      <c r="F54">
        <v>1</v>
      </c>
      <c r="G54">
        <v>4</v>
      </c>
      <c r="H54">
        <v>4</v>
      </c>
      <c r="I54">
        <v>1</v>
      </c>
      <c r="J54">
        <v>0</v>
      </c>
      <c r="K54">
        <v>5</v>
      </c>
      <c r="L54">
        <v>0</v>
      </c>
      <c r="M54">
        <v>5</v>
      </c>
      <c r="N54">
        <v>0</v>
      </c>
      <c r="O54">
        <v>5</v>
      </c>
      <c r="P54">
        <v>0</v>
      </c>
      <c r="Q54">
        <v>5</v>
      </c>
      <c r="R54">
        <v>2</v>
      </c>
      <c r="S54">
        <v>3</v>
      </c>
      <c r="T54">
        <v>5</v>
      </c>
      <c r="U54">
        <v>0</v>
      </c>
      <c r="V54">
        <v>0</v>
      </c>
      <c r="W54">
        <v>5</v>
      </c>
      <c r="X54">
        <v>0</v>
      </c>
      <c r="Y54">
        <v>5</v>
      </c>
      <c r="Z54">
        <v>0</v>
      </c>
      <c r="AA54">
        <v>5</v>
      </c>
      <c r="AB54">
        <v>0</v>
      </c>
      <c r="AC54">
        <v>5</v>
      </c>
    </row>
    <row r="55" spans="1:29" x14ac:dyDescent="0.2">
      <c r="A55" t="s">
        <v>21</v>
      </c>
      <c r="B55">
        <v>0</v>
      </c>
      <c r="C55">
        <v>57</v>
      </c>
      <c r="D55">
        <v>2</v>
      </c>
      <c r="E55">
        <v>55</v>
      </c>
      <c r="F55">
        <v>3</v>
      </c>
      <c r="G55">
        <v>54</v>
      </c>
      <c r="H55">
        <v>6</v>
      </c>
      <c r="I55">
        <v>51</v>
      </c>
      <c r="J55">
        <v>6</v>
      </c>
      <c r="K55">
        <v>51</v>
      </c>
      <c r="L55">
        <v>12</v>
      </c>
      <c r="M55">
        <v>45</v>
      </c>
      <c r="N55">
        <v>1</v>
      </c>
      <c r="O55">
        <v>56</v>
      </c>
      <c r="P55">
        <v>0</v>
      </c>
      <c r="Q55">
        <v>57</v>
      </c>
      <c r="R55">
        <v>11</v>
      </c>
      <c r="S55">
        <v>46</v>
      </c>
      <c r="T55">
        <v>57</v>
      </c>
      <c r="U55">
        <v>0</v>
      </c>
      <c r="V55">
        <v>0</v>
      </c>
      <c r="W55">
        <v>57</v>
      </c>
      <c r="X55">
        <v>33</v>
      </c>
      <c r="Y55">
        <v>24</v>
      </c>
      <c r="Z55">
        <v>0</v>
      </c>
      <c r="AA55">
        <v>57</v>
      </c>
      <c r="AB55">
        <v>0</v>
      </c>
      <c r="AC55">
        <v>57</v>
      </c>
    </row>
    <row r="56" spans="1:29" x14ac:dyDescent="0.2">
      <c r="A56" t="s">
        <v>20</v>
      </c>
      <c r="B56">
        <v>22</v>
      </c>
      <c r="C56">
        <v>12</v>
      </c>
      <c r="D56">
        <v>0</v>
      </c>
      <c r="E56">
        <v>34</v>
      </c>
      <c r="F56">
        <v>0</v>
      </c>
      <c r="G56">
        <v>34</v>
      </c>
      <c r="H56">
        <v>2</v>
      </c>
      <c r="I56">
        <v>32</v>
      </c>
      <c r="J56">
        <v>12</v>
      </c>
      <c r="K56">
        <v>22</v>
      </c>
      <c r="L56">
        <v>2</v>
      </c>
      <c r="M56">
        <v>32</v>
      </c>
      <c r="N56">
        <v>3</v>
      </c>
      <c r="O56">
        <v>31</v>
      </c>
      <c r="P56">
        <v>14</v>
      </c>
      <c r="Q56">
        <v>20</v>
      </c>
      <c r="R56">
        <v>4</v>
      </c>
      <c r="S56">
        <v>30</v>
      </c>
      <c r="T56">
        <v>34</v>
      </c>
      <c r="U56">
        <v>0</v>
      </c>
      <c r="V56">
        <v>0</v>
      </c>
      <c r="W56">
        <v>34</v>
      </c>
      <c r="X56">
        <v>29</v>
      </c>
      <c r="Y56">
        <v>5</v>
      </c>
      <c r="Z56">
        <v>0</v>
      </c>
      <c r="AA56">
        <v>34</v>
      </c>
      <c r="AB56">
        <v>1</v>
      </c>
      <c r="AC56">
        <v>33</v>
      </c>
    </row>
    <row r="57" spans="1:29" x14ac:dyDescent="0.2">
      <c r="A57" t="s">
        <v>22</v>
      </c>
      <c r="B57">
        <v>2</v>
      </c>
      <c r="C57">
        <v>11</v>
      </c>
      <c r="D57">
        <v>2</v>
      </c>
      <c r="E57">
        <v>11</v>
      </c>
      <c r="F57">
        <v>0</v>
      </c>
      <c r="G57">
        <v>13</v>
      </c>
      <c r="H57">
        <v>4</v>
      </c>
      <c r="I57">
        <v>9</v>
      </c>
      <c r="J57">
        <v>5</v>
      </c>
      <c r="K57">
        <v>8</v>
      </c>
      <c r="L57">
        <v>0</v>
      </c>
      <c r="M57">
        <v>13</v>
      </c>
      <c r="N57">
        <v>2</v>
      </c>
      <c r="O57">
        <v>11</v>
      </c>
      <c r="P57">
        <v>2</v>
      </c>
      <c r="Q57">
        <v>11</v>
      </c>
      <c r="R57">
        <v>0</v>
      </c>
      <c r="S57">
        <v>13</v>
      </c>
      <c r="T57">
        <v>13</v>
      </c>
      <c r="U57">
        <v>0</v>
      </c>
      <c r="V57">
        <v>4</v>
      </c>
      <c r="W57">
        <v>9</v>
      </c>
      <c r="X57">
        <v>0</v>
      </c>
      <c r="Y57">
        <v>13</v>
      </c>
      <c r="Z57">
        <v>0</v>
      </c>
      <c r="AA57">
        <v>13</v>
      </c>
      <c r="AB57">
        <v>0</v>
      </c>
      <c r="AC57">
        <v>13</v>
      </c>
    </row>
    <row r="58" spans="1:29" x14ac:dyDescent="0.2">
      <c r="A58" t="s">
        <v>84</v>
      </c>
      <c r="B58">
        <v>15</v>
      </c>
      <c r="C58">
        <v>6</v>
      </c>
      <c r="D58">
        <v>0</v>
      </c>
      <c r="E58">
        <v>21</v>
      </c>
      <c r="F58">
        <v>0</v>
      </c>
      <c r="G58">
        <v>21</v>
      </c>
      <c r="H58">
        <v>0</v>
      </c>
      <c r="I58">
        <v>21</v>
      </c>
      <c r="J58">
        <v>5</v>
      </c>
      <c r="K58">
        <v>16</v>
      </c>
      <c r="L58">
        <v>6</v>
      </c>
      <c r="M58">
        <v>15</v>
      </c>
      <c r="N58">
        <v>0</v>
      </c>
      <c r="O58">
        <v>21</v>
      </c>
      <c r="P58">
        <v>0</v>
      </c>
      <c r="Q58">
        <v>21</v>
      </c>
      <c r="R58">
        <v>2</v>
      </c>
      <c r="S58">
        <v>19</v>
      </c>
      <c r="T58">
        <v>21</v>
      </c>
      <c r="U58">
        <v>0</v>
      </c>
      <c r="V58">
        <v>1</v>
      </c>
      <c r="W58">
        <v>20</v>
      </c>
      <c r="X58">
        <v>2</v>
      </c>
      <c r="Y58">
        <v>19</v>
      </c>
      <c r="Z58">
        <v>0</v>
      </c>
      <c r="AA58">
        <v>21</v>
      </c>
      <c r="AB58">
        <v>0</v>
      </c>
      <c r="AC58">
        <v>21</v>
      </c>
    </row>
    <row r="59" spans="1:29" x14ac:dyDescent="0.2">
      <c r="A59" t="s">
        <v>85</v>
      </c>
      <c r="B59">
        <v>55</v>
      </c>
      <c r="C59">
        <v>8</v>
      </c>
      <c r="D59">
        <v>0</v>
      </c>
      <c r="E59">
        <v>63</v>
      </c>
      <c r="F59">
        <v>2</v>
      </c>
      <c r="G59">
        <v>61</v>
      </c>
      <c r="H59">
        <v>3</v>
      </c>
      <c r="I59">
        <v>60</v>
      </c>
      <c r="J59">
        <v>17</v>
      </c>
      <c r="K59">
        <v>46</v>
      </c>
      <c r="L59">
        <v>8</v>
      </c>
      <c r="M59">
        <v>55</v>
      </c>
      <c r="N59">
        <v>3</v>
      </c>
      <c r="O59">
        <v>60</v>
      </c>
      <c r="P59">
        <v>0</v>
      </c>
      <c r="Q59">
        <v>63</v>
      </c>
      <c r="R59">
        <v>18</v>
      </c>
      <c r="S59">
        <v>45</v>
      </c>
      <c r="T59">
        <v>63</v>
      </c>
      <c r="U59">
        <v>0</v>
      </c>
      <c r="V59">
        <v>0</v>
      </c>
      <c r="W59">
        <v>63</v>
      </c>
      <c r="X59">
        <v>19</v>
      </c>
      <c r="Y59">
        <v>44</v>
      </c>
      <c r="Z59">
        <v>55</v>
      </c>
      <c r="AA59">
        <v>8</v>
      </c>
      <c r="AB59">
        <v>14</v>
      </c>
      <c r="AC59">
        <v>49</v>
      </c>
    </row>
    <row r="60" spans="1:29" x14ac:dyDescent="0.2">
      <c r="A60" t="s">
        <v>86</v>
      </c>
      <c r="B60">
        <v>78</v>
      </c>
      <c r="C60">
        <v>132</v>
      </c>
      <c r="D60">
        <v>4</v>
      </c>
      <c r="E60">
        <v>206</v>
      </c>
      <c r="F60">
        <v>3</v>
      </c>
      <c r="G60">
        <v>207</v>
      </c>
      <c r="H60">
        <v>67</v>
      </c>
      <c r="I60">
        <v>143</v>
      </c>
      <c r="J60">
        <v>6</v>
      </c>
      <c r="K60">
        <v>204</v>
      </c>
      <c r="L60">
        <v>152</v>
      </c>
      <c r="M60">
        <v>58</v>
      </c>
      <c r="N60">
        <v>5</v>
      </c>
      <c r="O60">
        <v>205</v>
      </c>
      <c r="P60">
        <v>0</v>
      </c>
      <c r="Q60">
        <v>210</v>
      </c>
      <c r="R60">
        <v>35</v>
      </c>
      <c r="S60">
        <v>175</v>
      </c>
      <c r="T60">
        <v>2</v>
      </c>
      <c r="U60">
        <v>208</v>
      </c>
      <c r="V60">
        <v>119</v>
      </c>
      <c r="W60">
        <v>91</v>
      </c>
      <c r="X60">
        <v>185</v>
      </c>
      <c r="Y60">
        <v>25</v>
      </c>
      <c r="Z60">
        <v>0</v>
      </c>
      <c r="AA60">
        <v>210</v>
      </c>
      <c r="AB60">
        <v>0</v>
      </c>
      <c r="AC60">
        <v>210</v>
      </c>
    </row>
    <row r="61" spans="1:29" x14ac:dyDescent="0.2">
      <c r="A61" t="s">
        <v>87</v>
      </c>
      <c r="B61">
        <v>0</v>
      </c>
      <c r="C61">
        <v>70</v>
      </c>
      <c r="D61">
        <v>6</v>
      </c>
      <c r="E61">
        <v>64</v>
      </c>
      <c r="F61">
        <v>0</v>
      </c>
      <c r="G61">
        <v>70</v>
      </c>
      <c r="H61">
        <v>1</v>
      </c>
      <c r="I61">
        <v>69</v>
      </c>
      <c r="J61">
        <v>19</v>
      </c>
      <c r="K61">
        <v>51</v>
      </c>
      <c r="L61">
        <v>3</v>
      </c>
      <c r="M61">
        <v>67</v>
      </c>
      <c r="N61">
        <v>9</v>
      </c>
      <c r="O61">
        <v>61</v>
      </c>
      <c r="P61">
        <v>0</v>
      </c>
      <c r="Q61">
        <v>70</v>
      </c>
      <c r="R61">
        <v>10</v>
      </c>
      <c r="S61">
        <v>60</v>
      </c>
      <c r="T61">
        <v>70</v>
      </c>
      <c r="U61">
        <v>0</v>
      </c>
      <c r="V61">
        <v>0</v>
      </c>
      <c r="W61">
        <v>70</v>
      </c>
      <c r="X61">
        <v>30</v>
      </c>
      <c r="Y61">
        <v>40</v>
      </c>
      <c r="Z61">
        <v>0</v>
      </c>
      <c r="AA61">
        <v>70</v>
      </c>
      <c r="AB61">
        <v>1</v>
      </c>
      <c r="AC61">
        <v>69</v>
      </c>
    </row>
    <row r="62" spans="1:29" x14ac:dyDescent="0.2">
      <c r="A62" t="s">
        <v>23</v>
      </c>
      <c r="B62">
        <v>2</v>
      </c>
      <c r="C62">
        <v>32</v>
      </c>
      <c r="D62">
        <v>0</v>
      </c>
      <c r="E62">
        <v>34</v>
      </c>
      <c r="F62">
        <v>0</v>
      </c>
      <c r="G62">
        <v>34</v>
      </c>
      <c r="H62">
        <v>1</v>
      </c>
      <c r="I62">
        <v>33</v>
      </c>
      <c r="J62">
        <v>4</v>
      </c>
      <c r="K62">
        <v>30</v>
      </c>
      <c r="L62">
        <v>1</v>
      </c>
      <c r="M62">
        <v>33</v>
      </c>
      <c r="N62">
        <v>0</v>
      </c>
      <c r="O62">
        <v>34</v>
      </c>
      <c r="P62">
        <v>1</v>
      </c>
      <c r="Q62">
        <v>33</v>
      </c>
      <c r="R62">
        <v>4</v>
      </c>
      <c r="S62">
        <v>30</v>
      </c>
      <c r="T62">
        <v>34</v>
      </c>
      <c r="U62">
        <v>0</v>
      </c>
      <c r="V62">
        <v>0</v>
      </c>
      <c r="W62">
        <v>34</v>
      </c>
      <c r="X62">
        <v>15</v>
      </c>
      <c r="Y62">
        <v>19</v>
      </c>
      <c r="Z62">
        <v>0</v>
      </c>
      <c r="AA62">
        <v>34</v>
      </c>
      <c r="AB62">
        <v>0</v>
      </c>
      <c r="AC62">
        <v>34</v>
      </c>
    </row>
    <row r="63" spans="1:29" x14ac:dyDescent="0.2">
      <c r="A63" t="s">
        <v>88</v>
      </c>
      <c r="B63">
        <v>0</v>
      </c>
      <c r="C63">
        <v>15</v>
      </c>
      <c r="D63">
        <v>0</v>
      </c>
      <c r="E63">
        <v>15</v>
      </c>
      <c r="F63">
        <v>0</v>
      </c>
      <c r="G63">
        <v>15</v>
      </c>
      <c r="H63">
        <v>0</v>
      </c>
      <c r="I63">
        <v>15</v>
      </c>
      <c r="J63">
        <v>1</v>
      </c>
      <c r="K63">
        <v>14</v>
      </c>
      <c r="L63">
        <v>0</v>
      </c>
      <c r="M63">
        <v>15</v>
      </c>
      <c r="N63">
        <v>0</v>
      </c>
      <c r="O63">
        <v>15</v>
      </c>
      <c r="P63">
        <v>0</v>
      </c>
      <c r="Q63">
        <v>15</v>
      </c>
      <c r="R63">
        <v>3</v>
      </c>
      <c r="S63">
        <v>12</v>
      </c>
      <c r="T63">
        <v>15</v>
      </c>
      <c r="U63">
        <v>0</v>
      </c>
      <c r="V63">
        <v>0</v>
      </c>
      <c r="W63">
        <v>15</v>
      </c>
      <c r="X63">
        <v>0</v>
      </c>
      <c r="Y63">
        <v>15</v>
      </c>
      <c r="Z63">
        <v>0</v>
      </c>
      <c r="AA63">
        <v>15</v>
      </c>
      <c r="AB63">
        <v>0</v>
      </c>
      <c r="AC63">
        <v>15</v>
      </c>
    </row>
    <row r="64" spans="1:29" x14ac:dyDescent="0.2">
      <c r="A64" t="s">
        <v>89</v>
      </c>
      <c r="B64">
        <v>20</v>
      </c>
      <c r="C64">
        <v>47</v>
      </c>
      <c r="D64">
        <v>1</v>
      </c>
      <c r="E64">
        <v>66</v>
      </c>
      <c r="F64">
        <v>5</v>
      </c>
      <c r="G64">
        <v>62</v>
      </c>
      <c r="H64">
        <v>8</v>
      </c>
      <c r="I64">
        <v>59</v>
      </c>
      <c r="J64">
        <v>1</v>
      </c>
      <c r="K64">
        <v>66</v>
      </c>
      <c r="L64">
        <v>8</v>
      </c>
      <c r="M64">
        <v>59</v>
      </c>
      <c r="N64">
        <v>0</v>
      </c>
      <c r="O64">
        <v>67</v>
      </c>
      <c r="P64">
        <v>0</v>
      </c>
      <c r="Q64">
        <v>67</v>
      </c>
      <c r="R64">
        <v>15</v>
      </c>
      <c r="S64">
        <v>52</v>
      </c>
      <c r="T64">
        <v>0</v>
      </c>
      <c r="U64">
        <v>67</v>
      </c>
      <c r="V64">
        <v>0</v>
      </c>
      <c r="W64">
        <v>67</v>
      </c>
      <c r="X64">
        <v>36</v>
      </c>
      <c r="Y64">
        <v>31</v>
      </c>
      <c r="Z64">
        <v>0</v>
      </c>
      <c r="AA64">
        <v>67</v>
      </c>
      <c r="AB64">
        <v>16</v>
      </c>
      <c r="AC64">
        <v>51</v>
      </c>
    </row>
    <row r="65" spans="1:31" x14ac:dyDescent="0.2">
      <c r="A65" t="s">
        <v>24</v>
      </c>
      <c r="B65">
        <v>0</v>
      </c>
      <c r="C65">
        <v>43</v>
      </c>
      <c r="D65">
        <v>0</v>
      </c>
      <c r="E65">
        <v>43</v>
      </c>
      <c r="F65">
        <v>0</v>
      </c>
      <c r="G65">
        <v>43</v>
      </c>
      <c r="H65">
        <v>5</v>
      </c>
      <c r="I65">
        <v>38</v>
      </c>
      <c r="J65">
        <v>0</v>
      </c>
      <c r="K65">
        <v>43</v>
      </c>
      <c r="L65">
        <v>3</v>
      </c>
      <c r="M65">
        <v>40</v>
      </c>
      <c r="N65">
        <v>0</v>
      </c>
      <c r="O65">
        <v>43</v>
      </c>
      <c r="P65">
        <v>0</v>
      </c>
      <c r="Q65">
        <v>43</v>
      </c>
      <c r="R65">
        <v>4</v>
      </c>
      <c r="S65">
        <v>39</v>
      </c>
      <c r="T65">
        <v>37</v>
      </c>
      <c r="U65">
        <v>6</v>
      </c>
      <c r="V65">
        <v>0</v>
      </c>
      <c r="W65">
        <v>43</v>
      </c>
      <c r="X65">
        <v>7</v>
      </c>
      <c r="Y65">
        <v>36</v>
      </c>
      <c r="Z65">
        <v>0</v>
      </c>
      <c r="AA65">
        <v>43</v>
      </c>
      <c r="AB65">
        <v>0</v>
      </c>
      <c r="AC65">
        <v>43</v>
      </c>
    </row>
    <row r="66" spans="1:31" x14ac:dyDescent="0.2">
      <c r="A66" t="s">
        <v>90</v>
      </c>
      <c r="B66">
        <v>14</v>
      </c>
      <c r="C66">
        <v>13</v>
      </c>
      <c r="D66">
        <v>0</v>
      </c>
      <c r="E66">
        <v>27</v>
      </c>
      <c r="F66">
        <v>0</v>
      </c>
      <c r="G66">
        <v>27</v>
      </c>
      <c r="H66">
        <v>1</v>
      </c>
      <c r="I66">
        <v>26</v>
      </c>
      <c r="J66">
        <v>1</v>
      </c>
      <c r="K66">
        <v>26</v>
      </c>
      <c r="L66">
        <v>0</v>
      </c>
      <c r="M66">
        <v>27</v>
      </c>
      <c r="N66">
        <v>1</v>
      </c>
      <c r="O66">
        <v>26</v>
      </c>
      <c r="P66">
        <v>0</v>
      </c>
      <c r="Q66">
        <v>27</v>
      </c>
      <c r="R66">
        <v>0</v>
      </c>
      <c r="S66">
        <v>27</v>
      </c>
      <c r="T66">
        <v>27</v>
      </c>
      <c r="U66">
        <v>0</v>
      </c>
      <c r="V66">
        <v>0</v>
      </c>
      <c r="W66">
        <v>27</v>
      </c>
      <c r="X66">
        <v>0</v>
      </c>
      <c r="Y66">
        <v>27</v>
      </c>
      <c r="Z66">
        <v>0</v>
      </c>
      <c r="AA66">
        <v>27</v>
      </c>
      <c r="AB66">
        <v>1</v>
      </c>
      <c r="AC66">
        <v>26</v>
      </c>
    </row>
    <row r="67" spans="1:31" x14ac:dyDescent="0.2">
      <c r="A67" t="s">
        <v>25</v>
      </c>
      <c r="B67">
        <v>21</v>
      </c>
      <c r="C67">
        <v>0</v>
      </c>
      <c r="D67">
        <v>0</v>
      </c>
      <c r="E67">
        <v>21</v>
      </c>
      <c r="F67">
        <v>0</v>
      </c>
      <c r="G67">
        <v>21</v>
      </c>
      <c r="H67">
        <v>9</v>
      </c>
      <c r="I67">
        <v>12</v>
      </c>
      <c r="J67">
        <v>1</v>
      </c>
      <c r="K67">
        <v>20</v>
      </c>
      <c r="L67">
        <v>0</v>
      </c>
      <c r="M67">
        <v>21</v>
      </c>
      <c r="N67">
        <v>1</v>
      </c>
      <c r="O67">
        <v>20</v>
      </c>
      <c r="P67">
        <v>21</v>
      </c>
      <c r="Q67">
        <v>0</v>
      </c>
      <c r="R67">
        <v>12</v>
      </c>
      <c r="S67">
        <v>9</v>
      </c>
      <c r="T67">
        <v>21</v>
      </c>
      <c r="U67">
        <v>0</v>
      </c>
      <c r="V67">
        <v>3</v>
      </c>
      <c r="W67">
        <v>18</v>
      </c>
      <c r="X67">
        <v>1</v>
      </c>
      <c r="Y67">
        <v>20</v>
      </c>
      <c r="Z67">
        <v>0</v>
      </c>
      <c r="AA67">
        <v>21</v>
      </c>
      <c r="AB67">
        <v>0</v>
      </c>
      <c r="AC67">
        <v>21</v>
      </c>
    </row>
    <row r="68" spans="1:31" x14ac:dyDescent="0.2">
      <c r="A68" t="s">
        <v>26</v>
      </c>
      <c r="B68">
        <v>56</v>
      </c>
      <c r="C68">
        <v>24</v>
      </c>
      <c r="D68">
        <v>4</v>
      </c>
      <c r="E68">
        <v>76</v>
      </c>
      <c r="F68">
        <v>1</v>
      </c>
      <c r="G68">
        <v>79</v>
      </c>
      <c r="H68">
        <v>9</v>
      </c>
      <c r="I68">
        <v>71</v>
      </c>
      <c r="J68">
        <v>2</v>
      </c>
      <c r="K68">
        <v>78</v>
      </c>
      <c r="L68">
        <v>4</v>
      </c>
      <c r="M68">
        <v>76</v>
      </c>
      <c r="N68">
        <v>2</v>
      </c>
      <c r="O68">
        <v>78</v>
      </c>
      <c r="P68">
        <v>60</v>
      </c>
      <c r="Q68">
        <v>20</v>
      </c>
      <c r="R68">
        <v>10</v>
      </c>
      <c r="S68">
        <v>70</v>
      </c>
      <c r="T68">
        <v>80</v>
      </c>
      <c r="U68">
        <v>0</v>
      </c>
      <c r="V68">
        <v>0</v>
      </c>
      <c r="W68">
        <v>80</v>
      </c>
      <c r="X68">
        <v>11</v>
      </c>
      <c r="Y68">
        <v>69</v>
      </c>
      <c r="Z68">
        <v>0</v>
      </c>
      <c r="AA68">
        <v>80</v>
      </c>
      <c r="AB68">
        <v>0</v>
      </c>
      <c r="AC68">
        <v>80</v>
      </c>
    </row>
    <row r="69" spans="1:31" x14ac:dyDescent="0.2">
      <c r="A69" t="s">
        <v>10</v>
      </c>
      <c r="B69">
        <v>71</v>
      </c>
      <c r="C69">
        <v>0</v>
      </c>
      <c r="D69">
        <v>3</v>
      </c>
      <c r="E69">
        <v>68</v>
      </c>
      <c r="F69">
        <v>1</v>
      </c>
      <c r="G69">
        <v>70</v>
      </c>
      <c r="H69">
        <v>1</v>
      </c>
      <c r="I69">
        <v>70</v>
      </c>
      <c r="J69">
        <v>0</v>
      </c>
      <c r="K69">
        <v>71</v>
      </c>
      <c r="L69">
        <v>8</v>
      </c>
      <c r="M69">
        <v>63</v>
      </c>
      <c r="N69">
        <v>1</v>
      </c>
      <c r="O69">
        <v>70</v>
      </c>
      <c r="P69">
        <v>1</v>
      </c>
      <c r="Q69">
        <v>70</v>
      </c>
      <c r="R69">
        <v>7</v>
      </c>
      <c r="S69">
        <v>64</v>
      </c>
      <c r="T69">
        <v>71</v>
      </c>
      <c r="U69">
        <v>0</v>
      </c>
      <c r="V69">
        <v>3</v>
      </c>
      <c r="W69">
        <v>68</v>
      </c>
      <c r="X69">
        <v>3</v>
      </c>
      <c r="Y69">
        <v>68</v>
      </c>
      <c r="Z69">
        <v>0</v>
      </c>
      <c r="AA69">
        <v>71</v>
      </c>
      <c r="AB69">
        <v>24</v>
      </c>
      <c r="AC69">
        <v>47</v>
      </c>
    </row>
    <row r="70" spans="1:31" x14ac:dyDescent="0.2">
      <c r="A70" t="s">
        <v>91</v>
      </c>
      <c r="B70">
        <v>0</v>
      </c>
      <c r="C70">
        <v>49</v>
      </c>
      <c r="D70">
        <v>0</v>
      </c>
      <c r="E70">
        <v>49</v>
      </c>
      <c r="F70">
        <v>2</v>
      </c>
      <c r="G70">
        <v>47</v>
      </c>
      <c r="H70">
        <v>10</v>
      </c>
      <c r="I70">
        <v>39</v>
      </c>
      <c r="J70">
        <v>0</v>
      </c>
      <c r="K70">
        <v>49</v>
      </c>
      <c r="L70">
        <v>3</v>
      </c>
      <c r="M70">
        <v>46</v>
      </c>
      <c r="N70">
        <v>0</v>
      </c>
      <c r="O70">
        <v>49</v>
      </c>
      <c r="P70">
        <v>0</v>
      </c>
      <c r="Q70">
        <v>49</v>
      </c>
      <c r="R70">
        <v>30</v>
      </c>
      <c r="S70">
        <v>19</v>
      </c>
      <c r="T70">
        <v>47</v>
      </c>
      <c r="U70">
        <v>2</v>
      </c>
      <c r="V70">
        <v>0</v>
      </c>
      <c r="W70">
        <v>49</v>
      </c>
      <c r="X70">
        <v>34</v>
      </c>
      <c r="Y70">
        <v>15</v>
      </c>
      <c r="Z70">
        <v>0</v>
      </c>
      <c r="AA70">
        <v>49</v>
      </c>
      <c r="AB70">
        <v>0</v>
      </c>
      <c r="AC70">
        <v>49</v>
      </c>
    </row>
    <row r="71" spans="1:31" x14ac:dyDescent="0.2">
      <c r="A71" t="s">
        <v>92</v>
      </c>
      <c r="B71">
        <v>0</v>
      </c>
      <c r="C71">
        <v>77</v>
      </c>
      <c r="D71">
        <v>2</v>
      </c>
      <c r="E71">
        <v>75</v>
      </c>
      <c r="F71">
        <v>6</v>
      </c>
      <c r="G71">
        <v>71</v>
      </c>
      <c r="H71">
        <v>33</v>
      </c>
      <c r="I71">
        <v>44</v>
      </c>
      <c r="J71">
        <v>0</v>
      </c>
      <c r="K71">
        <v>77</v>
      </c>
      <c r="L71">
        <v>1</v>
      </c>
      <c r="M71">
        <v>76</v>
      </c>
      <c r="N71">
        <v>0</v>
      </c>
      <c r="O71">
        <v>77</v>
      </c>
      <c r="P71">
        <v>0</v>
      </c>
      <c r="Q71">
        <v>77</v>
      </c>
      <c r="R71">
        <v>30</v>
      </c>
      <c r="S71">
        <v>47</v>
      </c>
      <c r="T71">
        <v>77</v>
      </c>
      <c r="U71">
        <v>0</v>
      </c>
      <c r="V71">
        <v>0</v>
      </c>
      <c r="W71">
        <v>77</v>
      </c>
      <c r="X71">
        <v>29</v>
      </c>
      <c r="Y71">
        <v>48</v>
      </c>
      <c r="Z71">
        <v>0</v>
      </c>
      <c r="AA71">
        <v>77</v>
      </c>
      <c r="AB71">
        <v>1</v>
      </c>
      <c r="AC71">
        <v>76</v>
      </c>
    </row>
    <row r="72" spans="1:31" x14ac:dyDescent="0.2">
      <c r="A72" t="s">
        <v>27</v>
      </c>
      <c r="B72">
        <v>1</v>
      </c>
      <c r="C72">
        <v>23</v>
      </c>
      <c r="D72">
        <v>0</v>
      </c>
      <c r="E72">
        <v>24</v>
      </c>
      <c r="F72">
        <v>5</v>
      </c>
      <c r="G72">
        <v>19</v>
      </c>
      <c r="H72">
        <v>2</v>
      </c>
      <c r="I72">
        <v>22</v>
      </c>
      <c r="J72">
        <v>1</v>
      </c>
      <c r="K72">
        <v>23</v>
      </c>
      <c r="L72">
        <v>3</v>
      </c>
      <c r="M72">
        <v>21</v>
      </c>
      <c r="N72">
        <v>0</v>
      </c>
      <c r="O72">
        <v>24</v>
      </c>
      <c r="P72">
        <v>0</v>
      </c>
      <c r="Q72">
        <v>24</v>
      </c>
      <c r="R72">
        <v>2</v>
      </c>
      <c r="S72">
        <v>22</v>
      </c>
      <c r="T72">
        <v>24</v>
      </c>
      <c r="U72">
        <v>0</v>
      </c>
      <c r="V72">
        <v>15</v>
      </c>
      <c r="W72">
        <v>9</v>
      </c>
      <c r="X72">
        <v>0</v>
      </c>
      <c r="Y72">
        <v>24</v>
      </c>
      <c r="Z72">
        <v>0</v>
      </c>
      <c r="AA72">
        <v>24</v>
      </c>
      <c r="AB72">
        <v>0</v>
      </c>
      <c r="AC72">
        <v>24</v>
      </c>
    </row>
    <row r="73" spans="1:31" x14ac:dyDescent="0.2">
      <c r="A73" t="s">
        <v>93</v>
      </c>
      <c r="B73">
        <v>0</v>
      </c>
      <c r="C73">
        <v>11</v>
      </c>
      <c r="D73">
        <v>0</v>
      </c>
      <c r="E73">
        <v>11</v>
      </c>
      <c r="F73">
        <v>0</v>
      </c>
      <c r="G73">
        <v>11</v>
      </c>
      <c r="H73">
        <v>5</v>
      </c>
      <c r="I73">
        <v>6</v>
      </c>
      <c r="J73">
        <v>0</v>
      </c>
      <c r="K73">
        <v>11</v>
      </c>
      <c r="L73">
        <v>0</v>
      </c>
      <c r="M73">
        <v>11</v>
      </c>
      <c r="N73">
        <v>0</v>
      </c>
      <c r="O73">
        <v>11</v>
      </c>
      <c r="P73">
        <v>0</v>
      </c>
      <c r="Q73">
        <v>11</v>
      </c>
      <c r="R73">
        <v>3</v>
      </c>
      <c r="S73">
        <v>8</v>
      </c>
      <c r="T73">
        <v>11</v>
      </c>
      <c r="U73">
        <v>0</v>
      </c>
      <c r="V73">
        <v>0</v>
      </c>
      <c r="W73">
        <v>11</v>
      </c>
      <c r="X73">
        <v>0</v>
      </c>
      <c r="Y73">
        <v>11</v>
      </c>
      <c r="Z73">
        <v>0</v>
      </c>
      <c r="AA73">
        <v>11</v>
      </c>
      <c r="AB73">
        <v>0</v>
      </c>
      <c r="AC73">
        <v>11</v>
      </c>
    </row>
    <row r="74" spans="1:31" x14ac:dyDescent="0.2">
      <c r="A74" t="s">
        <v>11</v>
      </c>
      <c r="B74">
        <v>44</v>
      </c>
      <c r="C74">
        <v>60</v>
      </c>
      <c r="D74">
        <v>4</v>
      </c>
      <c r="E74">
        <v>100</v>
      </c>
      <c r="F74">
        <v>39</v>
      </c>
      <c r="G74">
        <v>65</v>
      </c>
      <c r="H74">
        <v>24</v>
      </c>
      <c r="I74">
        <v>80</v>
      </c>
      <c r="J74">
        <v>4</v>
      </c>
      <c r="K74">
        <v>100</v>
      </c>
      <c r="L74">
        <v>10</v>
      </c>
      <c r="M74">
        <v>94</v>
      </c>
      <c r="N74">
        <v>3</v>
      </c>
      <c r="O74">
        <v>101</v>
      </c>
      <c r="P74">
        <v>0</v>
      </c>
      <c r="Q74">
        <v>104</v>
      </c>
      <c r="R74">
        <v>35</v>
      </c>
      <c r="S74">
        <v>69</v>
      </c>
      <c r="T74">
        <v>104</v>
      </c>
      <c r="U74">
        <v>0</v>
      </c>
      <c r="V74">
        <v>0</v>
      </c>
      <c r="W74">
        <v>104</v>
      </c>
      <c r="X74">
        <v>33</v>
      </c>
      <c r="Y74">
        <v>71</v>
      </c>
      <c r="Z74">
        <v>0</v>
      </c>
      <c r="AA74">
        <v>104</v>
      </c>
      <c r="AB74">
        <v>7</v>
      </c>
      <c r="AC74">
        <v>97</v>
      </c>
    </row>
    <row r="75" spans="1:31" x14ac:dyDescent="0.2">
      <c r="A75" t="s">
        <v>28</v>
      </c>
      <c r="B75">
        <v>0</v>
      </c>
      <c r="C75">
        <v>14</v>
      </c>
      <c r="D75">
        <v>0</v>
      </c>
      <c r="E75">
        <v>14</v>
      </c>
      <c r="F75">
        <v>0</v>
      </c>
      <c r="G75">
        <v>14</v>
      </c>
      <c r="H75">
        <v>2</v>
      </c>
      <c r="I75">
        <v>12</v>
      </c>
      <c r="J75">
        <v>0</v>
      </c>
      <c r="K75">
        <v>14</v>
      </c>
      <c r="L75">
        <v>2</v>
      </c>
      <c r="M75">
        <v>12</v>
      </c>
      <c r="N75">
        <v>1</v>
      </c>
      <c r="O75">
        <v>13</v>
      </c>
      <c r="P75">
        <v>0</v>
      </c>
      <c r="Q75">
        <v>14</v>
      </c>
      <c r="R75">
        <v>2</v>
      </c>
      <c r="S75">
        <v>12</v>
      </c>
      <c r="T75">
        <v>14</v>
      </c>
      <c r="U75">
        <v>0</v>
      </c>
      <c r="V75">
        <v>0</v>
      </c>
      <c r="W75">
        <v>14</v>
      </c>
      <c r="X75">
        <v>0</v>
      </c>
      <c r="Y75">
        <v>14</v>
      </c>
      <c r="Z75">
        <v>0</v>
      </c>
      <c r="AA75">
        <v>14</v>
      </c>
      <c r="AB75">
        <v>0</v>
      </c>
      <c r="AC75">
        <v>14</v>
      </c>
    </row>
    <row r="76" spans="1:31" x14ac:dyDescent="0.2">
      <c r="A76" t="s">
        <v>29</v>
      </c>
      <c r="B76">
        <v>43</v>
      </c>
      <c r="C76">
        <v>11</v>
      </c>
      <c r="D76">
        <v>0</v>
      </c>
      <c r="E76">
        <v>54</v>
      </c>
      <c r="F76">
        <v>2</v>
      </c>
      <c r="G76">
        <v>52</v>
      </c>
      <c r="H76">
        <v>3</v>
      </c>
      <c r="I76">
        <v>51</v>
      </c>
      <c r="J76">
        <v>0</v>
      </c>
      <c r="K76">
        <v>54</v>
      </c>
      <c r="L76">
        <v>7</v>
      </c>
      <c r="M76">
        <v>47</v>
      </c>
      <c r="N76">
        <v>2</v>
      </c>
      <c r="O76">
        <v>52</v>
      </c>
      <c r="P76">
        <v>1</v>
      </c>
      <c r="Q76">
        <v>53</v>
      </c>
      <c r="R76">
        <v>3</v>
      </c>
      <c r="S76">
        <v>51</v>
      </c>
      <c r="T76">
        <v>54</v>
      </c>
      <c r="U76">
        <v>0</v>
      </c>
      <c r="V76">
        <v>0</v>
      </c>
      <c r="W76">
        <v>54</v>
      </c>
      <c r="X76">
        <v>53</v>
      </c>
      <c r="Y76">
        <v>1</v>
      </c>
      <c r="Z76">
        <v>0</v>
      </c>
      <c r="AA76">
        <v>54</v>
      </c>
      <c r="AB76">
        <v>0</v>
      </c>
      <c r="AC76">
        <v>54</v>
      </c>
    </row>
    <row r="77" spans="1:31" x14ac:dyDescent="0.2">
      <c r="A77" t="s">
        <v>94</v>
      </c>
      <c r="B77">
        <v>0</v>
      </c>
      <c r="C77">
        <v>50</v>
      </c>
      <c r="D77">
        <v>4</v>
      </c>
      <c r="E77">
        <v>46</v>
      </c>
      <c r="F77">
        <v>1</v>
      </c>
      <c r="G77">
        <v>49</v>
      </c>
      <c r="H77">
        <v>2</v>
      </c>
      <c r="I77">
        <v>48</v>
      </c>
      <c r="J77">
        <v>1</v>
      </c>
      <c r="K77">
        <v>49</v>
      </c>
      <c r="L77">
        <v>1</v>
      </c>
      <c r="M77">
        <v>49</v>
      </c>
      <c r="N77">
        <v>0</v>
      </c>
      <c r="O77">
        <v>50</v>
      </c>
      <c r="P77">
        <v>0</v>
      </c>
      <c r="Q77">
        <v>50</v>
      </c>
      <c r="R77">
        <v>22</v>
      </c>
      <c r="S77">
        <v>28</v>
      </c>
      <c r="T77">
        <v>50</v>
      </c>
      <c r="U77">
        <v>0</v>
      </c>
      <c r="V77">
        <v>0</v>
      </c>
      <c r="W77">
        <v>50</v>
      </c>
      <c r="X77">
        <v>0</v>
      </c>
      <c r="Y77">
        <v>50</v>
      </c>
      <c r="Z77">
        <v>0</v>
      </c>
      <c r="AA77">
        <v>50</v>
      </c>
      <c r="AB77">
        <v>0</v>
      </c>
      <c r="AC77">
        <v>50</v>
      </c>
    </row>
    <row r="79" spans="1:31" x14ac:dyDescent="0.2">
      <c r="B79">
        <f>SUM(B41:B78)</f>
        <v>590</v>
      </c>
      <c r="C79">
        <f>SUM(C41:C78)</f>
        <v>1454</v>
      </c>
      <c r="D79">
        <f t="shared" ref="D79:AA79" si="16">SUM(D41:D78)</f>
        <v>43</v>
      </c>
      <c r="E79">
        <f t="shared" si="16"/>
        <v>2001</v>
      </c>
      <c r="F79">
        <f t="shared" si="16"/>
        <v>124</v>
      </c>
      <c r="G79">
        <f t="shared" si="16"/>
        <v>1920</v>
      </c>
      <c r="H79">
        <f t="shared" si="16"/>
        <v>323</v>
      </c>
      <c r="I79">
        <f t="shared" si="16"/>
        <v>1721</v>
      </c>
      <c r="J79">
        <f t="shared" si="16"/>
        <v>170</v>
      </c>
      <c r="K79">
        <f t="shared" si="16"/>
        <v>1874</v>
      </c>
      <c r="L79">
        <f t="shared" si="16"/>
        <v>341</v>
      </c>
      <c r="M79">
        <f t="shared" si="16"/>
        <v>1703</v>
      </c>
      <c r="N79">
        <f t="shared" si="16"/>
        <v>86</v>
      </c>
      <c r="O79">
        <f t="shared" si="16"/>
        <v>1958</v>
      </c>
      <c r="P79">
        <f t="shared" si="16"/>
        <v>123</v>
      </c>
      <c r="Q79">
        <f t="shared" si="16"/>
        <v>1921</v>
      </c>
      <c r="R79">
        <f t="shared" si="16"/>
        <v>425</v>
      </c>
      <c r="S79">
        <f t="shared" si="16"/>
        <v>1619</v>
      </c>
      <c r="T79">
        <f t="shared" si="16"/>
        <v>1506</v>
      </c>
      <c r="U79">
        <f t="shared" si="16"/>
        <v>538</v>
      </c>
      <c r="V79">
        <f>SUM(V41:V78)</f>
        <v>177</v>
      </c>
      <c r="W79">
        <f>SUM(W41:W78)</f>
        <v>1867</v>
      </c>
      <c r="X79">
        <f t="shared" si="16"/>
        <v>817</v>
      </c>
      <c r="Y79">
        <f t="shared" si="16"/>
        <v>1227</v>
      </c>
      <c r="Z79">
        <f t="shared" si="16"/>
        <v>55</v>
      </c>
      <c r="AA79">
        <f t="shared" si="16"/>
        <v>1989</v>
      </c>
      <c r="AB79">
        <f>SUM(AB41:AB78)</f>
        <v>137</v>
      </c>
      <c r="AC79">
        <f>SUM(AC41:AC78)</f>
        <v>1907</v>
      </c>
    </row>
    <row r="80" spans="1:31" s="2" customFormat="1" x14ac:dyDescent="0.2">
      <c r="A80" s="2" t="s">
        <v>45</v>
      </c>
      <c r="B80" s="2">
        <f>B79/(B79+C79)</f>
        <v>0.28864970645792565</v>
      </c>
      <c r="C80" s="2">
        <f>C79/(B79+C79)</f>
        <v>0.71135029354207435</v>
      </c>
      <c r="D80" s="2">
        <f>D79/(D79+E79)</f>
        <v>2.1037181996086105E-2</v>
      </c>
      <c r="E80" s="2">
        <f>E79/(D79+E79)</f>
        <v>0.97896281800391394</v>
      </c>
      <c r="F80" s="2">
        <f>F79/(F79+G79)</f>
        <v>6.0665362035225046E-2</v>
      </c>
      <c r="G80" s="2">
        <f>G79/(F79+G79)</f>
        <v>0.9393346379647749</v>
      </c>
      <c r="H80" s="2">
        <f>H79/(H79+I79)</f>
        <v>0.15802348336594912</v>
      </c>
      <c r="I80" s="2">
        <f>I79/(H79+I79)</f>
        <v>0.84197651663405093</v>
      </c>
      <c r="J80" s="2">
        <f t="shared" ref="J80" si="17">J79/(J79+K79)</f>
        <v>8.3170254403131111E-2</v>
      </c>
      <c r="K80" s="2">
        <f t="shared" ref="K80" si="18">K79/(J79+K79)</f>
        <v>0.91682974559686892</v>
      </c>
      <c r="L80" s="2">
        <f t="shared" ref="L80" si="19">L79/(L79+M79)</f>
        <v>0.16682974559686889</v>
      </c>
      <c r="M80" s="2">
        <f t="shared" ref="M80" si="20">M79/(L79+M79)</f>
        <v>0.83317025440313108</v>
      </c>
      <c r="N80" s="2">
        <f t="shared" ref="N80" si="21">N79/(N79+O79)</f>
        <v>4.2074363992172209E-2</v>
      </c>
      <c r="O80" s="2">
        <f t="shared" ref="O80" si="22">O79/(N79+O79)</f>
        <v>0.95792563600782776</v>
      </c>
      <c r="P80" s="2">
        <f t="shared" ref="P80" si="23">P79/(P79+Q79)</f>
        <v>6.0176125244618392E-2</v>
      </c>
      <c r="Q80" s="2">
        <f t="shared" ref="Q80" si="24">Q79/(P79+Q79)</f>
        <v>0.93982387475538165</v>
      </c>
      <c r="R80" s="2">
        <f t="shared" ref="R80" si="25">R79/(R79+S79)</f>
        <v>0.20792563600782779</v>
      </c>
      <c r="S80" s="2">
        <f t="shared" ref="S80" si="26">S79/(R79+S79)</f>
        <v>0.79207436399217224</v>
      </c>
      <c r="T80" s="2">
        <f>T79/(T79+U79)</f>
        <v>0.73679060665362039</v>
      </c>
      <c r="U80" s="2">
        <f>U79/(T79+U79)</f>
        <v>0.26320939334637966</v>
      </c>
      <c r="V80" s="2">
        <f>V79/(V79+W79)</f>
        <v>8.6594911937377686E-2</v>
      </c>
      <c r="W80" s="2">
        <f t="shared" ref="W80:AC80" si="27">W79/(V79+W79)</f>
        <v>0.91340508806262233</v>
      </c>
      <c r="X80" s="2">
        <f>X79/(X79+Y79)</f>
        <v>0.39970645792563603</v>
      </c>
      <c r="Y80" s="2">
        <f t="shared" si="27"/>
        <v>0.60029354207436403</v>
      </c>
      <c r="Z80" s="2">
        <f>Z79/(Z79+AA79)</f>
        <v>2.6908023483365948E-2</v>
      </c>
      <c r="AA80" s="2">
        <f>AA79/(Z79+AA79)</f>
        <v>0.97309197651663404</v>
      </c>
      <c r="AB80" s="2">
        <f>AB79/(AA79+AB79)</f>
        <v>6.444026340545625E-2</v>
      </c>
      <c r="AC80" s="2">
        <f t="shared" si="27"/>
        <v>0.93297455968688847</v>
      </c>
      <c r="AD80"/>
      <c r="AE80"/>
    </row>
    <row r="81" spans="1:29" x14ac:dyDescent="0.2">
      <c r="B81">
        <f>B80+C80</f>
        <v>1</v>
      </c>
      <c r="D81">
        <f t="shared" ref="D81:R81" si="28">D80+E80</f>
        <v>1</v>
      </c>
      <c r="F81">
        <f t="shared" si="28"/>
        <v>1</v>
      </c>
      <c r="H81">
        <f t="shared" si="28"/>
        <v>1</v>
      </c>
      <c r="J81">
        <f t="shared" si="28"/>
        <v>1</v>
      </c>
      <c r="L81">
        <f t="shared" si="28"/>
        <v>1</v>
      </c>
      <c r="N81">
        <f t="shared" si="28"/>
        <v>1</v>
      </c>
      <c r="P81">
        <f t="shared" si="28"/>
        <v>1</v>
      </c>
      <c r="R81">
        <f t="shared" si="28"/>
        <v>1</v>
      </c>
      <c r="T81" s="2">
        <f>T80+U80</f>
        <v>1</v>
      </c>
      <c r="V81" s="2">
        <f>V80+W80</f>
        <v>1</v>
      </c>
      <c r="X81" s="2">
        <f>X80+Y80</f>
        <v>1</v>
      </c>
      <c r="Z81" s="2">
        <f>Z80+AA80</f>
        <v>1</v>
      </c>
      <c r="AB81" s="2">
        <f>AB80+AC80</f>
        <v>0.99741482309234475</v>
      </c>
    </row>
    <row r="82" spans="1:29" x14ac:dyDescent="0.2">
      <c r="F82" t="s">
        <v>34</v>
      </c>
      <c r="G82">
        <f>B79+D79+F79+H79+J79+L79+N79+P79+R79+T79</f>
        <v>3731</v>
      </c>
    </row>
    <row r="83" spans="1:29" x14ac:dyDescent="0.2">
      <c r="G83">
        <f>E38+G82</f>
        <v>3731</v>
      </c>
    </row>
    <row r="85" spans="1:29" x14ac:dyDescent="0.2">
      <c r="A85" t="s">
        <v>30</v>
      </c>
      <c r="B85">
        <f>SUM(B35+B79)</f>
        <v>894</v>
      </c>
      <c r="C85">
        <f>SUM(C35+C79)</f>
        <v>3133</v>
      </c>
      <c r="D85">
        <f t="shared" ref="B85:U85" si="29">SUM(D35+D79)</f>
        <v>200</v>
      </c>
      <c r="E85">
        <f t="shared" si="29"/>
        <v>3827</v>
      </c>
      <c r="F85">
        <f t="shared" si="29"/>
        <v>443</v>
      </c>
      <c r="G85">
        <f t="shared" si="29"/>
        <v>3584</v>
      </c>
      <c r="H85">
        <f t="shared" si="29"/>
        <v>677</v>
      </c>
      <c r="I85">
        <f t="shared" si="29"/>
        <v>3350</v>
      </c>
      <c r="J85">
        <f t="shared" si="29"/>
        <v>565</v>
      </c>
      <c r="K85">
        <f t="shared" si="29"/>
        <v>3462</v>
      </c>
      <c r="L85">
        <f t="shared" si="29"/>
        <v>450</v>
      </c>
      <c r="M85">
        <f t="shared" si="29"/>
        <v>3577</v>
      </c>
      <c r="N85">
        <f t="shared" si="29"/>
        <v>225</v>
      </c>
      <c r="O85">
        <f t="shared" si="29"/>
        <v>3802</v>
      </c>
      <c r="P85">
        <f t="shared" si="29"/>
        <v>139</v>
      </c>
      <c r="Q85">
        <f t="shared" si="29"/>
        <v>3888</v>
      </c>
      <c r="R85">
        <f t="shared" si="29"/>
        <v>1113</v>
      </c>
      <c r="S85">
        <f t="shared" si="29"/>
        <v>2914</v>
      </c>
      <c r="T85">
        <f t="shared" si="29"/>
        <v>2657</v>
      </c>
      <c r="U85">
        <f t="shared" si="29"/>
        <v>1370</v>
      </c>
      <c r="V85">
        <f t="shared" ref="V85:AC85" si="30">SUM(V35+V79)</f>
        <v>180</v>
      </c>
      <c r="W85">
        <f t="shared" si="30"/>
        <v>3847</v>
      </c>
      <c r="X85">
        <f t="shared" si="30"/>
        <v>1361</v>
      </c>
      <c r="Y85">
        <f t="shared" si="30"/>
        <v>2666</v>
      </c>
      <c r="Z85">
        <f t="shared" si="30"/>
        <v>59</v>
      </c>
      <c r="AA85">
        <f t="shared" si="30"/>
        <v>3968</v>
      </c>
      <c r="AB85">
        <f t="shared" si="30"/>
        <v>285</v>
      </c>
      <c r="AC85">
        <f t="shared" si="30"/>
        <v>3742</v>
      </c>
    </row>
    <row r="88" spans="1:29" x14ac:dyDescent="0.2">
      <c r="B88" t="s">
        <v>31</v>
      </c>
      <c r="C88" t="s">
        <v>32</v>
      </c>
      <c r="D88" t="s">
        <v>33</v>
      </c>
    </row>
    <row r="89" spans="1:29" x14ac:dyDescent="0.2">
      <c r="A89" t="s">
        <v>53</v>
      </c>
      <c r="B89" s="1">
        <f>B79/2044</f>
        <v>0.28864970645792565</v>
      </c>
      <c r="C89" s="1">
        <f>B35/1983</f>
        <v>0.15330307614725164</v>
      </c>
      <c r="D89">
        <f>B85</f>
        <v>894</v>
      </c>
      <c r="G89">
        <f>310/809*100</f>
        <v>38.318912237330039</v>
      </c>
      <c r="H89">
        <f>116/846*100</f>
        <v>13.711583924349883</v>
      </c>
    </row>
    <row r="90" spans="1:29" x14ac:dyDescent="0.2">
      <c r="A90" t="s">
        <v>41</v>
      </c>
      <c r="B90" s="1">
        <f>D79/2044</f>
        <v>2.1037181996086105E-2</v>
      </c>
      <c r="C90" s="1">
        <f>D35/1983</f>
        <v>7.9172970247100349E-2</v>
      </c>
      <c r="D90">
        <f>D85</f>
        <v>200</v>
      </c>
      <c r="K90">
        <f>4027-2044</f>
        <v>1983</v>
      </c>
    </row>
    <row r="91" spans="1:29" x14ac:dyDescent="0.2">
      <c r="A91" t="s">
        <v>52</v>
      </c>
      <c r="B91" s="1">
        <f>F79/2044</f>
        <v>6.0665362035225046E-2</v>
      </c>
      <c r="C91" s="1">
        <f>F35/1983</f>
        <v>0.16086737266767523</v>
      </c>
      <c r="D91">
        <f>F85</f>
        <v>443</v>
      </c>
    </row>
    <row r="92" spans="1:29" x14ac:dyDescent="0.2">
      <c r="A92" t="s">
        <v>48</v>
      </c>
      <c r="B92" s="1">
        <f>H79/2044</f>
        <v>0.15802348336594912</v>
      </c>
      <c r="C92" s="1">
        <f>H35/1983</f>
        <v>0.17851739788199697</v>
      </c>
      <c r="D92">
        <f>H85</f>
        <v>677</v>
      </c>
    </row>
    <row r="93" spans="1:29" x14ac:dyDescent="0.2">
      <c r="A93" t="s">
        <v>60</v>
      </c>
      <c r="B93" s="1">
        <f>J79/2044</f>
        <v>8.3170254403131111E-2</v>
      </c>
      <c r="C93" s="1">
        <f>J35/1983</f>
        <v>0.19919314170448815</v>
      </c>
      <c r="D93">
        <f>J85</f>
        <v>565</v>
      </c>
    </row>
    <row r="94" spans="1:29" x14ac:dyDescent="0.2">
      <c r="A94" t="s">
        <v>62</v>
      </c>
      <c r="B94" s="1">
        <f>L79/2044</f>
        <v>0.16682974559686889</v>
      </c>
      <c r="C94" s="1">
        <f>L35/1983</f>
        <v>5.4967221381744834E-2</v>
      </c>
      <c r="D94">
        <f>L85</f>
        <v>450</v>
      </c>
    </row>
    <row r="95" spans="1:29" x14ac:dyDescent="0.2">
      <c r="A95" t="s">
        <v>64</v>
      </c>
      <c r="B95" s="1">
        <f>N79/2044</f>
        <v>4.2074363992172209E-2</v>
      </c>
      <c r="C95" s="1">
        <f>N35/1983</f>
        <v>7.0095814422592037E-2</v>
      </c>
      <c r="D95">
        <f>N85</f>
        <v>225</v>
      </c>
    </row>
    <row r="96" spans="1:29" x14ac:dyDescent="0.2">
      <c r="A96" t="s">
        <v>66</v>
      </c>
      <c r="B96" s="1">
        <f>P79/2044</f>
        <v>6.0176125244618392E-2</v>
      </c>
      <c r="C96" s="1">
        <f>P35/1983</f>
        <v>8.0685829551185081E-3</v>
      </c>
      <c r="D96">
        <f>P85</f>
        <v>139</v>
      </c>
    </row>
    <row r="97" spans="1:4" x14ac:dyDescent="0.2">
      <c r="A97" t="s">
        <v>46</v>
      </c>
      <c r="B97" s="1">
        <f>R79/2044</f>
        <v>0.20792563600782779</v>
      </c>
      <c r="C97" s="1">
        <f>R35/1983</f>
        <v>0.34694906707009582</v>
      </c>
      <c r="D97">
        <f>R85</f>
        <v>1113</v>
      </c>
    </row>
    <row r="98" spans="1:4" x14ac:dyDescent="0.2">
      <c r="A98" t="s">
        <v>49</v>
      </c>
      <c r="B98" s="1">
        <f>T79/2044</f>
        <v>0.73679060665362039</v>
      </c>
      <c r="C98" s="1">
        <f>T35/1983</f>
        <v>0.58043368633383763</v>
      </c>
      <c r="D98">
        <f>T85</f>
        <v>2657</v>
      </c>
    </row>
    <row r="99" spans="1:4" x14ac:dyDescent="0.2">
      <c r="A99" t="s">
        <v>70</v>
      </c>
      <c r="B99" s="1">
        <f>V85/2044</f>
        <v>8.8062622309197647E-2</v>
      </c>
      <c r="C99" s="1">
        <f>V35/1983</f>
        <v>1.5128593040847202E-3</v>
      </c>
      <c r="D99">
        <f>V85</f>
        <v>180</v>
      </c>
    </row>
    <row r="100" spans="1:4" x14ac:dyDescent="0.2">
      <c r="A100" t="s">
        <v>72</v>
      </c>
      <c r="B100" s="1">
        <f>X79/2044</f>
        <v>0.39970645792563603</v>
      </c>
      <c r="C100" s="1">
        <f>X35/1983</f>
        <v>0.27433182047402926</v>
      </c>
      <c r="D100">
        <f>X85</f>
        <v>1361</v>
      </c>
    </row>
    <row r="101" spans="1:4" x14ac:dyDescent="0.2">
      <c r="A101" t="s">
        <v>74</v>
      </c>
      <c r="B101" s="1">
        <f>Z79/2044</f>
        <v>2.6908023483365948E-2</v>
      </c>
      <c r="C101" s="1">
        <f>Z35/1983</f>
        <v>2.017145738779627E-3</v>
      </c>
      <c r="D101">
        <f>Z85</f>
        <v>59</v>
      </c>
    </row>
    <row r="102" spans="1:4" x14ac:dyDescent="0.2">
      <c r="A102" t="s">
        <v>76</v>
      </c>
      <c r="B102" s="1">
        <f>AB79/2044</f>
        <v>6.7025440313111542E-2</v>
      </c>
      <c r="C102" s="1">
        <f>AB35/1983</f>
        <v>7.4634392334846186E-2</v>
      </c>
      <c r="D102">
        <f>AB85</f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579C-0194-4588-8A5D-DB76AF02B73E}">
  <dimension ref="A1:G50"/>
  <sheetViews>
    <sheetView tabSelected="1" topLeftCell="A28" zoomScale="168" workbookViewId="0">
      <selection activeCell="D42" sqref="D42"/>
    </sheetView>
  </sheetViews>
  <sheetFormatPr baseColWidth="10" defaultColWidth="8.83203125" defaultRowHeight="15" x14ac:dyDescent="0.2"/>
  <cols>
    <col min="1" max="1" width="18.5" customWidth="1"/>
    <col min="5" max="5" width="15" customWidth="1"/>
    <col min="6" max="6" width="12.1640625" customWidth="1"/>
    <col min="7" max="7" width="13" customWidth="1"/>
  </cols>
  <sheetData>
    <row r="1" spans="1:7" x14ac:dyDescent="0.2">
      <c r="B1" t="s">
        <v>31</v>
      </c>
      <c r="C1" t="s">
        <v>32</v>
      </c>
      <c r="E1" s="1"/>
      <c r="F1" s="1" t="s">
        <v>31</v>
      </c>
      <c r="G1" s="1" t="s">
        <v>32</v>
      </c>
    </row>
    <row r="2" spans="1:7" x14ac:dyDescent="0.2">
      <c r="A2" t="s">
        <v>35</v>
      </c>
      <c r="B2">
        <v>72.77</v>
      </c>
      <c r="C2">
        <v>27.23</v>
      </c>
      <c r="E2" s="1" t="s">
        <v>49</v>
      </c>
      <c r="F2" s="1">
        <v>0.58002936857562404</v>
      </c>
      <c r="G2" s="1">
        <v>0.41997063142437591</v>
      </c>
    </row>
    <row r="3" spans="1:7" x14ac:dyDescent="0.2">
      <c r="A3" t="s">
        <v>36</v>
      </c>
      <c r="B3">
        <v>92.66</v>
      </c>
      <c r="C3">
        <v>7.34</v>
      </c>
      <c r="E3" s="1" t="s">
        <v>46</v>
      </c>
      <c r="F3" s="1">
        <v>0.24778761061946902</v>
      </c>
      <c r="G3" s="1">
        <v>0.75221238938053092</v>
      </c>
    </row>
    <row r="4" spans="1:7" x14ac:dyDescent="0.2">
      <c r="A4" t="s">
        <v>37</v>
      </c>
      <c r="B4">
        <v>13.65</v>
      </c>
      <c r="C4">
        <v>86.35</v>
      </c>
      <c r="E4" s="1" t="s">
        <v>50</v>
      </c>
      <c r="F4" s="1">
        <v>0.92660550458715596</v>
      </c>
      <c r="G4" s="1">
        <v>7.3394495412844041E-2</v>
      </c>
    </row>
    <row r="5" spans="1:7" x14ac:dyDescent="0.2">
      <c r="A5" t="s">
        <v>38</v>
      </c>
      <c r="B5">
        <v>58</v>
      </c>
      <c r="C5">
        <v>42</v>
      </c>
      <c r="E5" s="1" t="s">
        <v>42</v>
      </c>
      <c r="F5" s="1">
        <v>0.67088607594936711</v>
      </c>
      <c r="G5" s="1">
        <v>0.32911392405063289</v>
      </c>
    </row>
    <row r="6" spans="1:7" x14ac:dyDescent="0.2">
      <c r="A6" t="s">
        <v>39</v>
      </c>
      <c r="B6">
        <v>24.78</v>
      </c>
      <c r="C6">
        <v>75.22</v>
      </c>
      <c r="E6" s="1" t="s">
        <v>51</v>
      </c>
      <c r="F6" s="1">
        <v>0.5714285714285714</v>
      </c>
      <c r="G6" s="1">
        <v>0.42857142857142855</v>
      </c>
    </row>
    <row r="7" spans="1:7" x14ac:dyDescent="0.2">
      <c r="A7" t="s">
        <v>40</v>
      </c>
      <c r="B7">
        <v>57.14</v>
      </c>
      <c r="C7">
        <v>42.86</v>
      </c>
      <c r="E7" s="1" t="s">
        <v>54</v>
      </c>
      <c r="F7" s="1">
        <v>0.75</v>
      </c>
      <c r="G7" s="1">
        <v>0.25</v>
      </c>
    </row>
    <row r="8" spans="1:7" x14ac:dyDescent="0.2">
      <c r="A8" t="s">
        <v>41</v>
      </c>
      <c r="B8">
        <v>18.75</v>
      </c>
      <c r="C8">
        <v>81.25</v>
      </c>
      <c r="E8" s="1" t="s">
        <v>48</v>
      </c>
      <c r="F8" s="1">
        <v>0.30046948356807512</v>
      </c>
      <c r="G8" s="1">
        <v>0.69953051643192488</v>
      </c>
    </row>
    <row r="9" spans="1:7" x14ac:dyDescent="0.2">
      <c r="A9" t="s">
        <v>42</v>
      </c>
      <c r="B9">
        <v>67.09</v>
      </c>
      <c r="C9">
        <v>32.909999999999997</v>
      </c>
      <c r="E9" s="1" t="s">
        <v>52</v>
      </c>
      <c r="F9" s="1">
        <v>0.13653136531365315</v>
      </c>
      <c r="G9" s="1">
        <v>0.86346863468634683</v>
      </c>
    </row>
    <row r="10" spans="1:7" x14ac:dyDescent="0.2">
      <c r="A10" t="s">
        <v>43</v>
      </c>
      <c r="B10">
        <v>75</v>
      </c>
      <c r="C10">
        <v>25</v>
      </c>
      <c r="E10" s="1" t="s">
        <v>47</v>
      </c>
      <c r="F10" s="1">
        <v>0.1875</v>
      </c>
      <c r="G10" s="1">
        <v>0.8125</v>
      </c>
    </row>
    <row r="11" spans="1:7" x14ac:dyDescent="0.2">
      <c r="A11" t="s">
        <v>44</v>
      </c>
      <c r="B11">
        <v>30.05</v>
      </c>
      <c r="C11">
        <v>69.95</v>
      </c>
      <c r="E11" s="1" t="s">
        <v>53</v>
      </c>
      <c r="F11" s="1">
        <v>0.72769953051643188</v>
      </c>
      <c r="G11" s="1">
        <v>0.27230046948356806</v>
      </c>
    </row>
    <row r="36" spans="1:3" x14ac:dyDescent="0.2">
      <c r="A36" s="3"/>
      <c r="B36" s="3" t="s">
        <v>31</v>
      </c>
      <c r="C36" s="3" t="s">
        <v>32</v>
      </c>
    </row>
    <row r="37" spans="1:3" x14ac:dyDescent="0.2">
      <c r="A37" s="3" t="s">
        <v>53</v>
      </c>
      <c r="B37" s="4">
        <v>0.28860000000000002</v>
      </c>
      <c r="C37" s="4">
        <v>0.15329999999999999</v>
      </c>
    </row>
    <row r="38" spans="1:3" x14ac:dyDescent="0.2">
      <c r="A38" s="3" t="s">
        <v>41</v>
      </c>
      <c r="B38" s="4">
        <v>2.1000000000000001E-2</v>
      </c>
      <c r="C38" s="4">
        <v>7.9200000000000007E-2</v>
      </c>
    </row>
    <row r="39" spans="1:3" x14ac:dyDescent="0.2">
      <c r="A39" s="3" t="s">
        <v>52</v>
      </c>
      <c r="B39" s="4">
        <v>6.0699999999999997E-2</v>
      </c>
      <c r="C39" s="4">
        <v>0.16089999999999999</v>
      </c>
    </row>
    <row r="40" spans="1:3" x14ac:dyDescent="0.2">
      <c r="A40" s="3" t="s">
        <v>48</v>
      </c>
      <c r="B40" s="4">
        <v>0.158</v>
      </c>
      <c r="C40" s="4">
        <v>0.17849999999999999</v>
      </c>
    </row>
    <row r="41" spans="1:3" x14ac:dyDescent="0.2">
      <c r="A41" s="3" t="s">
        <v>60</v>
      </c>
      <c r="B41" s="4">
        <v>8.3199999999999996E-2</v>
      </c>
      <c r="C41" s="4">
        <v>0.19919999999999999</v>
      </c>
    </row>
    <row r="42" spans="1:3" x14ac:dyDescent="0.2">
      <c r="A42" s="3" t="s">
        <v>62</v>
      </c>
      <c r="B42" s="4">
        <v>0.1668</v>
      </c>
      <c r="C42" s="4">
        <v>5.5E-2</v>
      </c>
    </row>
    <row r="43" spans="1:3" x14ac:dyDescent="0.2">
      <c r="A43" s="3" t="s">
        <v>64</v>
      </c>
      <c r="B43" s="4">
        <v>4.2099999999999999E-2</v>
      </c>
      <c r="C43" s="4">
        <v>7.0099999999999996E-2</v>
      </c>
    </row>
    <row r="44" spans="1:3" x14ac:dyDescent="0.2">
      <c r="A44" s="3" t="s">
        <v>66</v>
      </c>
      <c r="B44" s="4">
        <v>6.0199999999999997E-2</v>
      </c>
      <c r="C44" s="4">
        <v>8.0999999999999996E-3</v>
      </c>
    </row>
    <row r="45" spans="1:3" x14ac:dyDescent="0.2">
      <c r="A45" s="3" t="s">
        <v>46</v>
      </c>
      <c r="B45" s="4">
        <v>0.2079</v>
      </c>
      <c r="C45" s="4">
        <v>0.34689999999999999</v>
      </c>
    </row>
    <row r="46" spans="1:3" x14ac:dyDescent="0.2">
      <c r="A46" s="3" t="s">
        <v>49</v>
      </c>
      <c r="B46" s="4">
        <v>0.73680000000000001</v>
      </c>
      <c r="C46" s="4">
        <v>0.58040000000000003</v>
      </c>
    </row>
    <row r="47" spans="1:3" x14ac:dyDescent="0.2">
      <c r="A47" s="3" t="s">
        <v>70</v>
      </c>
      <c r="B47" s="4">
        <v>8.8099999999999998E-2</v>
      </c>
      <c r="C47" s="4">
        <v>1.5E-3</v>
      </c>
    </row>
    <row r="48" spans="1:3" x14ac:dyDescent="0.2">
      <c r="A48" s="3" t="s">
        <v>72</v>
      </c>
      <c r="B48" s="4">
        <v>0.3997</v>
      </c>
      <c r="C48" s="4">
        <v>0.27429999999999999</v>
      </c>
    </row>
    <row r="49" spans="1:3" x14ac:dyDescent="0.2">
      <c r="A49" s="3" t="s">
        <v>74</v>
      </c>
      <c r="B49" s="4">
        <v>2.69E-2</v>
      </c>
      <c r="C49" s="4">
        <v>2E-3</v>
      </c>
    </row>
    <row r="50" spans="1:3" x14ac:dyDescent="0.2">
      <c r="A50" s="3" t="s">
        <v>76</v>
      </c>
      <c r="B50" s="4">
        <v>6.7000000000000004E-2</v>
      </c>
      <c r="C50" s="4">
        <v>7.46E-2</v>
      </c>
    </row>
  </sheetData>
  <sortState xmlns:xlrd2="http://schemas.microsoft.com/office/spreadsheetml/2017/richdata2" ref="E2:G11">
    <sortCondition descending="1" ref="E2:E1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Krishno Dey</dc:creator>
  <cp:lastModifiedBy>Krishno Dey</cp:lastModifiedBy>
  <cp:lastPrinted>2024-02-16T20:00:13Z</cp:lastPrinted>
  <dcterms:created xsi:type="dcterms:W3CDTF">2015-06-05T18:17:20Z</dcterms:created>
  <dcterms:modified xsi:type="dcterms:W3CDTF">2025-02-16T19:54:48Z</dcterms:modified>
</cp:coreProperties>
</file>