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o Dey\Documents\Linguistic\Validation\"/>
    </mc:Choice>
  </mc:AlternateContent>
  <xr:revisionPtr revIDLastSave="0" documentId="13_ncr:1_{350C3792-DB2F-4D68-91E6-B5670A05D9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uracy_file" sheetId="1" r:id="rId1"/>
    <sheet name="Sheet1" sheetId="3" r:id="rId2"/>
  </sheets>
  <calcPr calcId="181029"/>
</workbook>
</file>

<file path=xl/calcChain.xml><?xml version="1.0" encoding="utf-8"?>
<calcChain xmlns="http://schemas.openxmlformats.org/spreadsheetml/2006/main">
  <c r="I12" i="1" l="1"/>
  <c r="I12" i="3"/>
  <c r="J12" i="3"/>
  <c r="K12" i="3"/>
  <c r="H12" i="3"/>
  <c r="C12" i="3"/>
  <c r="D12" i="3"/>
  <c r="E12" i="3"/>
  <c r="F12" i="3"/>
  <c r="G12" i="3"/>
  <c r="B12" i="3"/>
  <c r="L6" i="1"/>
  <c r="L7" i="1"/>
  <c r="L10" i="1"/>
  <c r="L11" i="1"/>
  <c r="J6" i="1"/>
  <c r="J10" i="1"/>
  <c r="I3" i="1"/>
  <c r="I6" i="1"/>
  <c r="C12" i="1"/>
  <c r="D12" i="1"/>
  <c r="F12" i="1"/>
  <c r="H3" i="1"/>
  <c r="K3" i="1" s="1"/>
  <c r="H4" i="1"/>
  <c r="H5" i="1"/>
  <c r="H6" i="1"/>
  <c r="K6" i="1" s="1"/>
  <c r="H7" i="1"/>
  <c r="K7" i="1" s="1"/>
  <c r="H8" i="1"/>
  <c r="H9" i="1"/>
  <c r="H10" i="1"/>
  <c r="H11" i="1"/>
  <c r="K11" i="1" s="1"/>
  <c r="H2" i="1"/>
  <c r="J3" i="1"/>
  <c r="J4" i="1"/>
  <c r="J5" i="1"/>
  <c r="J7" i="1"/>
  <c r="J8" i="1"/>
  <c r="J9" i="1"/>
  <c r="J11" i="1"/>
  <c r="L3" i="1"/>
  <c r="L4" i="1"/>
  <c r="L5" i="1"/>
  <c r="I7" i="1"/>
  <c r="L8" i="1"/>
  <c r="I9" i="1"/>
  <c r="K9" i="1" s="1"/>
  <c r="I10" i="1"/>
  <c r="I11" i="1"/>
  <c r="J2" i="1"/>
  <c r="L2" i="1"/>
  <c r="B12" i="1"/>
  <c r="K10" i="1" l="1"/>
  <c r="G12" i="1"/>
  <c r="J12" i="1" s="1"/>
  <c r="H12" i="1"/>
  <c r="I5" i="1"/>
  <c r="K5" i="1" s="1"/>
  <c r="L9" i="1"/>
  <c r="I8" i="1"/>
  <c r="K8" i="1" s="1"/>
  <c r="E12" i="1"/>
  <c r="I2" i="1"/>
  <c r="K2" i="1" s="1"/>
  <c r="I4" i="1"/>
  <c r="K4" i="1" s="1"/>
  <c r="L12" i="1" l="1"/>
  <c r="K12" i="1"/>
</calcChain>
</file>

<file path=xl/sharedStrings.xml><?xml version="1.0" encoding="utf-8"?>
<sst xmlns="http://schemas.openxmlformats.org/spreadsheetml/2006/main" count="44" uniqueCount="26">
  <si>
    <t>P</t>
  </si>
  <si>
    <t>N</t>
  </si>
  <si>
    <t>TP</t>
  </si>
  <si>
    <t>FP</t>
  </si>
  <si>
    <t>TN</t>
  </si>
  <si>
    <t>FN</t>
  </si>
  <si>
    <t>Accuracy</t>
  </si>
  <si>
    <t>Precision</t>
  </si>
  <si>
    <t>Recall</t>
  </si>
  <si>
    <t>F1-Score</t>
  </si>
  <si>
    <t>MCC</t>
  </si>
  <si>
    <t>Linguistic Antipatterns</t>
  </si>
  <si>
    <t>Contextless Resource Names</t>
  </si>
  <si>
    <t>Non-hierarchical Nodes</t>
  </si>
  <si>
    <t>Inconsistent Documentation</t>
  </si>
  <si>
    <t>Total, Average</t>
  </si>
  <si>
    <t>Amorphous Endpoint</t>
  </si>
  <si>
    <t>CRUDy Endpoint</t>
  </si>
  <si>
    <t>Non-descriptive Endpoint</t>
  </si>
  <si>
    <t>Non-pertinent Documentation</t>
  </si>
  <si>
    <t>Pluralized Nodes</t>
  </si>
  <si>
    <t>Unversioned Documentation</t>
  </si>
  <si>
    <t>Non-standard Endpoint</t>
  </si>
  <si>
    <t>Total</t>
  </si>
  <si>
    <t>R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</si>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</sst>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N9" sqref="N9"/>
    </sheetView>
  </sheetViews>
  <sheetFormatPr defaultRowHeight="15" x14ac:dyDescent="0.25"/>
  <cols>
    <col min="1" max="1" width="18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16</v>
      </c>
      <c r="B2">
        <v>33</v>
      </c>
      <c r="C2">
        <v>58</v>
      </c>
      <c r="D2">
        <v>30</v>
      </c>
      <c r="E2">
        <v>3</v>
      </c>
      <c r="F2">
        <v>58</v>
      </c>
      <c r="G2">
        <v>0</v>
      </c>
      <c r="H2" s="2">
        <f>(D2+F2)/91</f>
        <v>0.96703296703296704</v>
      </c>
      <c r="I2" s="3">
        <f>D2/(D2+E2)</f>
        <v>0.90909090909090906</v>
      </c>
      <c r="J2" s="3">
        <f>D2/(D2+G2)</f>
        <v>1</v>
      </c>
      <c r="K2" s="3">
        <f>(2*H2*I2)/(H2+I2)</f>
        <v>0.93716719914802982</v>
      </c>
      <c r="L2" s="3">
        <f>((D2*F2)-(E2*G2))/(SQRT((D2+E2)*(D2+G2)*(F2+E2)*(F2+G2)))</f>
        <v>0.92972120558758098</v>
      </c>
    </row>
    <row r="3" spans="1:12" x14ac:dyDescent="0.25">
      <c r="A3" t="s">
        <v>12</v>
      </c>
      <c r="B3">
        <v>3</v>
      </c>
      <c r="C3">
        <v>88</v>
      </c>
      <c r="D3">
        <v>2</v>
      </c>
      <c r="E3">
        <v>1</v>
      </c>
      <c r="F3">
        <v>82</v>
      </c>
      <c r="G3">
        <v>6</v>
      </c>
      <c r="H3" s="2">
        <f t="shared" ref="H3:H11" si="0">(D3+F3)/91</f>
        <v>0.92307692307692313</v>
      </c>
      <c r="I3" s="3">
        <f t="shared" ref="I3:I12" si="1">D3/(D3+E3)</f>
        <v>0.66666666666666663</v>
      </c>
      <c r="J3" s="3">
        <f t="shared" ref="J3:J12" si="2">D3/(D3+G3)</f>
        <v>0.25</v>
      </c>
      <c r="K3" s="3">
        <f t="shared" ref="K3:L12" si="3">(2*H3*I3)/(H3+I3)</f>
        <v>0.77419354838709675</v>
      </c>
      <c r="L3" s="3">
        <f t="shared" ref="L3:L11" si="4">((D3*F3)-(E3*G3))/(SQRT((D3+E3)*(D3+G3)*(F3+E3)*(F3+G3)))</f>
        <v>0.37737322546266244</v>
      </c>
    </row>
    <row r="4" spans="1:12" x14ac:dyDescent="0.25">
      <c r="A4" t="s">
        <v>17</v>
      </c>
      <c r="B4">
        <v>17</v>
      </c>
      <c r="C4">
        <v>74</v>
      </c>
      <c r="D4">
        <v>15</v>
      </c>
      <c r="E4">
        <v>2</v>
      </c>
      <c r="F4">
        <v>74</v>
      </c>
      <c r="G4">
        <v>0</v>
      </c>
      <c r="H4" s="2">
        <f t="shared" si="0"/>
        <v>0.97802197802197799</v>
      </c>
      <c r="I4" s="3">
        <f t="shared" si="1"/>
        <v>0.88235294117647056</v>
      </c>
      <c r="J4" s="3">
        <f t="shared" si="2"/>
        <v>1</v>
      </c>
      <c r="K4" s="3">
        <f t="shared" si="3"/>
        <v>0.9277275886031966</v>
      </c>
      <c r="L4" s="3">
        <f t="shared" si="4"/>
        <v>0.92689434507660284</v>
      </c>
    </row>
    <row r="5" spans="1:12" x14ac:dyDescent="0.25">
      <c r="A5" t="s">
        <v>14</v>
      </c>
      <c r="B5">
        <v>14</v>
      </c>
      <c r="C5">
        <v>77</v>
      </c>
      <c r="D5">
        <v>11</v>
      </c>
      <c r="E5">
        <v>3</v>
      </c>
      <c r="F5">
        <v>69</v>
      </c>
      <c r="G5">
        <v>8</v>
      </c>
      <c r="H5" s="2">
        <f t="shared" si="0"/>
        <v>0.87912087912087911</v>
      </c>
      <c r="I5" s="3">
        <f t="shared" si="1"/>
        <v>0.7857142857142857</v>
      </c>
      <c r="J5" s="3">
        <f t="shared" si="2"/>
        <v>0.57894736842105265</v>
      </c>
      <c r="K5" s="3">
        <f t="shared" si="3"/>
        <v>0.82979726544082988</v>
      </c>
      <c r="L5" s="3">
        <f t="shared" si="4"/>
        <v>0.60525015588281528</v>
      </c>
    </row>
    <row r="6" spans="1:12" x14ac:dyDescent="0.25">
      <c r="A6" t="s">
        <v>18</v>
      </c>
      <c r="B6">
        <v>3</v>
      </c>
      <c r="C6">
        <v>88</v>
      </c>
      <c r="D6">
        <v>2</v>
      </c>
      <c r="E6">
        <v>1</v>
      </c>
      <c r="F6">
        <v>86</v>
      </c>
      <c r="G6">
        <v>2</v>
      </c>
      <c r="H6" s="2">
        <f t="shared" si="0"/>
        <v>0.96703296703296704</v>
      </c>
      <c r="I6" s="3">
        <f t="shared" si="1"/>
        <v>0.66666666666666663</v>
      </c>
      <c r="J6" s="3">
        <f t="shared" si="2"/>
        <v>0.5</v>
      </c>
      <c r="K6" s="3">
        <f t="shared" si="3"/>
        <v>0.78923766816143492</v>
      </c>
      <c r="L6" s="3">
        <f t="shared" si="4"/>
        <v>0.56086370424596788</v>
      </c>
    </row>
    <row r="7" spans="1:12" x14ac:dyDescent="0.25">
      <c r="A7" t="s">
        <v>13</v>
      </c>
      <c r="B7">
        <v>12</v>
      </c>
      <c r="C7">
        <v>79</v>
      </c>
      <c r="D7">
        <v>6</v>
      </c>
      <c r="E7">
        <v>6</v>
      </c>
      <c r="F7">
        <v>77</v>
      </c>
      <c r="G7">
        <v>2</v>
      </c>
      <c r="H7" s="2">
        <f t="shared" si="0"/>
        <v>0.91208791208791207</v>
      </c>
      <c r="I7" s="3">
        <f>D7/(D7+E7)</f>
        <v>0.5</v>
      </c>
      <c r="J7" s="3">
        <f t="shared" si="2"/>
        <v>0.75</v>
      </c>
      <c r="K7" s="3">
        <f t="shared" si="3"/>
        <v>0.64591439688715957</v>
      </c>
      <c r="L7" s="3">
        <f t="shared" si="4"/>
        <v>0.56718443662149787</v>
      </c>
    </row>
    <row r="8" spans="1:12" x14ac:dyDescent="0.25">
      <c r="A8" t="s">
        <v>22</v>
      </c>
      <c r="B8">
        <v>8</v>
      </c>
      <c r="C8">
        <v>83</v>
      </c>
      <c r="D8">
        <v>7</v>
      </c>
      <c r="E8">
        <v>1</v>
      </c>
      <c r="F8">
        <v>83</v>
      </c>
      <c r="G8">
        <v>0</v>
      </c>
      <c r="H8" s="2">
        <f t="shared" si="0"/>
        <v>0.98901098901098905</v>
      </c>
      <c r="I8" s="3">
        <f t="shared" si="1"/>
        <v>0.875</v>
      </c>
      <c r="J8" s="3">
        <f t="shared" si="2"/>
        <v>1</v>
      </c>
      <c r="K8" s="3">
        <f t="shared" si="3"/>
        <v>0.92851879145173177</v>
      </c>
      <c r="L8" s="3">
        <f t="shared" si="4"/>
        <v>0.92982973351755815</v>
      </c>
    </row>
    <row r="9" spans="1:12" x14ac:dyDescent="0.25">
      <c r="A9" t="s">
        <v>19</v>
      </c>
      <c r="B9">
        <v>4</v>
      </c>
      <c r="C9">
        <v>87</v>
      </c>
      <c r="D9">
        <v>3</v>
      </c>
      <c r="E9">
        <v>1</v>
      </c>
      <c r="F9">
        <v>87</v>
      </c>
      <c r="G9">
        <v>0</v>
      </c>
      <c r="H9" s="2">
        <f t="shared" si="0"/>
        <v>0.98901098901098905</v>
      </c>
      <c r="I9" s="3">
        <f t="shared" si="1"/>
        <v>0.75</v>
      </c>
      <c r="J9" s="3">
        <f t="shared" si="2"/>
        <v>1</v>
      </c>
      <c r="K9" s="3">
        <f t="shared" si="3"/>
        <v>0.85308056872037918</v>
      </c>
      <c r="L9" s="3">
        <f t="shared" si="4"/>
        <v>0.86109074593057422</v>
      </c>
    </row>
    <row r="10" spans="1:12" x14ac:dyDescent="0.25">
      <c r="A10" t="s">
        <v>20</v>
      </c>
      <c r="B10">
        <v>27</v>
      </c>
      <c r="C10">
        <v>64</v>
      </c>
      <c r="D10">
        <v>6</v>
      </c>
      <c r="E10">
        <v>21</v>
      </c>
      <c r="F10">
        <v>58</v>
      </c>
      <c r="G10">
        <v>6</v>
      </c>
      <c r="H10" s="2">
        <f t="shared" si="0"/>
        <v>0.70329670329670335</v>
      </c>
      <c r="I10" s="3">
        <f t="shared" si="1"/>
        <v>0.22222222222222221</v>
      </c>
      <c r="J10" s="3">
        <f t="shared" si="2"/>
        <v>0.5</v>
      </c>
      <c r="K10" s="3">
        <f t="shared" si="3"/>
        <v>0.33773087071240104</v>
      </c>
      <c r="L10" s="3">
        <f t="shared" si="4"/>
        <v>0.17345105139276201</v>
      </c>
    </row>
    <row r="11" spans="1:12" x14ac:dyDescent="0.25">
      <c r="A11" t="s">
        <v>21</v>
      </c>
      <c r="B11">
        <v>73</v>
      </c>
      <c r="C11">
        <v>18</v>
      </c>
      <c r="D11">
        <v>73</v>
      </c>
      <c r="E11">
        <v>0</v>
      </c>
      <c r="F11">
        <v>18</v>
      </c>
      <c r="G11">
        <v>0</v>
      </c>
      <c r="H11" s="2">
        <f t="shared" si="0"/>
        <v>1</v>
      </c>
      <c r="I11" s="3">
        <f t="shared" si="1"/>
        <v>1</v>
      </c>
      <c r="J11" s="3">
        <f t="shared" si="2"/>
        <v>1</v>
      </c>
      <c r="K11" s="3">
        <f t="shared" si="3"/>
        <v>1</v>
      </c>
      <c r="L11" s="3">
        <f t="shared" si="4"/>
        <v>1</v>
      </c>
    </row>
    <row r="12" spans="1:12" x14ac:dyDescent="0.25">
      <c r="A12" s="1" t="s">
        <v>15</v>
      </c>
      <c r="B12">
        <f>SUM(B2:B11)</f>
        <v>194</v>
      </c>
      <c r="C12">
        <f t="shared" ref="C12:G12" si="5">SUM(C2:C11)</f>
        <v>716</v>
      </c>
      <c r="D12">
        <f t="shared" si="5"/>
        <v>155</v>
      </c>
      <c r="E12">
        <f t="shared" si="5"/>
        <v>39</v>
      </c>
      <c r="F12">
        <f t="shared" si="5"/>
        <v>692</v>
      </c>
      <c r="G12">
        <f t="shared" si="5"/>
        <v>24</v>
      </c>
      <c r="H12" s="3">
        <f>SUM(H2:H11)/10</f>
        <v>0.93076923076923079</v>
      </c>
      <c r="I12" s="3">
        <f t="shared" si="1"/>
        <v>0.7989690721649485</v>
      </c>
      <c r="J12" s="3">
        <f t="shared" si="2"/>
        <v>0.86592178770949724</v>
      </c>
      <c r="K12" s="3">
        <f t="shared" si="3"/>
        <v>0.85984779020722535</v>
      </c>
      <c r="L12" s="3">
        <f t="shared" si="3"/>
        <v>0.83109919571045587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87F-7C09-45F5-A0C3-DFAEAA3B5B38}">
  <dimension ref="A1:K16"/>
  <sheetViews>
    <sheetView workbookViewId="0">
      <selection activeCell="A2" sqref="A2:G1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24</v>
      </c>
      <c r="K1" t="s">
        <v>25</v>
      </c>
    </row>
    <row r="2" spans="1:11" x14ac:dyDescent="0.25">
      <c r="A2" t="s">
        <v>16</v>
      </c>
      <c r="B2">
        <v>33</v>
      </c>
      <c r="C2">
        <v>58</v>
      </c>
      <c r="D2">
        <v>30</v>
      </c>
      <c r="E2">
        <v>3</v>
      </c>
      <c r="F2">
        <v>58</v>
      </c>
      <c r="G2">
        <v>0</v>
      </c>
      <c r="H2" s="3">
        <v>0.96699999999999997</v>
      </c>
      <c r="I2" s="3">
        <v>0.90910000000000002</v>
      </c>
      <c r="J2" s="4">
        <v>1</v>
      </c>
      <c r="K2" s="3">
        <v>0.93720000000000003</v>
      </c>
    </row>
    <row r="3" spans="1:11" x14ac:dyDescent="0.25">
      <c r="A3" t="s">
        <v>12</v>
      </c>
      <c r="B3">
        <v>3</v>
      </c>
      <c r="C3">
        <v>88</v>
      </c>
      <c r="D3">
        <v>2</v>
      </c>
      <c r="E3">
        <v>1</v>
      </c>
      <c r="F3">
        <v>82</v>
      </c>
      <c r="G3">
        <v>6</v>
      </c>
      <c r="H3" s="3">
        <v>0.92310000000000003</v>
      </c>
      <c r="I3" s="3">
        <v>0.66669999999999996</v>
      </c>
      <c r="J3" s="4">
        <v>0.25</v>
      </c>
      <c r="K3" s="3">
        <v>0.7742</v>
      </c>
    </row>
    <row r="4" spans="1:11" x14ac:dyDescent="0.25">
      <c r="A4" t="s">
        <v>17</v>
      </c>
      <c r="B4">
        <v>17</v>
      </c>
      <c r="C4">
        <v>74</v>
      </c>
      <c r="D4">
        <v>15</v>
      </c>
      <c r="E4">
        <v>2</v>
      </c>
      <c r="F4">
        <v>74</v>
      </c>
      <c r="G4">
        <v>0</v>
      </c>
      <c r="H4" s="3">
        <v>0.97799999999999998</v>
      </c>
      <c r="I4" s="3">
        <v>0.88239999999999996</v>
      </c>
      <c r="J4" s="4">
        <v>1</v>
      </c>
      <c r="K4" s="3">
        <v>0.92769999999999997</v>
      </c>
    </row>
    <row r="5" spans="1:11" x14ac:dyDescent="0.25">
      <c r="A5" t="s">
        <v>14</v>
      </c>
      <c r="B5">
        <v>14</v>
      </c>
      <c r="C5">
        <v>77</v>
      </c>
      <c r="D5">
        <v>11</v>
      </c>
      <c r="E5">
        <v>3</v>
      </c>
      <c r="F5">
        <v>69</v>
      </c>
      <c r="G5">
        <v>8</v>
      </c>
      <c r="H5" s="3">
        <v>0.87909999999999999</v>
      </c>
      <c r="I5" s="3">
        <v>0.78569999999999995</v>
      </c>
      <c r="J5" s="3">
        <v>0.57889999999999997</v>
      </c>
      <c r="K5" s="3">
        <v>0.82979999999999998</v>
      </c>
    </row>
    <row r="6" spans="1:11" x14ac:dyDescent="0.25">
      <c r="A6" t="s">
        <v>18</v>
      </c>
      <c r="B6">
        <v>3</v>
      </c>
      <c r="C6">
        <v>88</v>
      </c>
      <c r="D6">
        <v>2</v>
      </c>
      <c r="E6">
        <v>1</v>
      </c>
      <c r="F6">
        <v>86</v>
      </c>
      <c r="G6">
        <v>2</v>
      </c>
      <c r="H6" s="3">
        <v>0.96699999999999997</v>
      </c>
      <c r="I6" s="3">
        <v>0.66669999999999996</v>
      </c>
      <c r="J6" s="4">
        <v>0.5</v>
      </c>
      <c r="K6" s="3">
        <v>0.78920000000000001</v>
      </c>
    </row>
    <row r="7" spans="1:11" x14ac:dyDescent="0.25">
      <c r="A7" t="s">
        <v>13</v>
      </c>
      <c r="B7">
        <v>12</v>
      </c>
      <c r="C7">
        <v>79</v>
      </c>
      <c r="D7">
        <v>6</v>
      </c>
      <c r="E7">
        <v>6</v>
      </c>
      <c r="F7">
        <v>77</v>
      </c>
      <c r="G7">
        <v>2</v>
      </c>
      <c r="H7" s="3">
        <v>0.91210000000000002</v>
      </c>
      <c r="I7" s="4">
        <v>0.5</v>
      </c>
      <c r="J7" s="4">
        <v>0.75</v>
      </c>
      <c r="K7" s="3">
        <v>0.64590000000000003</v>
      </c>
    </row>
    <row r="8" spans="1:11" x14ac:dyDescent="0.25">
      <c r="A8" t="s">
        <v>22</v>
      </c>
      <c r="B8">
        <v>8</v>
      </c>
      <c r="C8">
        <v>83</v>
      </c>
      <c r="D8">
        <v>7</v>
      </c>
      <c r="E8">
        <v>1</v>
      </c>
      <c r="F8">
        <v>83</v>
      </c>
      <c r="G8">
        <v>0</v>
      </c>
      <c r="H8" s="3">
        <v>0.98899999999999999</v>
      </c>
      <c r="I8" s="3">
        <v>0.875</v>
      </c>
      <c r="J8" s="4">
        <v>1</v>
      </c>
      <c r="K8" s="3">
        <v>0.92849999999999999</v>
      </c>
    </row>
    <row r="9" spans="1:11" x14ac:dyDescent="0.25">
      <c r="A9" t="s">
        <v>19</v>
      </c>
      <c r="B9">
        <v>4</v>
      </c>
      <c r="C9">
        <v>87</v>
      </c>
      <c r="D9">
        <v>3</v>
      </c>
      <c r="E9">
        <v>1</v>
      </c>
      <c r="F9">
        <v>87</v>
      </c>
      <c r="G9">
        <v>0</v>
      </c>
      <c r="H9" s="3">
        <v>0.98899999999999999</v>
      </c>
      <c r="I9" s="4">
        <v>0.75</v>
      </c>
      <c r="J9" s="4">
        <v>1</v>
      </c>
      <c r="K9" s="3">
        <v>0.85309999999999997</v>
      </c>
    </row>
    <row r="10" spans="1:11" x14ac:dyDescent="0.25">
      <c r="A10" t="s">
        <v>20</v>
      </c>
      <c r="B10">
        <v>27</v>
      </c>
      <c r="C10">
        <v>64</v>
      </c>
      <c r="D10">
        <v>6</v>
      </c>
      <c r="E10">
        <v>21</v>
      </c>
      <c r="F10">
        <v>58</v>
      </c>
      <c r="G10">
        <v>6</v>
      </c>
      <c r="H10" s="3">
        <v>0.70330000000000004</v>
      </c>
      <c r="I10" s="3">
        <v>0.22220000000000001</v>
      </c>
      <c r="J10" s="4">
        <v>0.5</v>
      </c>
      <c r="K10" s="3">
        <v>0.3377</v>
      </c>
    </row>
    <row r="11" spans="1:11" x14ac:dyDescent="0.25">
      <c r="A11" t="s">
        <v>21</v>
      </c>
      <c r="B11">
        <v>73</v>
      </c>
      <c r="C11">
        <v>18</v>
      </c>
      <c r="D11">
        <v>73</v>
      </c>
      <c r="E11">
        <v>0</v>
      </c>
      <c r="F11">
        <v>18</v>
      </c>
      <c r="G11">
        <v>0</v>
      </c>
      <c r="H11" s="4">
        <v>1</v>
      </c>
      <c r="I11" s="4">
        <v>1</v>
      </c>
      <c r="J11" s="4">
        <v>1</v>
      </c>
      <c r="K11" s="4">
        <v>1</v>
      </c>
    </row>
    <row r="12" spans="1:11" x14ac:dyDescent="0.25">
      <c r="A12" t="s">
        <v>23</v>
      </c>
      <c r="B12">
        <f>SUM(B2:B11)</f>
        <v>194</v>
      </c>
      <c r="C12">
        <f t="shared" ref="C12:K12" si="0">SUM(C2:C11)</f>
        <v>716</v>
      </c>
      <c r="D12">
        <f t="shared" si="0"/>
        <v>155</v>
      </c>
      <c r="E12">
        <f t="shared" si="0"/>
        <v>39</v>
      </c>
      <c r="F12">
        <f t="shared" si="0"/>
        <v>692</v>
      </c>
      <c r="G12">
        <f t="shared" si="0"/>
        <v>24</v>
      </c>
      <c r="H12">
        <f>SUM(H2:H11)/10</f>
        <v>0.93075999999999992</v>
      </c>
      <c r="I12">
        <f t="shared" ref="I12:K12" si="1">SUM(I2:I11)/10</f>
        <v>0.72578000000000009</v>
      </c>
      <c r="J12">
        <f t="shared" si="1"/>
        <v>0.75788999999999995</v>
      </c>
      <c r="K12">
        <f t="shared" si="1"/>
        <v>0.80232999999999988</v>
      </c>
    </row>
    <row r="16" spans="1:11" x14ac:dyDescent="0.25">
      <c r="K16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accuracy_file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dcterms:created xsi:type="dcterms:W3CDTF">2024-02-09T22:03:49Z</dcterms:created>
  <dcterms:modified xsi:type="dcterms:W3CDTF">2024-06-12T19:17:14Z</dcterms:modified>
</cp:coreProperties>
</file>