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krishpherwani/Desktop/blog/static/assets/img/clients/"/>
    </mc:Choice>
  </mc:AlternateContent>
  <xr:revisionPtr revIDLastSave="0" documentId="13_ncr:1_{42CF912E-28A7-B646-8494-59FAD9A51CA9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" i="1" l="1"/>
  <c r="K34" i="1"/>
  <c r="P33" i="1"/>
  <c r="O10" i="1"/>
  <c r="P10" i="1" s="1"/>
  <c r="O14" i="1"/>
  <c r="P14" i="1" s="1"/>
  <c r="O18" i="1"/>
  <c r="O22" i="1"/>
  <c r="P22" i="1" s="1"/>
  <c r="O26" i="1"/>
  <c r="P26" i="1" s="1"/>
  <c r="O30" i="1"/>
  <c r="P30" i="1" s="1"/>
  <c r="P18" i="1"/>
  <c r="O9" i="1"/>
  <c r="P9" i="1" s="1"/>
  <c r="N10" i="1"/>
  <c r="N11" i="1"/>
  <c r="O11" i="1" s="1"/>
  <c r="P11" i="1" s="1"/>
  <c r="N12" i="1"/>
  <c r="O12" i="1" s="1"/>
  <c r="P12" i="1" s="1"/>
  <c r="N13" i="1"/>
  <c r="O13" i="1" s="1"/>
  <c r="P13" i="1" s="1"/>
  <c r="N14" i="1"/>
  <c r="N15" i="1"/>
  <c r="O15" i="1" s="1"/>
  <c r="P15" i="1" s="1"/>
  <c r="N16" i="1"/>
  <c r="O16" i="1" s="1"/>
  <c r="P16" i="1" s="1"/>
  <c r="N17" i="1"/>
  <c r="O17" i="1" s="1"/>
  <c r="P17" i="1" s="1"/>
  <c r="N18" i="1"/>
  <c r="N19" i="1"/>
  <c r="O19" i="1" s="1"/>
  <c r="P19" i="1" s="1"/>
  <c r="N20" i="1"/>
  <c r="O20" i="1" s="1"/>
  <c r="P20" i="1" s="1"/>
  <c r="N21" i="1"/>
  <c r="O21" i="1" s="1"/>
  <c r="P21" i="1" s="1"/>
  <c r="N22" i="1"/>
  <c r="N23" i="1"/>
  <c r="O23" i="1" s="1"/>
  <c r="P23" i="1" s="1"/>
  <c r="N24" i="1"/>
  <c r="O24" i="1" s="1"/>
  <c r="P24" i="1" s="1"/>
  <c r="N25" i="1"/>
  <c r="O25" i="1" s="1"/>
  <c r="P25" i="1" s="1"/>
  <c r="N26" i="1"/>
  <c r="N27" i="1"/>
  <c r="O27" i="1" s="1"/>
  <c r="P27" i="1" s="1"/>
  <c r="N28" i="1"/>
  <c r="O28" i="1" s="1"/>
  <c r="P28" i="1" s="1"/>
  <c r="N29" i="1"/>
  <c r="O29" i="1" s="1"/>
  <c r="P29" i="1" s="1"/>
  <c r="N30" i="1"/>
  <c r="N31" i="1"/>
  <c r="O31" i="1" s="1"/>
  <c r="P31" i="1" s="1"/>
  <c r="N9" i="1"/>
  <c r="M6" i="1" l="1"/>
</calcChain>
</file>

<file path=xl/sharedStrings.xml><?xml version="1.0" encoding="utf-8"?>
<sst xmlns="http://schemas.openxmlformats.org/spreadsheetml/2006/main" count="87" uniqueCount="60">
  <si>
    <t>SR.
NO.</t>
  </si>
  <si>
    <t>Product Reference</t>
  </si>
  <si>
    <t>Quantity</t>
  </si>
  <si>
    <t>Status</t>
  </si>
  <si>
    <t>Description</t>
  </si>
  <si>
    <t>MRP</t>
  </si>
  <si>
    <t>Discount %</t>
  </si>
  <si>
    <t>Unit Price</t>
  </si>
  <si>
    <t>Amount</t>
  </si>
  <si>
    <t>GST %</t>
  </si>
  <si>
    <t>Amount After Tax</t>
  </si>
  <si>
    <t>LC1F225</t>
  </si>
  <si>
    <t>LC1D25BD</t>
  </si>
  <si>
    <t>LC1D40ABNE</t>
  </si>
  <si>
    <t>CAD32BD</t>
  </si>
  <si>
    <t>XB5AL845N</t>
  </si>
  <si>
    <t>A9N61532</t>
  </si>
  <si>
    <t>A9N61535</t>
  </si>
  <si>
    <t>LADN22</t>
  </si>
  <si>
    <t>ZBE102N</t>
  </si>
  <si>
    <t>ZBE101N</t>
  </si>
  <si>
    <t>LC1D50AQ7</t>
  </si>
  <si>
    <t>LC1D95Q7</t>
  </si>
  <si>
    <t>LC1D1156Q7</t>
  </si>
  <si>
    <t>LC1D1506Q7</t>
  </si>
  <si>
    <t>LC1F330</t>
  </si>
  <si>
    <t>LXD3Q7</t>
  </si>
  <si>
    <t>LX1D6Q7</t>
  </si>
  <si>
    <t>LX1D8Q7</t>
  </si>
  <si>
    <t>LX1FH3802</t>
  </si>
  <si>
    <t>LRD340</t>
  </si>
  <si>
    <t>LRD3363</t>
  </si>
  <si>
    <t>LR9F7375</t>
  </si>
  <si>
    <t>Open</t>
  </si>
  <si>
    <t>UNEQUIPPED CONTAC TO R LC1F 3P AC3 440V</t>
  </si>
  <si>
    <t>3P CONT 25A AC3 11KW 1NO 1NC 24VDC COIL</t>
  </si>
  <si>
    <t>TESYS D CONTACTOR-3P-AC3- &lt;= 440V 40A -</t>
  </si>
  <si>
    <t>AUXILIARY CONTACTOR</t>
  </si>
  <si>
    <t>DOUBLE HEADED SPRING RETURN PUSHBUTTONS</t>
  </si>
  <si>
    <t>CIRCUIT BREAKER C60H-DC 500VDC 20A 2P C</t>
  </si>
  <si>
    <t>CIRCUIT BREAKER C60H-DC 500VDC 32A 2P C</t>
  </si>
  <si>
    <t>ADD ON BLOCK 2 NO + 2 NC -F-Model.</t>
  </si>
  <si>
    <t>NC CONTACT BLOCK</t>
  </si>
  <si>
    <t>NO CONTACT BLOCK</t>
  </si>
  <si>
    <t xml:space="preserve"> </t>
  </si>
  <si>
    <t/>
  </si>
  <si>
    <t>3P EVLK CONTACTOR 50A 22KW AC3 380VAC</t>
  </si>
  <si>
    <t>CONTACTOR</t>
  </si>
  <si>
    <t>D40A-D65A SPARE PART COIL 380VAC</t>
  </si>
  <si>
    <t>COIL FOR CONTACTOR</t>
  </si>
  <si>
    <t>coil LX1D 380 V AC at 50 and60Hz</t>
  </si>
  <si>
    <t>COIL LX1F 380 TO 415 V AC AT 40AND400HZ</t>
  </si>
  <si>
    <t>THERMAL OVERLOAD 30-40A CL10A EVERLINK</t>
  </si>
  <si>
    <t>THERMAL OVERLOAD 63-80A FITS LC1D80-D95</t>
  </si>
  <si>
    <t>THERMAL OVERLOAD RELAY</t>
  </si>
  <si>
    <t>TOTAL;-</t>
  </si>
  <si>
    <t>NOTE:-</t>
  </si>
  <si>
    <t>GST EXTRA 18%</t>
  </si>
  <si>
    <t>DELIVERY=2 WEEKS FROM CONFIRM PO</t>
  </si>
  <si>
    <t>PAYMENT=30 DAYS FROM INVOICING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</si>
</sst>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 applyProtection="1">
      <alignment horizontal="center" vertical="center" wrapText="1" shrinkToFit="1"/>
      <protection locked="0"/>
    </xf>
    <xf numFmtId="0" fontId="2" fillId="0" borderId="2" xfId="0" applyFont="1" applyBorder="1" applyAlignment="1">
      <alignment horizontal="center" vertical="center" wrapText="1" shrinkToFit="1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2" xfId="0" applyBorder="1"/>
    <xf numFmtId="0" fontId="3" fillId="0" borderId="2" xfId="0" applyFont="1" applyBorder="1" applyAlignment="1" applyProtection="1">
      <alignment horizontal="center"/>
      <protection locked="0"/>
    </xf>
    <xf numFmtId="14" fontId="3" fillId="0" borderId="3" xfId="0" applyNumberFormat="1" applyFont="1" applyBorder="1" applyAlignment="1">
      <alignment horizontal="center"/>
    </xf>
    <xf numFmtId="39" fontId="3" fillId="0" borderId="3" xfId="1" applyNumberFormat="1" applyFont="1" applyBorder="1" applyAlignment="1" applyProtection="1">
      <alignment horizontal="center"/>
    </xf>
    <xf numFmtId="10" fontId="3" fillId="0" borderId="3" xfId="0" applyNumberFormat="1" applyFont="1" applyBorder="1" applyAlignment="1" applyProtection="1">
      <alignment horizontal="center"/>
      <protection locked="0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39" fontId="3" fillId="0" borderId="2" xfId="1" applyNumberFormat="1" applyFont="1" applyBorder="1" applyAlignment="1" applyProtection="1">
      <alignment horizontal="center"/>
    </xf>
    <xf numFmtId="0" fontId="0" fillId="0" borderId="2" xfId="0" applyBorder="1" applyAlignment="1">
      <alignment horizontal="left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14" fontId="3" fillId="2" borderId="2" xfId="0" applyNumberFormat="1" applyFont="1" applyFill="1" applyBorder="1" applyAlignment="1">
      <alignment horizontal="center"/>
    </xf>
    <xf numFmtId="39" fontId="3" fillId="2" borderId="2" xfId="1" applyNumberFormat="1" applyFont="1" applyFill="1" applyBorder="1" applyAlignment="1" applyProtection="1">
      <alignment horizontal="center"/>
    </xf>
    <xf numFmtId="10" fontId="3" fillId="2" borderId="3" xfId="0" applyNumberFormat="1" applyFont="1" applyFill="1" applyBorder="1" applyAlignment="1" applyProtection="1">
      <alignment horizontal="center"/>
      <protection locked="0"/>
    </xf>
    <xf numFmtId="2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0" fontId="0" fillId="2" borderId="2" xfId="0" applyFill="1" applyBorder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10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5"/>
  <sheetViews>
    <sheetView tabSelected="1" topLeftCell="A5" workbookViewId="0">
      <selection activeCell="N36" sqref="N36"/>
    </sheetView>
  </sheetViews>
  <sheetFormatPr baseColWidth="10" defaultColWidth="8.83203125" defaultRowHeight="15" x14ac:dyDescent="0.2"/>
  <cols>
    <col min="4" max="4" width="12.1640625" bestFit="1" customWidth="1"/>
    <col min="7" max="7" width="38.83203125" bestFit="1" customWidth="1"/>
    <col min="9" max="9" width="8.83203125" bestFit="1" customWidth="1"/>
    <col min="12" max="12" width="11" bestFit="1" customWidth="1"/>
    <col min="13" max="13" width="14.83203125" bestFit="1" customWidth="1"/>
  </cols>
  <sheetData>
    <row r="1" spans="3:16" ht="19" x14ac:dyDescent="0.25">
      <c r="G1" s="27" t="s">
        <v>56</v>
      </c>
    </row>
    <row r="2" spans="3:16" ht="19" x14ac:dyDescent="0.25">
      <c r="G2" s="27" t="s">
        <v>57</v>
      </c>
    </row>
    <row r="3" spans="3:16" ht="19" x14ac:dyDescent="0.25">
      <c r="G3" s="27" t="s">
        <v>58</v>
      </c>
    </row>
    <row r="4" spans="3:16" ht="19" x14ac:dyDescent="0.25">
      <c r="G4" s="27" t="s">
        <v>59</v>
      </c>
    </row>
    <row r="6" spans="3:16" ht="21" x14ac:dyDescent="0.25">
      <c r="L6" s="25" t="s">
        <v>55</v>
      </c>
      <c r="M6" s="26">
        <f>SUM(M9:M31)</f>
        <v>520034.87359999999</v>
      </c>
    </row>
    <row r="7" spans="3:16" ht="16" thickBot="1" x14ac:dyDescent="0.25"/>
    <row r="8" spans="3:16" ht="31" thickBot="1" x14ac:dyDescent="0.25">
      <c r="C8" s="1" t="s">
        <v>0</v>
      </c>
      <c r="D8" s="2" t="s">
        <v>1</v>
      </c>
      <c r="E8" s="2" t="s">
        <v>2</v>
      </c>
      <c r="F8" s="2" t="s">
        <v>3</v>
      </c>
      <c r="G8" s="3" t="s">
        <v>4</v>
      </c>
      <c r="H8" s="3" t="s">
        <v>5</v>
      </c>
      <c r="I8" s="2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6" x14ac:dyDescent="0.2">
      <c r="C9" s="4">
        <v>1</v>
      </c>
      <c r="D9" s="5" t="s">
        <v>11</v>
      </c>
      <c r="E9" s="6">
        <v>3</v>
      </c>
      <c r="F9" s="4" t="s">
        <v>33</v>
      </c>
      <c r="G9" s="7" t="s">
        <v>34</v>
      </c>
      <c r="H9" s="8">
        <v>32635</v>
      </c>
      <c r="I9" s="9">
        <v>0.56000000000000005</v>
      </c>
      <c r="J9" s="10">
        <v>14359.399999999998</v>
      </c>
      <c r="K9" s="11">
        <v>43078.2</v>
      </c>
      <c r="L9" s="12">
        <v>0.18</v>
      </c>
      <c r="M9" s="10">
        <v>50832.275999999998</v>
      </c>
      <c r="N9" s="28">
        <f>I9-3%</f>
        <v>0.53</v>
      </c>
      <c r="O9">
        <f>H9-H9*N9</f>
        <v>15338.45</v>
      </c>
      <c r="P9">
        <f>O9*E9</f>
        <v>46015.350000000006</v>
      </c>
    </row>
    <row r="10" spans="3:16" x14ac:dyDescent="0.2">
      <c r="C10" s="4">
        <v>2</v>
      </c>
      <c r="D10" t="s">
        <v>12</v>
      </c>
      <c r="E10" s="5">
        <v>2</v>
      </c>
      <c r="F10" s="6" t="s">
        <v>33</v>
      </c>
      <c r="G10" s="13" t="s">
        <v>35</v>
      </c>
      <c r="H10" s="14">
        <v>3800</v>
      </c>
      <c r="I10" s="9">
        <v>0.56000000000000005</v>
      </c>
      <c r="J10" s="10">
        <v>1672</v>
      </c>
      <c r="K10" s="11">
        <v>3344</v>
      </c>
      <c r="L10" s="12">
        <v>0.18</v>
      </c>
      <c r="M10" s="10">
        <v>3945.92</v>
      </c>
      <c r="N10" s="28">
        <f t="shared" ref="N10:N31" si="0">I10-3%</f>
        <v>0.53</v>
      </c>
      <c r="O10">
        <f t="shared" ref="O10:O31" si="1">H10-H10*N10</f>
        <v>1786</v>
      </c>
      <c r="P10">
        <f t="shared" ref="P10:P31" si="2">O10*E10</f>
        <v>3572</v>
      </c>
    </row>
    <row r="11" spans="3:16" x14ac:dyDescent="0.2">
      <c r="C11" s="4">
        <v>3</v>
      </c>
      <c r="D11" s="5" t="s">
        <v>13</v>
      </c>
      <c r="E11" s="5">
        <v>2</v>
      </c>
      <c r="F11" s="6" t="s">
        <v>33</v>
      </c>
      <c r="G11" s="13" t="s">
        <v>36</v>
      </c>
      <c r="H11" s="14">
        <v>10975</v>
      </c>
      <c r="I11" s="9">
        <v>0.56000000000000005</v>
      </c>
      <c r="J11" s="10">
        <v>4828.9999999999991</v>
      </c>
      <c r="K11" s="11">
        <v>9657.9999999999982</v>
      </c>
      <c r="L11" s="12">
        <v>0.18</v>
      </c>
      <c r="M11" s="10">
        <v>11396.439999999999</v>
      </c>
      <c r="N11" s="28">
        <f t="shared" si="0"/>
        <v>0.53</v>
      </c>
      <c r="O11">
        <f t="shared" si="1"/>
        <v>5158.25</v>
      </c>
      <c r="P11">
        <f t="shared" si="2"/>
        <v>10316.5</v>
      </c>
    </row>
    <row r="12" spans="3:16" x14ac:dyDescent="0.2">
      <c r="C12" s="4">
        <v>4</v>
      </c>
      <c r="D12" s="5" t="s">
        <v>14</v>
      </c>
      <c r="E12" s="5">
        <v>12</v>
      </c>
      <c r="F12" s="6" t="s">
        <v>33</v>
      </c>
      <c r="G12" s="13" t="s">
        <v>37</v>
      </c>
      <c r="H12" s="14">
        <v>1890</v>
      </c>
      <c r="I12" s="9">
        <v>0.56000000000000005</v>
      </c>
      <c r="J12" s="10">
        <v>831.59999999999991</v>
      </c>
      <c r="K12" s="11">
        <v>9979.1999999999989</v>
      </c>
      <c r="L12" s="12">
        <v>0.18</v>
      </c>
      <c r="M12" s="10">
        <v>11775.455999999998</v>
      </c>
      <c r="N12" s="28">
        <f t="shared" si="0"/>
        <v>0.53</v>
      </c>
      <c r="O12">
        <f t="shared" si="1"/>
        <v>888.3</v>
      </c>
      <c r="P12">
        <f t="shared" si="2"/>
        <v>10659.599999999999</v>
      </c>
    </row>
    <row r="13" spans="3:16" x14ac:dyDescent="0.2">
      <c r="C13" s="4">
        <v>5</v>
      </c>
      <c r="D13" s="5" t="s">
        <v>15</v>
      </c>
      <c r="E13" s="5">
        <v>2</v>
      </c>
      <c r="F13" s="6" t="s">
        <v>33</v>
      </c>
      <c r="G13" s="13" t="s">
        <v>38</v>
      </c>
      <c r="H13" s="14">
        <v>1052</v>
      </c>
      <c r="I13" s="9">
        <v>0.47</v>
      </c>
      <c r="J13" s="10">
        <v>557.55999999999995</v>
      </c>
      <c r="K13" s="11">
        <v>1115.1199999999999</v>
      </c>
      <c r="L13" s="12">
        <v>0.18</v>
      </c>
      <c r="M13" s="10">
        <v>1315.8415999999997</v>
      </c>
      <c r="N13" s="28">
        <f t="shared" si="0"/>
        <v>0.43999999999999995</v>
      </c>
      <c r="O13">
        <f t="shared" si="1"/>
        <v>589.12000000000012</v>
      </c>
      <c r="P13">
        <f t="shared" si="2"/>
        <v>1178.2400000000002</v>
      </c>
    </row>
    <row r="14" spans="3:16" x14ac:dyDescent="0.2">
      <c r="C14" s="4">
        <v>6</v>
      </c>
      <c r="D14" s="5" t="s">
        <v>16</v>
      </c>
      <c r="E14" s="5">
        <v>15</v>
      </c>
      <c r="F14" s="6" t="s">
        <v>33</v>
      </c>
      <c r="G14" s="13" t="s">
        <v>39</v>
      </c>
      <c r="H14" s="14">
        <v>1528</v>
      </c>
      <c r="I14" s="9">
        <v>0.65</v>
      </c>
      <c r="J14" s="10">
        <v>534.79999999999995</v>
      </c>
      <c r="K14" s="11">
        <v>8021.9999999999991</v>
      </c>
      <c r="L14" s="12">
        <v>0.18</v>
      </c>
      <c r="M14" s="10">
        <v>9465.9599999999991</v>
      </c>
      <c r="N14" s="28">
        <f t="shared" si="0"/>
        <v>0.62</v>
      </c>
      <c r="O14">
        <f t="shared" si="1"/>
        <v>580.64</v>
      </c>
      <c r="P14">
        <f t="shared" si="2"/>
        <v>8709.6</v>
      </c>
    </row>
    <row r="15" spans="3:16" x14ac:dyDescent="0.2">
      <c r="C15" s="4">
        <v>7</v>
      </c>
      <c r="D15" s="5" t="s">
        <v>17</v>
      </c>
      <c r="E15" s="5">
        <v>4</v>
      </c>
      <c r="F15" s="6" t="s">
        <v>33</v>
      </c>
      <c r="G15" s="13" t="s">
        <v>40</v>
      </c>
      <c r="H15" s="14">
        <v>1528</v>
      </c>
      <c r="I15" s="9">
        <v>0.65</v>
      </c>
      <c r="J15" s="10">
        <v>534.79999999999995</v>
      </c>
      <c r="K15" s="11">
        <v>2139.1999999999998</v>
      </c>
      <c r="L15" s="12">
        <v>0.18</v>
      </c>
      <c r="M15" s="10">
        <v>2524.2559999999999</v>
      </c>
      <c r="N15" s="28">
        <f t="shared" si="0"/>
        <v>0.62</v>
      </c>
      <c r="O15">
        <f t="shared" si="1"/>
        <v>580.64</v>
      </c>
      <c r="P15">
        <f t="shared" si="2"/>
        <v>2322.56</v>
      </c>
    </row>
    <row r="16" spans="3:16" x14ac:dyDescent="0.2">
      <c r="C16" s="4">
        <v>8</v>
      </c>
      <c r="D16" s="5" t="s">
        <v>18</v>
      </c>
      <c r="E16" s="5">
        <v>12</v>
      </c>
      <c r="F16" s="6" t="s">
        <v>33</v>
      </c>
      <c r="G16" s="13" t="s">
        <v>41</v>
      </c>
      <c r="H16" s="14">
        <v>665</v>
      </c>
      <c r="I16" s="9">
        <v>0.56000000000000005</v>
      </c>
      <c r="J16" s="10">
        <v>292.59999999999997</v>
      </c>
      <c r="K16" s="11">
        <v>3511.2</v>
      </c>
      <c r="L16" s="12">
        <v>0.18</v>
      </c>
      <c r="M16" s="10">
        <v>4143.2159999999994</v>
      </c>
      <c r="N16" s="28">
        <f t="shared" si="0"/>
        <v>0.53</v>
      </c>
      <c r="O16">
        <f t="shared" si="1"/>
        <v>312.54999999999995</v>
      </c>
      <c r="P16">
        <f t="shared" si="2"/>
        <v>3750.5999999999995</v>
      </c>
    </row>
    <row r="17" spans="3:16" x14ac:dyDescent="0.2">
      <c r="C17" s="4">
        <v>9</v>
      </c>
      <c r="D17" s="5" t="s">
        <v>19</v>
      </c>
      <c r="E17" s="5">
        <v>9</v>
      </c>
      <c r="F17" s="6" t="s">
        <v>33</v>
      </c>
      <c r="G17" s="13" t="s">
        <v>42</v>
      </c>
      <c r="H17" s="14">
        <v>87</v>
      </c>
      <c r="I17" s="9">
        <v>0.45</v>
      </c>
      <c r="J17" s="10">
        <v>47.85</v>
      </c>
      <c r="K17" s="11">
        <v>430.65000000000003</v>
      </c>
      <c r="L17" s="12">
        <v>0.18</v>
      </c>
      <c r="M17" s="10">
        <v>508.16700000000003</v>
      </c>
      <c r="N17" s="28">
        <f t="shared" si="0"/>
        <v>0.42000000000000004</v>
      </c>
      <c r="O17">
        <f t="shared" si="1"/>
        <v>50.459999999999994</v>
      </c>
      <c r="P17">
        <f t="shared" si="2"/>
        <v>454.13999999999993</v>
      </c>
    </row>
    <row r="18" spans="3:16" x14ac:dyDescent="0.2">
      <c r="C18" s="4">
        <v>10</v>
      </c>
      <c r="D18" s="5" t="s">
        <v>20</v>
      </c>
      <c r="E18" s="5">
        <v>15</v>
      </c>
      <c r="F18" s="6" t="s">
        <v>33</v>
      </c>
      <c r="G18" s="13" t="s">
        <v>43</v>
      </c>
      <c r="H18" s="14">
        <v>87</v>
      </c>
      <c r="I18" s="9">
        <v>0.45</v>
      </c>
      <c r="J18" s="10">
        <v>47.85</v>
      </c>
      <c r="K18" s="11">
        <v>717.75</v>
      </c>
      <c r="L18" s="12">
        <v>0.18</v>
      </c>
      <c r="M18" s="10">
        <v>846.94499999999994</v>
      </c>
      <c r="N18" s="28">
        <f t="shared" si="0"/>
        <v>0.42000000000000004</v>
      </c>
      <c r="O18">
        <f t="shared" si="1"/>
        <v>50.459999999999994</v>
      </c>
      <c r="P18">
        <f t="shared" si="2"/>
        <v>756.89999999999986</v>
      </c>
    </row>
    <row r="19" spans="3:16" x14ac:dyDescent="0.2">
      <c r="C19" s="4">
        <v>12</v>
      </c>
      <c r="D19" s="5" t="s">
        <v>21</v>
      </c>
      <c r="E19" s="5">
        <v>20</v>
      </c>
      <c r="F19" s="6" t="s">
        <v>33</v>
      </c>
      <c r="G19" s="13" t="s">
        <v>46</v>
      </c>
      <c r="H19" s="14">
        <v>8185</v>
      </c>
      <c r="I19" s="9">
        <v>0.56000000000000005</v>
      </c>
      <c r="J19" s="10">
        <v>3601.3999999999996</v>
      </c>
      <c r="K19" s="11">
        <v>72028</v>
      </c>
      <c r="L19" s="12">
        <v>0.18</v>
      </c>
      <c r="M19" s="10">
        <v>84993.04</v>
      </c>
      <c r="N19" s="28">
        <f t="shared" si="0"/>
        <v>0.53</v>
      </c>
      <c r="O19">
        <f t="shared" si="1"/>
        <v>3846.95</v>
      </c>
      <c r="P19">
        <f t="shared" si="2"/>
        <v>76939</v>
      </c>
    </row>
    <row r="20" spans="3:16" x14ac:dyDescent="0.2">
      <c r="C20" s="4">
        <v>13</v>
      </c>
      <c r="D20" s="15" t="s">
        <v>22</v>
      </c>
      <c r="E20" s="6">
        <v>3</v>
      </c>
      <c r="F20" s="6" t="s">
        <v>33</v>
      </c>
      <c r="G20" s="13" t="s">
        <v>47</v>
      </c>
      <c r="H20" s="14">
        <v>17280</v>
      </c>
      <c r="I20" s="9">
        <v>0.56000000000000005</v>
      </c>
      <c r="J20" s="10">
        <v>7603.1999999999989</v>
      </c>
      <c r="K20" s="11">
        <v>22809.599999999999</v>
      </c>
      <c r="L20" s="12">
        <v>0.18</v>
      </c>
      <c r="M20" s="10">
        <v>26915.327999999998</v>
      </c>
      <c r="N20" s="28">
        <f t="shared" si="0"/>
        <v>0.53</v>
      </c>
      <c r="O20">
        <f t="shared" si="1"/>
        <v>8121.6</v>
      </c>
      <c r="P20">
        <f t="shared" si="2"/>
        <v>24364.800000000003</v>
      </c>
    </row>
    <row r="21" spans="3:16" x14ac:dyDescent="0.2">
      <c r="C21" s="4">
        <v>14</v>
      </c>
      <c r="D21" s="15" t="s">
        <v>23</v>
      </c>
      <c r="E21" s="6">
        <v>7</v>
      </c>
      <c r="F21" s="6" t="s">
        <v>33</v>
      </c>
      <c r="G21" s="13" t="s">
        <v>47</v>
      </c>
      <c r="H21" s="14">
        <v>22355</v>
      </c>
      <c r="I21" s="9">
        <v>0.56000000000000005</v>
      </c>
      <c r="J21" s="10">
        <v>9836.1999999999989</v>
      </c>
      <c r="K21" s="11">
        <v>68853.399999999994</v>
      </c>
      <c r="L21" s="12">
        <v>0.18</v>
      </c>
      <c r="M21" s="10">
        <v>81247.011999999988</v>
      </c>
      <c r="N21" s="28">
        <f t="shared" si="0"/>
        <v>0.53</v>
      </c>
      <c r="O21">
        <f t="shared" si="1"/>
        <v>10506.849999999999</v>
      </c>
      <c r="P21">
        <f t="shared" si="2"/>
        <v>73547.949999999983</v>
      </c>
    </row>
    <row r="22" spans="3:16" x14ac:dyDescent="0.2">
      <c r="C22" s="4">
        <v>15</v>
      </c>
      <c r="D22" s="5" t="s">
        <v>24</v>
      </c>
      <c r="E22" s="6">
        <v>3</v>
      </c>
      <c r="F22" s="6" t="s">
        <v>33</v>
      </c>
      <c r="G22" s="13" t="s">
        <v>47</v>
      </c>
      <c r="H22" s="14">
        <v>29005</v>
      </c>
      <c r="I22" s="9">
        <v>0.56000000000000005</v>
      </c>
      <c r="J22" s="10">
        <v>12762.199999999999</v>
      </c>
      <c r="K22" s="11">
        <v>38286.6</v>
      </c>
      <c r="L22" s="12">
        <v>0.18</v>
      </c>
      <c r="M22" s="10">
        <v>45178.187999999995</v>
      </c>
      <c r="N22" s="28">
        <f t="shared" si="0"/>
        <v>0.53</v>
      </c>
      <c r="O22">
        <f t="shared" si="1"/>
        <v>13632.349999999999</v>
      </c>
      <c r="P22">
        <f t="shared" si="2"/>
        <v>40897.049999999996</v>
      </c>
    </row>
    <row r="23" spans="3:16" x14ac:dyDescent="0.2">
      <c r="C23" s="4">
        <v>16</v>
      </c>
      <c r="D23" s="5" t="s">
        <v>25</v>
      </c>
      <c r="E23" s="6">
        <v>2</v>
      </c>
      <c r="F23" s="6" t="s">
        <v>33</v>
      </c>
      <c r="G23" s="13" t="s">
        <v>34</v>
      </c>
      <c r="H23" s="14">
        <v>49220</v>
      </c>
      <c r="I23" s="9">
        <v>0.56000000000000005</v>
      </c>
      <c r="J23" s="10">
        <v>21656.799999999996</v>
      </c>
      <c r="K23" s="11">
        <v>43313.599999999991</v>
      </c>
      <c r="L23" s="12">
        <v>0.18</v>
      </c>
      <c r="M23" s="10">
        <v>51110.047999999988</v>
      </c>
      <c r="N23" s="28">
        <f t="shared" si="0"/>
        <v>0.53</v>
      </c>
      <c r="O23">
        <f t="shared" si="1"/>
        <v>23133.399999999998</v>
      </c>
      <c r="P23">
        <f t="shared" si="2"/>
        <v>46266.799999999996</v>
      </c>
    </row>
    <row r="24" spans="3:16" x14ac:dyDescent="0.2">
      <c r="C24" s="4">
        <v>17</v>
      </c>
      <c r="D24" s="5" t="s">
        <v>26</v>
      </c>
      <c r="E24" s="6">
        <v>15</v>
      </c>
      <c r="F24" s="6" t="s">
        <v>33</v>
      </c>
      <c r="G24" s="13" t="s">
        <v>48</v>
      </c>
      <c r="H24" s="14">
        <v>2670</v>
      </c>
      <c r="I24" s="9">
        <v>0.45</v>
      </c>
      <c r="J24" s="10">
        <v>1468.5</v>
      </c>
      <c r="K24" s="11">
        <v>22027.5</v>
      </c>
      <c r="L24" s="12">
        <v>0.18</v>
      </c>
      <c r="M24" s="10">
        <v>25992.45</v>
      </c>
      <c r="N24" s="28">
        <f t="shared" si="0"/>
        <v>0.42000000000000004</v>
      </c>
      <c r="O24">
        <f t="shared" si="1"/>
        <v>1548.6</v>
      </c>
      <c r="P24">
        <f t="shared" si="2"/>
        <v>23229</v>
      </c>
    </row>
    <row r="25" spans="3:16" x14ac:dyDescent="0.2">
      <c r="C25" s="4">
        <v>18</v>
      </c>
      <c r="D25" s="5" t="s">
        <v>27</v>
      </c>
      <c r="E25" s="6">
        <v>5</v>
      </c>
      <c r="F25" s="6" t="s">
        <v>33</v>
      </c>
      <c r="G25" s="13" t="s">
        <v>49</v>
      </c>
      <c r="H25" s="14">
        <v>3180</v>
      </c>
      <c r="I25" s="9">
        <v>0.45</v>
      </c>
      <c r="J25" s="10">
        <v>1749</v>
      </c>
      <c r="K25" s="11">
        <v>8745</v>
      </c>
      <c r="L25" s="12">
        <v>0.18</v>
      </c>
      <c r="M25" s="10">
        <v>10319.1</v>
      </c>
      <c r="N25" s="28">
        <f t="shared" si="0"/>
        <v>0.42000000000000004</v>
      </c>
      <c r="O25">
        <f t="shared" si="1"/>
        <v>1844.3999999999999</v>
      </c>
      <c r="P25">
        <f t="shared" si="2"/>
        <v>9222</v>
      </c>
    </row>
    <row r="26" spans="3:16" x14ac:dyDescent="0.2">
      <c r="C26" s="4">
        <v>19</v>
      </c>
      <c r="D26" s="5" t="s">
        <v>28</v>
      </c>
      <c r="E26" s="6">
        <v>7</v>
      </c>
      <c r="F26" s="6" t="s">
        <v>33</v>
      </c>
      <c r="G26" s="13" t="s">
        <v>50</v>
      </c>
      <c r="H26" s="14">
        <v>5245</v>
      </c>
      <c r="I26" s="9">
        <v>0.45</v>
      </c>
      <c r="J26" s="10">
        <v>2884.75</v>
      </c>
      <c r="K26" s="11">
        <v>20193.25</v>
      </c>
      <c r="L26" s="12">
        <v>0.18</v>
      </c>
      <c r="M26" s="10">
        <v>23828.035</v>
      </c>
      <c r="N26" s="28">
        <f t="shared" si="0"/>
        <v>0.42000000000000004</v>
      </c>
      <c r="O26">
        <f t="shared" si="1"/>
        <v>3042.1</v>
      </c>
      <c r="P26">
        <f t="shared" si="2"/>
        <v>21294.7</v>
      </c>
    </row>
    <row r="27" spans="3:16" x14ac:dyDescent="0.2">
      <c r="C27" s="16">
        <v>20</v>
      </c>
      <c r="D27" s="5" t="s">
        <v>28</v>
      </c>
      <c r="E27" s="17">
        <v>3</v>
      </c>
      <c r="F27" s="17" t="s">
        <v>33</v>
      </c>
      <c r="G27" s="18" t="s">
        <v>50</v>
      </c>
      <c r="H27" s="19">
        <v>5245</v>
      </c>
      <c r="I27" s="20">
        <v>0.45</v>
      </c>
      <c r="J27" s="21">
        <v>2884.75</v>
      </c>
      <c r="K27" s="22">
        <v>8654.25</v>
      </c>
      <c r="L27" s="23">
        <v>0.18</v>
      </c>
      <c r="M27" s="21">
        <v>10212.014999999999</v>
      </c>
      <c r="N27" s="28">
        <f t="shared" si="0"/>
        <v>0.42000000000000004</v>
      </c>
      <c r="O27">
        <f t="shared" si="1"/>
        <v>3042.1</v>
      </c>
      <c r="P27">
        <f t="shared" si="2"/>
        <v>9126.2999999999993</v>
      </c>
    </row>
    <row r="28" spans="3:16" x14ac:dyDescent="0.2">
      <c r="C28" s="16">
        <v>21</v>
      </c>
      <c r="D28" s="24" t="s">
        <v>29</v>
      </c>
      <c r="E28" s="17">
        <v>5</v>
      </c>
      <c r="F28" s="17" t="s">
        <v>33</v>
      </c>
      <c r="G28" s="18" t="s">
        <v>51</v>
      </c>
      <c r="H28" s="19">
        <v>6020</v>
      </c>
      <c r="I28" s="20">
        <v>0.45</v>
      </c>
      <c r="J28" s="21">
        <v>3311</v>
      </c>
      <c r="K28" s="22">
        <v>16555</v>
      </c>
      <c r="L28" s="23">
        <v>0.18</v>
      </c>
      <c r="M28" s="21">
        <v>19534.900000000001</v>
      </c>
      <c r="N28" s="28">
        <f t="shared" si="0"/>
        <v>0.42000000000000004</v>
      </c>
      <c r="O28">
        <f t="shared" si="1"/>
        <v>3491.6</v>
      </c>
      <c r="P28">
        <f t="shared" si="2"/>
        <v>17458</v>
      </c>
    </row>
    <row r="29" spans="3:16" x14ac:dyDescent="0.2">
      <c r="C29" s="16">
        <v>22</v>
      </c>
      <c r="D29" s="24" t="s">
        <v>30</v>
      </c>
      <c r="E29" s="17">
        <v>10</v>
      </c>
      <c r="F29" s="17" t="s">
        <v>33</v>
      </c>
      <c r="G29" s="18" t="s">
        <v>52</v>
      </c>
      <c r="H29" s="19">
        <v>3585</v>
      </c>
      <c r="I29" s="20">
        <v>0.56000000000000005</v>
      </c>
      <c r="J29" s="21">
        <v>1577.3999999999999</v>
      </c>
      <c r="K29" s="22">
        <v>15773.999999999998</v>
      </c>
      <c r="L29" s="23">
        <v>0.18</v>
      </c>
      <c r="M29" s="21">
        <v>18613.32</v>
      </c>
      <c r="N29" s="28">
        <f t="shared" si="0"/>
        <v>0.53</v>
      </c>
      <c r="O29">
        <f t="shared" si="1"/>
        <v>1684.9499999999998</v>
      </c>
      <c r="P29">
        <f t="shared" si="2"/>
        <v>16849.5</v>
      </c>
    </row>
    <row r="30" spans="3:16" x14ac:dyDescent="0.2">
      <c r="C30" s="16">
        <v>23</v>
      </c>
      <c r="D30" s="24" t="s">
        <v>31</v>
      </c>
      <c r="E30" s="17">
        <v>3</v>
      </c>
      <c r="F30" s="17" t="s">
        <v>33</v>
      </c>
      <c r="G30" s="18" t="s">
        <v>53</v>
      </c>
      <c r="H30" s="19">
        <v>6850</v>
      </c>
      <c r="I30" s="20">
        <v>0.56000000000000005</v>
      </c>
      <c r="J30" s="21">
        <v>3013.9999999999995</v>
      </c>
      <c r="K30" s="22">
        <v>9041.9999999999982</v>
      </c>
      <c r="L30" s="23">
        <v>0.18</v>
      </c>
      <c r="M30" s="21">
        <v>10669.559999999998</v>
      </c>
      <c r="N30" s="28">
        <f t="shared" si="0"/>
        <v>0.53</v>
      </c>
      <c r="O30">
        <f t="shared" si="1"/>
        <v>3219.5</v>
      </c>
      <c r="P30">
        <f t="shared" si="2"/>
        <v>9658.5</v>
      </c>
    </row>
    <row r="31" spans="3:16" x14ac:dyDescent="0.2">
      <c r="C31" s="16">
        <v>24</v>
      </c>
      <c r="D31" s="24" t="s">
        <v>32</v>
      </c>
      <c r="E31" s="17">
        <v>2</v>
      </c>
      <c r="F31" s="17" t="s">
        <v>33</v>
      </c>
      <c r="G31" s="18" t="s">
        <v>54</v>
      </c>
      <c r="H31" s="19">
        <v>14125</v>
      </c>
      <c r="I31" s="20">
        <v>0.56000000000000005</v>
      </c>
      <c r="J31" s="21">
        <v>6214.9999999999991</v>
      </c>
      <c r="K31" s="22">
        <v>12429.999999999998</v>
      </c>
      <c r="L31" s="23">
        <v>0.18</v>
      </c>
      <c r="M31" s="21">
        <v>14667.399999999998</v>
      </c>
      <c r="N31" s="28">
        <f t="shared" si="0"/>
        <v>0.53</v>
      </c>
      <c r="O31">
        <f t="shared" si="1"/>
        <v>6638.75</v>
      </c>
      <c r="P31">
        <f t="shared" si="2"/>
        <v>13277.5</v>
      </c>
    </row>
    <row r="32" spans="3:16" x14ac:dyDescent="0.2">
      <c r="C32" s="16">
        <v>25</v>
      </c>
      <c r="D32" s="24"/>
      <c r="E32" s="17"/>
      <c r="F32" s="17" t="s">
        <v>44</v>
      </c>
      <c r="G32" s="18" t="s">
        <v>45</v>
      </c>
      <c r="H32" s="19">
        <v>0</v>
      </c>
      <c r="I32" s="20"/>
      <c r="J32" s="21">
        <v>0</v>
      </c>
      <c r="K32" s="22">
        <v>0</v>
      </c>
      <c r="L32" s="23" t="e">
        <v>#N/A</v>
      </c>
      <c r="M32" s="21" t="e">
        <v>#N/A</v>
      </c>
    </row>
    <row r="33" spans="11:16" x14ac:dyDescent="0.2">
      <c r="P33">
        <f>SUM(P9:P31)</f>
        <v>469866.58999999997</v>
      </c>
    </row>
    <row r="34" spans="11:16" x14ac:dyDescent="0.2">
      <c r="K34">
        <f>SUM(K9:K31)</f>
        <v>440707.51999999996</v>
      </c>
    </row>
    <row r="35" spans="11:16" x14ac:dyDescent="0.2">
      <c r="N35">
        <f>P33-K34</f>
        <v>29159.070000000007</v>
      </c>
    </row>
  </sheetData>
  <conditionalFormatting sqref="J9:M32">
    <cfRule type="containsErrors" dxfId="1" priority="1">
      <formula>ISERROR(J9)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Shishir</dc:creator>
  <cp:lastModifiedBy>Microsoft Office User</cp:lastModifiedBy>
  <dcterms:created xsi:type="dcterms:W3CDTF">2015-06-05T18:17:20Z</dcterms:created>
  <dcterms:modified xsi:type="dcterms:W3CDTF">2020-06-09T08:31:46Z</dcterms:modified>
</cp:coreProperties>
</file>