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600" windowHeight="9360"/>
  </bookViews>
  <sheets>
    <sheet name="Integration Projects" sheetId="1" r:id="rId1"/>
    <sheet name="Completed" sheetId="3" r:id="rId2"/>
    <sheet name="On-Hold" sheetId="2" r:id="rId3"/>
    <sheet name="ICOE" sheetId="4" r:id="rId4"/>
  </sheets>
  <definedNames>
    <definedName name="_xlnm._FilterDatabase" localSheetId="0" hidden="1">'Integration Projects'!$B$2:$R$43</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G5" i="3" l="1"/>
  <c r="G24" i="1" l="1"/>
  <c r="G3" i="3"/>
  <c r="G26" i="1" l="1"/>
</calcChain>
</file>

<file path=xl/comments1.xml><?xml version="1.0" encoding="utf-8"?>
<comments xmlns="http://schemas.openxmlformats.org/spreadsheetml/2006/main">
  <authors>
    <author>Kiran</author>
  </authors>
  <commentList>
    <comment ref="Q19" authorId="0">
      <text>
        <r>
          <rPr>
            <b/>
            <sz val="9"/>
            <color indexed="81"/>
            <rFont val="Tahoma"/>
            <family val="2"/>
          </rPr>
          <t>Warranty Issues:</t>
        </r>
        <r>
          <rPr>
            <sz val="9"/>
            <color indexed="81"/>
            <rFont val="Tahoma"/>
            <family val="2"/>
          </rPr>
          <t xml:space="preserve">
1. SAP R3 Design Issue -Approved Design modified due to SAP side limitation.
Root cause Analysis: Not included SAP team for any SAP endpoint related integration and Signoff was not taken from SAP team.
2. MASTER DATA SYNC Issue(INC4311886)  -Not given correct properties file
Root cause Analysis: Incorrect Property file was uploaded against the incident (seems to be a communication gap between AM &amp; business), as lessons learnt, Need to include AM team wherever changes to property files.
3. SAP R3 Connection Issue - In PROD environment SAP R3 wrongly configured. That was the causes of mule code not able to connect to SAP
Root cause: This is due to configuration of Program Id to incorrect host in SAP Side, We have shared the design document to SAP team and have got the confirmation, but for some reasons this is slipped by SAP team but was latter corrected to fix the issue. ( This is also due to the fact that the program id for SAP R3 Prod. was ready after the Go-live and the issue for SAP endpoint for Prod has been taken as incident)
4. SM9 and SM11 Mastero Job Issue - Since SM9 and SM11 using same connection table (T_LAB_CONN_PARAM) causing Issue.
Root cause: As SM9 &amp; SM11 are using the same table, it was causing issues and only 1 job would work either SM9 or SM11 (this was communicated to Business), to resolve this we have created new key for SM11 
5. SR Transformation Issue - For the field Date Manufactured mule code transform only date, not time as trigger truncate time part.
Root Cause: This is not the Mule code issues, as we had issues in the sample request application, to accommodate the fix on the application, we have made changes in the mule code
6. SR MAXID Issue : Mule code uses Max_id for generating primary key for inserting T_RQST_VAL_MAP and T_SMPL_VAL_MAP table causes issue in SR application
Root Cause: This is not the Mule code issues, as we had issues in the sample request application, to accommodate the fix on the application, we have made changes from Max_id to next sequence value for the primary key.
</t>
        </r>
      </text>
    </comment>
  </commentList>
</comments>
</file>

<file path=xl/comments2.xml><?xml version="1.0" encoding="utf-8"?>
<comments xmlns="http://schemas.openxmlformats.org/spreadsheetml/2006/main">
  <authors>
    <author>Kiran</author>
  </authors>
  <commentList>
    <comment ref="P18" authorId="0">
      <text>
        <r>
          <rPr>
            <b/>
            <sz val="9"/>
            <color indexed="81"/>
            <rFont val="Tahoma"/>
            <family val="2"/>
          </rPr>
          <t>Warranty Issues:</t>
        </r>
        <r>
          <rPr>
            <sz val="9"/>
            <color indexed="81"/>
            <rFont val="Tahoma"/>
            <family val="2"/>
          </rPr>
          <t xml:space="preserve">
1. SAP R3 Design Issue -Approved Design modified due to SAP side limitation.
Root cause Analysis: Not included SAP team for any SAP endpoint related integration and Signoff was not taken from SAP team.
2. MASTER DATA SYNC Issue(INC4311886)  -Not given correct properties file
Root cause Analysis: Incorrect Property file was uploaded against the incident (seems to be a communication gap between AM &amp; business), as lessons learnt, Need to include AM team wherever changes to property files.
3. SAP R3 Connection Issue - In PROD environment SAP R3 wrongly configured. That was the causes of mule code not able to connect to SAP
Root cause: This is due to configuration of Program Id to incorrect host in SAP Side, We have shared the design document to SAP team and have got the confirmation, but for some reasons this is slipped by SAP team but was latter corrected to fix the issue. ( This is also due to the fact that the program id for SAP R3 Prod. was ready after the Go-live and the issue for SAP endpoint for Prod has been taken as incident)
4. SM9 and SM11 Mastero Job Issue - Since SM9 and SM11 using same connection table (T_LAB_CONN_PARAM) causing Issue.
Root cause: As SM9 &amp; SM11 are using the same table, it was causing issues and only 1 job would work either SM9 or SM11 (this was communicated to Business), to resolve this we have created new key for SM11 
5. SR Transformation Issue - For the field Date Manufactured mule code transform only date, not time as trigger truncate time part.
Root Cause: This is not the Mule code issues, as we had issues in the sample request application, to accommodate the fix on the application, we have made changes in the mule code
6. SR MAXID Issue : Mule code uses Max_id for generating primary key for inserting T_RQST_VAL_MAP and T_SMPL_VAL_MAP table causes issue in SR application
Root Cause: This is not the Mule code issues, as we had issues in the sample request application, to accommodate the fix on the application, we have made changes from Max_id to next sequence value for the primary key.
</t>
        </r>
      </text>
    </comment>
  </commentList>
</comments>
</file>

<file path=xl/sharedStrings.xml><?xml version="1.0" encoding="utf-8"?>
<sst xmlns="http://schemas.openxmlformats.org/spreadsheetml/2006/main" count="689" uniqueCount="203">
  <si>
    <t>$ Amount</t>
  </si>
  <si>
    <t>WO-20150924-C-GIT-ICOE_FET CMS Integration</t>
  </si>
  <si>
    <t>Signed</t>
  </si>
  <si>
    <t xml:space="preserve">WO-20151115-C-GIT-ICOE NMS2.0 </t>
  </si>
  <si>
    <t xml:space="preserve">WO-20151214-GIT-C-ICOE MDM Last Seen </t>
  </si>
  <si>
    <t xml:space="preserve">WO-20151221-C-GIT-ICOE FET to NMS Relinking </t>
  </si>
  <si>
    <t>WO-20160125-C-GIT-ICOE FDA</t>
  </si>
  <si>
    <t>Not signed</t>
  </si>
  <si>
    <t>Work Order/Change Order</t>
  </si>
  <si>
    <t>WO-20160307-C-GIT-ICOE-Global Product Information API Change</t>
  </si>
  <si>
    <t>Program</t>
  </si>
  <si>
    <t>Concur</t>
  </si>
  <si>
    <t>EG SEP</t>
  </si>
  <si>
    <t>Others</t>
  </si>
  <si>
    <t>WO-20160509-C-GIT-ICOE-Chatter Anywhere Upgrade</t>
  </si>
  <si>
    <t>KO</t>
  </si>
  <si>
    <t>CG</t>
  </si>
  <si>
    <t>Signature Status</t>
  </si>
  <si>
    <t>WO-20160330-C-GIT-ICOE-EG-SEP-UpdateConsumer(Plural Entry)</t>
  </si>
  <si>
    <t>WO-20160201-ICOE-EG-SEP-APIGEE Find Consumer</t>
  </si>
  <si>
    <t>WO-20151130-C-GIT-ICOE-EG-SEP Update Consumer</t>
  </si>
  <si>
    <t>WO-20150914-C-GIT-ICOE-Apigee-EG-SEP Get Engagements API</t>
  </si>
  <si>
    <t>WO-20151005-C-GIT-ICOE-EG-SEP-Engagements Get Consumer</t>
  </si>
  <si>
    <t>WO-20150914-C-GIT-ICOE-Apigee-EG-SEP Create Engagements</t>
  </si>
  <si>
    <t>WO-20151005-C-GIT-ICOE-EG-SEP-Engagements Responses and Error Handling</t>
  </si>
  <si>
    <t>WO-20160119-ICOE-C-Sample Manager Integrations Project</t>
  </si>
  <si>
    <t>WO-20160701-C-GIT-ICOE-Smart Simple Integration-SR-RR-1512</t>
  </si>
  <si>
    <t>WO-20160630-C-GIT-ICOE LCOA Mulesoft Integration</t>
  </si>
  <si>
    <t>WO-20160704-C-GIT-ICOE MFT Mulesoft Integration</t>
  </si>
  <si>
    <t>WO-20160704-C-GIT-ICOE Macroeconomics Integration</t>
  </si>
  <si>
    <t>WO-20160801-GIT-C-ICOE-INFOR Integrations Axway CFT  B2Bi Setup</t>
  </si>
  <si>
    <t>Complexity</t>
  </si>
  <si>
    <t xml:space="preserve">Start </t>
  </si>
  <si>
    <t>End</t>
  </si>
  <si>
    <t>RYG</t>
  </si>
  <si>
    <t>H</t>
  </si>
  <si>
    <t>M</t>
  </si>
  <si>
    <t>Y</t>
  </si>
  <si>
    <t>L</t>
  </si>
  <si>
    <t>G</t>
  </si>
  <si>
    <t>R</t>
  </si>
  <si>
    <t>ICOE EG-SEP PICASSO-GENESIS Mulesoft Integration</t>
  </si>
  <si>
    <t>Comments
in case R/Y or if waiting on another group</t>
  </si>
  <si>
    <t>Current 
Phase</t>
  </si>
  <si>
    <t>Warranty</t>
  </si>
  <si>
    <t>SIT</t>
  </si>
  <si>
    <t>Build</t>
  </si>
  <si>
    <t>In Progress</t>
  </si>
  <si>
    <t xml:space="preserve">WO-20160527-C-GIT-ICOE Concur Global Template </t>
  </si>
  <si>
    <t>Design</t>
  </si>
  <si>
    <t>* Design for 2 out of 3 integration is complete. 
* Design is behind schedule for JV Feed integration (due to lack of requirements from business)
* Need to align with BSM on estimates for build phase
* At risk of meeting the Oct release date</t>
  </si>
  <si>
    <t>TRO-20160720-C-GIT-ICOE - Technical - GoogleBigQuery Integration</t>
  </si>
  <si>
    <t>TBD</t>
  </si>
  <si>
    <t>Estimation</t>
  </si>
  <si>
    <t>Discovery</t>
  </si>
  <si>
    <t xml:space="preserve">Global Equity Redesign </t>
  </si>
  <si>
    <t>*  Involved in discovery work, primarily with James Paul (SA) right now.</t>
  </si>
  <si>
    <t>Reusable Services</t>
  </si>
  <si>
    <t xml:space="preserve">ISSCOM  - CokeWorks integration </t>
  </si>
  <si>
    <t>* On-Hold to get alignment on go-live date from OTM team</t>
  </si>
  <si>
    <t>HR</t>
  </si>
  <si>
    <t>Technical</t>
  </si>
  <si>
    <t>Finance</t>
  </si>
  <si>
    <t>KO Lead</t>
  </si>
  <si>
    <t>Kunal</t>
  </si>
  <si>
    <t>Julian</t>
  </si>
  <si>
    <t>Wally</t>
  </si>
  <si>
    <t>Betty</t>
  </si>
  <si>
    <t>Venkat</t>
  </si>
  <si>
    <t>Closed</t>
  </si>
  <si>
    <t>-</t>
  </si>
  <si>
    <r>
      <t>No. of integrations/</t>
    </r>
    <r>
      <rPr>
        <b/>
        <sz val="11"/>
        <color rgb="FF0070C0"/>
        <rFont val="Calibri"/>
        <family val="2"/>
        <scheme val="minor"/>
      </rPr>
      <t>API Proxy</t>
    </r>
  </si>
  <si>
    <t>?</t>
  </si>
  <si>
    <t>DM</t>
  </si>
  <si>
    <t>VJ</t>
  </si>
  <si>
    <t>VA</t>
  </si>
  <si>
    <t>KN</t>
  </si>
  <si>
    <t>SM</t>
  </si>
  <si>
    <t>AD</t>
  </si>
  <si>
    <t>RR</t>
  </si>
  <si>
    <t>On Hold</t>
  </si>
  <si>
    <t>Pravin</t>
  </si>
  <si>
    <t>WO-20151111-C-GIT-ICOE SAP PI Conversion</t>
  </si>
  <si>
    <t>WO-20150611-C-GIT-ICOE OTM Integrations Migration to Mulesoft ESB</t>
  </si>
  <si>
    <t>RA &amp; Design</t>
  </si>
  <si>
    <t>Negative CO pending with KO</t>
  </si>
  <si>
    <t>WO-20160804-C-GIT-ICOE-Blackline JV Integration</t>
  </si>
  <si>
    <t>PO#
pcode</t>
  </si>
  <si>
    <t>Contingent Worker Governance</t>
  </si>
  <si>
    <t>HR Workday Project Restart</t>
  </si>
  <si>
    <r>
      <t xml:space="preserve">* Design phase complete with couple of unknowns. 
*  Waiting on business to approve the estimates for rest of the phases.
WO Submitted. Pending signature. </t>
    </r>
    <r>
      <rPr>
        <b/>
        <sz val="11"/>
        <rFont val="Calibri"/>
        <family val="2"/>
        <scheme val="minor"/>
      </rPr>
      <t>Work Completed</t>
    </r>
  </si>
  <si>
    <t>UAT</t>
  </si>
  <si>
    <t>WO Submitted. Project went on hold</t>
  </si>
  <si>
    <t>Freestyle</t>
  </si>
  <si>
    <t>Simplification</t>
  </si>
  <si>
    <t>Ethics &amp; Compliance</t>
  </si>
  <si>
    <t>Marketing</t>
  </si>
  <si>
    <t>User Experience</t>
  </si>
  <si>
    <t>Platform</t>
  </si>
  <si>
    <t>Procurement</t>
  </si>
  <si>
    <t xml:space="preserve">ISSCOM  - Google Data Lake integration </t>
  </si>
  <si>
    <t>On-Hold</t>
  </si>
  <si>
    <t xml:space="preserve">ICOE-Apigee Virtustream Ticket Integration </t>
  </si>
  <si>
    <t>Other</t>
  </si>
  <si>
    <t>SAP-PI Restart</t>
  </si>
  <si>
    <t>Apigee create/update</t>
  </si>
  <si>
    <t>Pravin to get back on this</t>
  </si>
  <si>
    <t>New Bottlers Transformation - Axway</t>
  </si>
  <si>
    <t>11 - NOA SAP - TIBCO mirgrations to Mulesoft</t>
  </si>
  <si>
    <t>32 Int Tibco +  30  Tibco_MQ  Migrations - Phase 1</t>
  </si>
  <si>
    <t>32 Int Tibco +  30  Tibco_MQ  Migrations - Phase 2</t>
  </si>
  <si>
    <t>2 Tibco High Volume migartion to Mulesfot</t>
  </si>
  <si>
    <t>Project confirmed</t>
  </si>
  <si>
    <t>Project awarded, SOW inprogress</t>
  </si>
  <si>
    <t>Estimation sent to KO for approval</t>
  </si>
  <si>
    <t>Had discussion with onshore and working on estimation.</t>
  </si>
  <si>
    <t>SAP Cloud Migration - Linux remediations</t>
  </si>
  <si>
    <t xml:space="preserve">14 high volume TIBCO migrations to Mulesoft
</t>
  </si>
  <si>
    <t xml:space="preserve">12 high volume TIBCO migrations to Mulesoft
</t>
  </si>
  <si>
    <t xml:space="preserve">Unix Remediations </t>
  </si>
  <si>
    <t>Unix &amp; Tibco decommissiong</t>
  </si>
  <si>
    <t>Tresury Integrations- TIBCO Mirgrations to Muelsoft</t>
  </si>
  <si>
    <t xml:space="preserve">$ 370,220.00 
</t>
  </si>
  <si>
    <t xml:space="preserve">$ 186,780.00
</t>
  </si>
  <si>
    <t>WO-20160928-C-GIT-ICOE Concur Global Template Mulesoft Integration</t>
  </si>
  <si>
    <t>ICOE-Freestyle CDO Report/Interface Axway</t>
  </si>
  <si>
    <t>WO-20160914-C-GIT-ICOE-Bill trust Axway Integration</t>
  </si>
  <si>
    <t>SIT/UAT</t>
  </si>
  <si>
    <t>TRO-ICOE-TIBCO-UAT Support-Treasury Reval Settlements Interfaces</t>
  </si>
  <si>
    <t>TRO-ICOE-TIBCO-OTM Enhancements for handling Brazil Taxes</t>
  </si>
  <si>
    <t>SK</t>
  </si>
  <si>
    <t>AM</t>
  </si>
  <si>
    <t>TRO-20160923-C-GIT-ICOE SAP Cloud Migration support</t>
  </si>
  <si>
    <t>TRO-20160919-C-GIT-ICOE MARS Mulesoft support</t>
  </si>
  <si>
    <t>Add Bharat 50 Hrs for 3 weeks</t>
  </si>
  <si>
    <t>TRO-20160602-C-GIT-ICOE MQ Assessment &amp; Remediation</t>
  </si>
  <si>
    <t>Venkat, Betty</t>
  </si>
  <si>
    <t>Replicon code/CG proj code</t>
  </si>
  <si>
    <t xml:space="preserve"> WO-20160808-C-GIT-ICOE-SAPP08-UnixScript Migration to AxwayCFT</t>
  </si>
  <si>
    <t>No p-code</t>
  </si>
  <si>
    <t>Not Cap Proj</t>
  </si>
  <si>
    <t>No PO#</t>
  </si>
  <si>
    <t>$</t>
  </si>
  <si>
    <t>P-00065532</t>
  </si>
  <si>
    <t>P-00065531</t>
  </si>
  <si>
    <t>P-65380</t>
  </si>
  <si>
    <t>Concur Employee Data - 2 Defects Testing Completed
Cost Objects - Testing in-progress.
Splunk Validation in-progress - Concur, GPDS interfaces
GPDS - TEST migration planned for next week.
NCR - cci-to-sap Integration - Remediation changes completed, review in-progress
CIC Integration - 2 Defects Fixed, Data synchronization b/w MSBI &amp; SFDC are resolved/fixed, testing is still in-progress
PBO - Code changes in-progress
Freestyle – 18(Migrated on 9/19); Others - 11(Concur, ELM, ITAM, GPDS, NCR, PBO, CIC)</t>
  </si>
  <si>
    <t>NK</t>
  </si>
  <si>
    <t>WO-20160905-C-GIT-ICOE-IT-SES File integration</t>
  </si>
  <si>
    <t>* SIT &amp; UAT is complete. Go-live is schedled for 10/24.</t>
  </si>
  <si>
    <t>Tibco-&gt; Mulesoft Migration -(October release - 10 integrations)</t>
  </si>
  <si>
    <t xml:space="preserve">* FUT completed for 9 integrations; 1 in-progress (encryption issue with Amex)
* SIT complete for 2 out of 10  integrations. 
* Release exception needed for go-live on 10/02.
</t>
  </si>
  <si>
    <t>SAP-to-Cloud</t>
  </si>
  <si>
    <t>TRO-20160712-C-GIT-ICOE Mulesoft LCM</t>
  </si>
  <si>
    <t>* Build and Unit test is in progress. 
* SIT is scheduled for 10/24.</t>
  </si>
  <si>
    <t xml:space="preserve">ICOE Unix MQ_TIBCO MQ Migration </t>
  </si>
  <si>
    <t>ICOE Unix toLinux remediation</t>
  </si>
  <si>
    <t>* Resource onboarding was delayed but has been resolved. - Contributing to Schedule delays; will not be able to meet 11/07 FUT start date but will be able to start FUT on ??/??
* Project plan and approach for remediation is being worked on. ETA - 10/27</t>
  </si>
  <si>
    <t xml:space="preserve">P-00064970 </t>
  </si>
  <si>
    <t>Deployed to production on 9/22</t>
  </si>
  <si>
    <t>On hold, being planned for Q4 End November. Michal yet to come back with the dates.</t>
  </si>
  <si>
    <t>* Code was deployed in PROD on 10/18. 
* Validation with Picasso and Genesis teams still pending. Need to fast track this so that we can complete and invoice.</t>
  </si>
  <si>
    <t>* Connectivity has been established from Cloudhub to GPDS DB
* Waiting on Splunk review to migrate to TEST</t>
  </si>
  <si>
    <t>Warranty in progress. Nothing to report.</t>
  </si>
  <si>
    <t>Go-live is completed on 20th Sep.Post go-live we fixed SAP data related fix changes and  changes migrated to production on 14th Oct.
Splunk validation pending. Sent a few reminders to that team. Need help to fastrack this.</t>
  </si>
  <si>
    <t xml:space="preserve">SIT &amp; Regression complete and approved. CR for go-live raised for 11/5. </t>
  </si>
  <si>
    <t>SIT &amp; UAT completion status pending with project team. Need help to fastrack this. 
Go-live date again pushed to 12/3. Pending confirmation on this to raise CO.</t>
  </si>
  <si>
    <t>Integration work complete. Go-live date pending on client.
Project team has raised yet another enhancement during this time. Will add this to the pending CO.</t>
  </si>
  <si>
    <t>* Apigee code has been deployed to PROD
* End-to-end testing will happen next week. Exact date pending.</t>
  </si>
  <si>
    <t>Go-live</t>
  </si>
  <si>
    <t>UAT completed. Technical go-live planned for 10/28.</t>
  </si>
  <si>
    <t>UAT in progress and will complete by 10/31. On track so far.</t>
  </si>
  <si>
    <t>Sys logger instance on Coke environment is pending. Coordinating with the Snap team to set this up.</t>
  </si>
  <si>
    <t>TRO Apigee logging solution - fix needed to remove customization</t>
  </si>
  <si>
    <t>MARS</t>
  </si>
  <si>
    <t>WO-20161017-C-GIT-ICOE MARS Enhancement</t>
  </si>
  <si>
    <t>Not Signed</t>
  </si>
  <si>
    <t>Jag</t>
  </si>
  <si>
    <t>WOP pending KO approval eventhough RA &amp; Design is in progress. Requirements also not finalized.</t>
  </si>
  <si>
    <t>WO-20161017-C-GIT-ICOE-Apigee KOCP-BOX_Integration</t>
  </si>
  <si>
    <t>Design in progress. No issues so far.</t>
  </si>
  <si>
    <r>
      <t xml:space="preserve">* FUT is in progress for Cost Object integration.
* Employee integration will be in FUT by 10/24.
* JV Feed integration is in build. Due on 11/7.
On track so far.
</t>
    </r>
    <r>
      <rPr>
        <sz val="11"/>
        <color rgb="FFFF0000"/>
        <rFont val="Calibri"/>
        <family val="2"/>
        <scheme val="minor"/>
      </rPr>
      <t>CO pending for p-card enhancement. Need help to fastrack this.</t>
    </r>
  </si>
  <si>
    <t>WO-20161017-GIT-C-ICOE- Org Chart Integration</t>
  </si>
  <si>
    <t>We are still waiting for mapping document and couple of other details from project team and could not complete design activity in time. Raised this concern with KO. Need help to fastrack this.</t>
  </si>
  <si>
    <t>In-progress</t>
  </si>
  <si>
    <t>Project to be closed and replaced with the new TRO</t>
  </si>
  <si>
    <t>We have completed the test in DEV and Test environment successfully. Waiting for Freestyle team about Go-live dates.</t>
  </si>
  <si>
    <t>In Dev environment, Bill Trust got confirmation from SAP and Mainframe for an end to end testing and  waiting for Oracle to confirm. In TEST env, configuration still going on from AXWAY side.</t>
  </si>
  <si>
    <t>* Resource onboarding was delayed but has been resolved. - Contributing to Schedule delays; will not be able to meet 11/07 FUT start date but will be able to start FUT on ??/??
* Design for the interim solution is complete
* Configuration per design is in progress
* Need a design and plan of action for highly restricted integration (only 1 integration)</t>
  </si>
  <si>
    <t>Project to be closed and replaced with the new TRO?</t>
  </si>
  <si>
    <t>2 warranty issues raised. Both resolved.</t>
  </si>
  <si>
    <t>Issued</t>
  </si>
  <si>
    <t>Issued?</t>
  </si>
  <si>
    <t>Splunk enabled for ALL integrations in production. Integrations are still monitored by Splunk and Dev teams. One warranty defect raised yesterday. 
INC4512925: Failing Integration between FET and AW. This is not due to mulesoft code. AirWatch is not able to handle bulk load. AW team is working on this.</t>
  </si>
  <si>
    <t>Airwatch Dragen fruit release (or NMS TRO)</t>
  </si>
  <si>
    <t>Currently in Build phase. Remediating 3 integrations, enhancements for one integration and building one new integration.</t>
  </si>
  <si>
    <t>UAT started on 10/24. Zero defects raised so far. Couple of enhancements raised during UAT. This will be managed within the CO for the extension to 11/18.
Estimate for CO pending with Pravin. Need help to fastrack the approval of this.</t>
  </si>
  <si>
    <t>Fix the Foundations (Onboarding Nirvana)</t>
  </si>
  <si>
    <t>TRO Salesforce Migration</t>
  </si>
  <si>
    <t>TRO UNIX to Linux Remediation</t>
  </si>
  <si>
    <t>Pravin to plug in the details post discussion with Krishnan</t>
  </si>
  <si>
    <t>ICOE-ELM</t>
  </si>
  <si>
    <t>ICOE-ITAM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</si>
</sst>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9"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1"/>
      <color rgb="FF0070C0"/>
      <name val="Calibri"/>
      <family val="2"/>
      <scheme val="minor"/>
    </font>
    <font>
      <b/>
      <sz val="11"/>
      <color rgb="FF0070C0"/>
      <name val="Calibri"/>
      <family val="2"/>
      <scheme val="minor"/>
    </font>
    <font>
      <sz val="11"/>
      <color rgb="FFFF000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44" fontId="1" fillId="0" borderId="0" applyFont="0" applyFill="0" applyBorder="0" applyAlignment="0" applyProtection="0"/>
  </cellStyleXfs>
  <cellXfs count="72">
    <xf numFmtId="0" fontId="0" fillId="0" borderId="0" xfId="0"/>
    <xf numFmtId="0" fontId="2" fillId="3" borderId="0" xfId="0" applyFont="1" applyFill="1"/>
    <xf numFmtId="0" fontId="2" fillId="3" borderId="0" xfId="0" applyFont="1" applyFill="1" applyAlignment="1">
      <alignment horizontal="center"/>
    </xf>
    <xf numFmtId="0" fontId="3" fillId="2" borderId="1" xfId="0" applyFont="1" applyFill="1" applyBorder="1" applyAlignment="1">
      <alignment horizontal="center" vertical="center"/>
    </xf>
    <xf numFmtId="3" fontId="2" fillId="3" borderId="0" xfId="0" applyNumberFormat="1" applyFont="1" applyFill="1"/>
    <xf numFmtId="0" fontId="2" fillId="0" borderId="1" xfId="0" applyFont="1" applyFill="1" applyBorder="1" applyAlignment="1">
      <alignment horizontal="center" vertical="center"/>
    </xf>
    <xf numFmtId="0" fontId="2" fillId="3" borderId="0" xfId="0" applyFont="1" applyFill="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3" borderId="0" xfId="0" applyFont="1" applyFill="1" applyAlignment="1">
      <alignment horizontal="center" vertical="center"/>
    </xf>
    <xf numFmtId="0" fontId="2" fillId="0" borderId="1" xfId="0" applyFont="1" applyFill="1" applyBorder="1" applyAlignment="1">
      <alignment wrapText="1"/>
    </xf>
    <xf numFmtId="0" fontId="2" fillId="3" borderId="0" xfId="0" applyFont="1" applyFill="1" applyAlignment="1">
      <alignment wrapText="1"/>
    </xf>
    <xf numFmtId="0" fontId="2" fillId="3" borderId="0" xfId="0" applyFont="1" applyFill="1" applyAlignment="1">
      <alignment horizontal="center" vertical="center" wrapText="1"/>
    </xf>
    <xf numFmtId="0" fontId="2" fillId="4" borderId="1" xfId="0" applyFont="1" applyFill="1" applyBorder="1" applyAlignment="1">
      <alignment horizontal="center" vertical="center"/>
    </xf>
    <xf numFmtId="14" fontId="0" fillId="0" borderId="1" xfId="0" applyNumberFormat="1" applyFont="1" applyFill="1" applyBorder="1" applyAlignment="1">
      <alignment horizontal="center" vertical="center"/>
    </xf>
    <xf numFmtId="44" fontId="2" fillId="0" borderId="1" xfId="1" applyFont="1" applyFill="1" applyBorder="1" applyAlignment="1">
      <alignment horizontal="center" vertical="center"/>
    </xf>
    <xf numFmtId="14" fontId="2" fillId="0" borderId="1" xfId="0" applyNumberFormat="1" applyFont="1" applyFill="1" applyBorder="1" applyAlignment="1">
      <alignment horizontal="center" vertical="center"/>
    </xf>
    <xf numFmtId="44" fontId="2" fillId="3" borderId="0" xfId="1" applyFont="1" applyFill="1" applyAlignment="1">
      <alignment horizontal="center" vertical="center"/>
    </xf>
    <xf numFmtId="0" fontId="2" fillId="0" borderId="1" xfId="0" applyFont="1" applyFill="1" applyBorder="1" applyAlignment="1">
      <alignment horizontal="left" vertical="center"/>
    </xf>
    <xf numFmtId="0" fontId="2" fillId="3" borderId="0" xfId="0" applyFont="1" applyFill="1" applyAlignment="1">
      <alignment horizontal="left"/>
    </xf>
    <xf numFmtId="0" fontId="4" fillId="0" borderId="1" xfId="0" applyFont="1" applyFill="1" applyBorder="1" applyAlignment="1">
      <alignment horizontal="center" vertical="center" wrapText="1"/>
    </xf>
    <xf numFmtId="0" fontId="0" fillId="0" borderId="1" xfId="0" applyFill="1" applyBorder="1" applyAlignment="1">
      <alignment horizontal="left" vertical="center"/>
    </xf>
    <xf numFmtId="0" fontId="0" fillId="0" borderId="0" xfId="0" applyAlignment="1">
      <alignment wrapText="1"/>
    </xf>
    <xf numFmtId="0" fontId="6" fillId="0" borderId="1" xfId="0" applyFont="1" applyFill="1" applyBorder="1" applyAlignment="1">
      <alignment horizontal="left" vertical="center"/>
    </xf>
    <xf numFmtId="0" fontId="2" fillId="3" borderId="1" xfId="0" applyFont="1" applyFill="1" applyBorder="1" applyAlignment="1">
      <alignment horizontal="left"/>
    </xf>
    <xf numFmtId="0" fontId="2" fillId="3" borderId="1" xfId="0" applyFont="1" applyFill="1" applyBorder="1" applyAlignment="1">
      <alignment horizontal="center" vertical="center"/>
    </xf>
    <xf numFmtId="44" fontId="2" fillId="3" borderId="1" xfId="1" applyFont="1" applyFill="1" applyBorder="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6" fillId="3" borderId="1" xfId="0" applyFont="1" applyFill="1" applyBorder="1" applyAlignment="1">
      <alignment horizontal="left"/>
    </xf>
    <xf numFmtId="0" fontId="2" fillId="3" borderId="1" xfId="0" applyFont="1" applyFill="1" applyBorder="1"/>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6" fontId="2" fillId="3" borderId="1" xfId="0" applyNumberFormat="1" applyFont="1" applyFill="1" applyBorder="1"/>
    <xf numFmtId="44" fontId="2" fillId="0" borderId="1" xfId="1" applyFont="1" applyFill="1" applyBorder="1" applyAlignment="1">
      <alignment horizontal="center" vertical="center" wrapText="1"/>
    </xf>
    <xf numFmtId="8" fontId="2" fillId="0" borderId="1" xfId="1" applyNumberFormat="1" applyFont="1" applyFill="1" applyBorder="1" applyAlignment="1">
      <alignment horizontal="center" vertical="center"/>
    </xf>
    <xf numFmtId="6" fontId="2" fillId="0" borderId="1" xfId="1" applyNumberFormat="1" applyFont="1" applyFill="1" applyBorder="1" applyAlignment="1">
      <alignment horizontal="center" vertical="center"/>
    </xf>
    <xf numFmtId="0" fontId="2" fillId="3" borderId="1" xfId="0" applyFont="1" applyFill="1" applyBorder="1" applyAlignment="1"/>
    <xf numFmtId="14" fontId="2" fillId="3" borderId="1" xfId="0" applyNumberFormat="1" applyFont="1" applyFill="1" applyBorder="1" applyAlignment="1">
      <alignment horizontal="center"/>
    </xf>
    <xf numFmtId="6" fontId="2" fillId="3" borderId="1" xfId="1"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Font="1" applyFill="1" applyBorder="1" applyAlignment="1">
      <alignment horizontal="left" vertical="center"/>
    </xf>
    <xf numFmtId="14" fontId="2" fillId="3" borderId="1" xfId="0" applyNumberFormat="1" applyFont="1" applyFill="1" applyBorder="1" applyAlignment="1">
      <alignment horizontal="center" vertical="center" wrapText="1"/>
    </xf>
    <xf numFmtId="0" fontId="2" fillId="0" borderId="1" xfId="0" applyFont="1" applyFill="1" applyBorder="1" applyAlignment="1">
      <alignment horizontal="left"/>
    </xf>
    <xf numFmtId="0" fontId="2" fillId="3" borderId="1"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6" fillId="3" borderId="1" xfId="0" applyFont="1" applyFill="1" applyBorder="1" applyAlignment="1">
      <alignment horizontal="center" vertical="center"/>
    </xf>
    <xf numFmtId="0" fontId="6" fillId="0"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6"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2" fillId="0" borderId="4"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5"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wrapText="1"/>
    </xf>
    <xf numFmtId="44" fontId="3" fillId="2" borderId="4" xfId="1" applyFont="1" applyFill="1" applyBorder="1" applyAlignment="1">
      <alignment horizontal="center" vertical="center"/>
    </xf>
    <xf numFmtId="44" fontId="3" fillId="2" borderId="5" xfId="1" applyFont="1" applyFill="1" applyBorder="1" applyAlignment="1">
      <alignment horizontal="center" vertical="center"/>
    </xf>
    <xf numFmtId="0" fontId="3" fillId="2"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left" vertical="center"/>
    </xf>
    <xf numFmtId="0" fontId="2" fillId="5" borderId="0" xfId="0" applyFont="1" applyFill="1" applyAlignment="1">
      <alignment horizontal="left"/>
    </xf>
  </cellXfs>
  <cellStyles count="2">
    <cellStyle name="Currency" xfId="1" builtinId="4"/>
    <cellStyle name="Normal" xfId="0" builtinId="0"/>
  </cellStyles>
  <dxfs count="111">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R45"/>
  <sheetViews>
    <sheetView tabSelected="1" zoomScale="80" zoomScaleNormal="80" zoomScalePageLayoutView="80" workbookViewId="0">
      <pane xSplit="3" ySplit="3" topLeftCell="D4" activePane="bottomRight" state="frozen"/>
      <selection pane="topRight" activeCell="D1" sqref="D1"/>
      <selection pane="bottomLeft" activeCell="A4" sqref="A4"/>
      <selection pane="bottomRight" activeCell="C45" sqref="C45"/>
    </sheetView>
  </sheetViews>
  <sheetFormatPr defaultColWidth="9.109375" defaultRowHeight="14.4" x14ac:dyDescent="0.3"/>
  <cols>
    <col min="1" max="1" width="1.6640625" style="1" customWidth="1"/>
    <col min="2" max="2" width="12" style="20" bestFit="1" customWidth="1"/>
    <col min="3" max="3" width="63.44140625" style="20" customWidth="1"/>
    <col min="4" max="5" width="13.6640625" style="6" customWidth="1"/>
    <col min="6" max="6" width="17.5546875" style="6" customWidth="1"/>
    <col min="7" max="7" width="17" style="18" customWidth="1"/>
    <col min="8" max="9" width="15.6640625" style="6" customWidth="1"/>
    <col min="10" max="10" width="15.44140625" style="6" customWidth="1"/>
    <col min="11" max="11" width="25.44140625" style="6" hidden="1" customWidth="1"/>
    <col min="12" max="12" width="13.6640625" style="6" bestFit="1" customWidth="1"/>
    <col min="13" max="13" width="18.88671875" style="13" bestFit="1" customWidth="1"/>
    <col min="14" max="14" width="16.44140625" style="13" customWidth="1"/>
    <col min="15" max="15" width="11.109375" style="6" customWidth="1"/>
    <col min="16" max="16" width="12.6640625" style="10" customWidth="1"/>
    <col min="17" max="17" width="84.109375" style="12" customWidth="1"/>
    <col min="18" max="18" width="9.6640625" style="1" bestFit="1" customWidth="1"/>
    <col min="19" max="16384" width="9.109375" style="1"/>
  </cols>
  <sheetData>
    <row r="2" spans="2:18" x14ac:dyDescent="0.3">
      <c r="B2" s="60" t="s">
        <v>10</v>
      </c>
      <c r="C2" s="60" t="s">
        <v>8</v>
      </c>
      <c r="D2" s="60" t="s">
        <v>32</v>
      </c>
      <c r="E2" s="60" t="s">
        <v>33</v>
      </c>
      <c r="F2" s="60" t="s">
        <v>73</v>
      </c>
      <c r="G2" s="66" t="s">
        <v>0</v>
      </c>
      <c r="H2" s="63" t="s">
        <v>17</v>
      </c>
      <c r="I2" s="64"/>
      <c r="J2" s="65" t="s">
        <v>87</v>
      </c>
      <c r="K2" s="65" t="s">
        <v>137</v>
      </c>
      <c r="L2" s="60" t="s">
        <v>63</v>
      </c>
      <c r="M2" s="65" t="s">
        <v>43</v>
      </c>
      <c r="N2" s="65" t="s">
        <v>71</v>
      </c>
      <c r="O2" s="65" t="s">
        <v>31</v>
      </c>
      <c r="P2" s="65" t="s">
        <v>34</v>
      </c>
      <c r="Q2" s="62" t="s">
        <v>42</v>
      </c>
    </row>
    <row r="3" spans="2:18" s="2" customFormat="1" hidden="1" x14ac:dyDescent="0.3">
      <c r="B3" s="61"/>
      <c r="C3" s="61"/>
      <c r="D3" s="61"/>
      <c r="E3" s="61"/>
      <c r="F3" s="61"/>
      <c r="G3" s="67"/>
      <c r="H3" s="3" t="s">
        <v>15</v>
      </c>
      <c r="I3" s="3" t="s">
        <v>16</v>
      </c>
      <c r="J3" s="61"/>
      <c r="K3" s="61"/>
      <c r="L3" s="61"/>
      <c r="M3" s="68"/>
      <c r="N3" s="68"/>
      <c r="O3" s="68"/>
      <c r="P3" s="68"/>
      <c r="Q3" s="62"/>
    </row>
    <row r="4" spans="2:18" ht="30" x14ac:dyDescent="0.25">
      <c r="B4" s="19" t="s">
        <v>12</v>
      </c>
      <c r="C4" s="19" t="s">
        <v>18</v>
      </c>
      <c r="D4" s="15">
        <v>42457</v>
      </c>
      <c r="E4" s="15">
        <v>42615</v>
      </c>
      <c r="F4" s="15" t="s">
        <v>75</v>
      </c>
      <c r="G4" s="16">
        <v>7564</v>
      </c>
      <c r="H4" s="5" t="s">
        <v>2</v>
      </c>
      <c r="I4" s="5" t="s">
        <v>2</v>
      </c>
      <c r="J4" s="50" t="s">
        <v>141</v>
      </c>
      <c r="K4" s="5">
        <v>100338613</v>
      </c>
      <c r="L4" s="5" t="s">
        <v>81</v>
      </c>
      <c r="M4" s="8" t="s">
        <v>101</v>
      </c>
      <c r="N4" s="21">
        <v>1</v>
      </c>
      <c r="O4" s="5" t="s">
        <v>36</v>
      </c>
      <c r="P4" s="9" t="s">
        <v>39</v>
      </c>
      <c r="Q4" s="11" t="s">
        <v>160</v>
      </c>
    </row>
    <row r="5" spans="2:18" ht="15" x14ac:dyDescent="0.25">
      <c r="B5" s="19" t="s">
        <v>12</v>
      </c>
      <c r="C5" s="19" t="s">
        <v>21</v>
      </c>
      <c r="D5" s="15">
        <v>42261</v>
      </c>
      <c r="E5" s="15">
        <v>42635</v>
      </c>
      <c r="F5" s="15" t="s">
        <v>75</v>
      </c>
      <c r="G5" s="16">
        <v>8053</v>
      </c>
      <c r="H5" s="5" t="s">
        <v>2</v>
      </c>
      <c r="I5" s="5" t="s">
        <v>2</v>
      </c>
      <c r="J5" s="5">
        <v>7000785813</v>
      </c>
      <c r="K5" s="5">
        <v>100293434</v>
      </c>
      <c r="L5" s="5" t="s">
        <v>81</v>
      </c>
      <c r="M5" s="8" t="s">
        <v>44</v>
      </c>
      <c r="N5" s="21">
        <v>1</v>
      </c>
      <c r="O5" s="5" t="s">
        <v>38</v>
      </c>
      <c r="P5" s="9" t="s">
        <v>39</v>
      </c>
      <c r="Q5" s="11" t="s">
        <v>159</v>
      </c>
    </row>
    <row r="6" spans="2:18" ht="15" x14ac:dyDescent="0.25">
      <c r="B6" s="19" t="s">
        <v>12</v>
      </c>
      <c r="C6" s="19" t="s">
        <v>22</v>
      </c>
      <c r="D6" s="15">
        <v>42282</v>
      </c>
      <c r="E6" s="15">
        <v>42635</v>
      </c>
      <c r="F6" s="15" t="s">
        <v>75</v>
      </c>
      <c r="G6" s="16">
        <v>12139</v>
      </c>
      <c r="H6" s="5" t="s">
        <v>2</v>
      </c>
      <c r="I6" s="5" t="s">
        <v>2</v>
      </c>
      <c r="J6" s="5">
        <v>7000733673</v>
      </c>
      <c r="K6" s="5">
        <v>100284163</v>
      </c>
      <c r="L6" s="5" t="s">
        <v>81</v>
      </c>
      <c r="M6" s="8" t="s">
        <v>44</v>
      </c>
      <c r="N6" s="21">
        <v>1</v>
      </c>
      <c r="O6" s="5" t="s">
        <v>36</v>
      </c>
      <c r="P6" s="9" t="s">
        <v>39</v>
      </c>
      <c r="Q6" s="11" t="s">
        <v>159</v>
      </c>
    </row>
    <row r="7" spans="2:18" ht="15" x14ac:dyDescent="0.25">
      <c r="B7" s="19" t="s">
        <v>12</v>
      </c>
      <c r="C7" s="19" t="s">
        <v>23</v>
      </c>
      <c r="D7" s="15">
        <v>42311</v>
      </c>
      <c r="E7" s="15">
        <v>42635</v>
      </c>
      <c r="F7" s="15" t="s">
        <v>75</v>
      </c>
      <c r="G7" s="16">
        <v>14695</v>
      </c>
      <c r="H7" s="5" t="s">
        <v>2</v>
      </c>
      <c r="I7" s="5" t="s">
        <v>2</v>
      </c>
      <c r="J7" s="5">
        <v>7000785814</v>
      </c>
      <c r="K7" s="5">
        <v>100293433</v>
      </c>
      <c r="L7" s="5" t="s">
        <v>81</v>
      </c>
      <c r="M7" s="8" t="s">
        <v>44</v>
      </c>
      <c r="N7" s="21">
        <v>1</v>
      </c>
      <c r="O7" s="5" t="s">
        <v>36</v>
      </c>
      <c r="P7" s="9" t="s">
        <v>39</v>
      </c>
      <c r="Q7" s="11" t="s">
        <v>159</v>
      </c>
    </row>
    <row r="8" spans="2:18" ht="15" x14ac:dyDescent="0.25">
      <c r="B8" s="19" t="s">
        <v>12</v>
      </c>
      <c r="C8" s="19" t="s">
        <v>24</v>
      </c>
      <c r="D8" s="15">
        <v>42282</v>
      </c>
      <c r="E8" s="15">
        <v>42635</v>
      </c>
      <c r="F8" s="15" t="s">
        <v>75</v>
      </c>
      <c r="G8" s="16">
        <v>26917</v>
      </c>
      <c r="H8" s="5" t="s">
        <v>2</v>
      </c>
      <c r="I8" s="5" t="s">
        <v>2</v>
      </c>
      <c r="J8" s="5">
        <v>7000733671</v>
      </c>
      <c r="K8" s="5">
        <v>100285571</v>
      </c>
      <c r="L8" s="5" t="s">
        <v>81</v>
      </c>
      <c r="M8" s="8" t="s">
        <v>44</v>
      </c>
      <c r="N8" s="8" t="s">
        <v>70</v>
      </c>
      <c r="O8" s="5" t="s">
        <v>36</v>
      </c>
      <c r="P8" s="9" t="s">
        <v>39</v>
      </c>
      <c r="Q8" s="11" t="s">
        <v>159</v>
      </c>
    </row>
    <row r="9" spans="2:18" ht="30" x14ac:dyDescent="0.25">
      <c r="B9" s="19" t="s">
        <v>12</v>
      </c>
      <c r="C9" s="19" t="s">
        <v>19</v>
      </c>
      <c r="D9" s="15">
        <v>42401</v>
      </c>
      <c r="E9" s="15">
        <v>42615</v>
      </c>
      <c r="F9" s="15" t="s">
        <v>75</v>
      </c>
      <c r="G9" s="16">
        <v>8602</v>
      </c>
      <c r="H9" s="5" t="s">
        <v>2</v>
      </c>
      <c r="I9" s="5" t="s">
        <v>2</v>
      </c>
      <c r="J9" s="50" t="s">
        <v>141</v>
      </c>
      <c r="K9" s="5">
        <v>100323071</v>
      </c>
      <c r="L9" s="5" t="s">
        <v>81</v>
      </c>
      <c r="M9" s="8" t="s">
        <v>101</v>
      </c>
      <c r="N9" s="21">
        <v>1</v>
      </c>
      <c r="O9" s="5" t="s">
        <v>36</v>
      </c>
      <c r="P9" s="9" t="s">
        <v>39</v>
      </c>
      <c r="Q9" s="11" t="s">
        <v>160</v>
      </c>
    </row>
    <row r="10" spans="2:18" ht="30" x14ac:dyDescent="0.25">
      <c r="B10" s="19" t="s">
        <v>12</v>
      </c>
      <c r="C10" s="19" t="s">
        <v>20</v>
      </c>
      <c r="D10" s="15">
        <v>42338</v>
      </c>
      <c r="E10" s="15">
        <v>42615</v>
      </c>
      <c r="F10" s="15" t="s">
        <v>75</v>
      </c>
      <c r="G10" s="16">
        <v>13288</v>
      </c>
      <c r="H10" s="5" t="s">
        <v>2</v>
      </c>
      <c r="I10" s="5" t="s">
        <v>2</v>
      </c>
      <c r="J10" s="5">
        <v>7000785827</v>
      </c>
      <c r="K10" s="5">
        <v>100300006</v>
      </c>
      <c r="L10" s="5" t="s">
        <v>81</v>
      </c>
      <c r="M10" s="8" t="s">
        <v>101</v>
      </c>
      <c r="N10" s="21">
        <v>1</v>
      </c>
      <c r="O10" s="5" t="s">
        <v>36</v>
      </c>
      <c r="P10" s="9" t="s">
        <v>39</v>
      </c>
      <c r="Q10" s="11" t="s">
        <v>160</v>
      </c>
    </row>
    <row r="11" spans="2:18" ht="18" hidden="1" customHeight="1" x14ac:dyDescent="0.3">
      <c r="B11" s="19" t="s">
        <v>93</v>
      </c>
      <c r="C11" s="19" t="s">
        <v>3</v>
      </c>
      <c r="D11" s="15">
        <v>42334</v>
      </c>
      <c r="E11" s="15">
        <v>42649</v>
      </c>
      <c r="F11" s="15" t="s">
        <v>76</v>
      </c>
      <c r="G11" s="16">
        <v>52384</v>
      </c>
      <c r="H11" s="5" t="s">
        <v>2</v>
      </c>
      <c r="I11" s="5" t="s">
        <v>2</v>
      </c>
      <c r="J11" s="5">
        <v>7000885018</v>
      </c>
      <c r="K11" s="5">
        <v>190306524</v>
      </c>
      <c r="L11" s="5" t="s">
        <v>65</v>
      </c>
      <c r="M11" s="8" t="s">
        <v>44</v>
      </c>
      <c r="N11" s="8">
        <v>1</v>
      </c>
      <c r="O11" s="5" t="s">
        <v>35</v>
      </c>
      <c r="P11" s="9" t="s">
        <v>39</v>
      </c>
      <c r="Q11" s="57" t="s">
        <v>193</v>
      </c>
    </row>
    <row r="12" spans="2:18" ht="18" hidden="1" customHeight="1" x14ac:dyDescent="0.3">
      <c r="B12" s="19" t="s">
        <v>93</v>
      </c>
      <c r="C12" s="19" t="s">
        <v>1</v>
      </c>
      <c r="D12" s="15">
        <v>42319</v>
      </c>
      <c r="E12" s="15">
        <v>42649</v>
      </c>
      <c r="F12" s="15" t="s">
        <v>76</v>
      </c>
      <c r="G12" s="16">
        <v>25963</v>
      </c>
      <c r="H12" s="5" t="s">
        <v>2</v>
      </c>
      <c r="I12" s="5" t="s">
        <v>2</v>
      </c>
      <c r="J12" s="5">
        <v>7000870248</v>
      </c>
      <c r="K12" s="5">
        <v>190306527</v>
      </c>
      <c r="L12" s="5" t="s">
        <v>65</v>
      </c>
      <c r="M12" s="8" t="s">
        <v>44</v>
      </c>
      <c r="N12" s="8">
        <v>1</v>
      </c>
      <c r="O12" s="5" t="s">
        <v>35</v>
      </c>
      <c r="P12" s="9" t="s">
        <v>39</v>
      </c>
      <c r="Q12" s="58"/>
    </row>
    <row r="13" spans="2:18" ht="18" hidden="1" customHeight="1" x14ac:dyDescent="0.3">
      <c r="B13" s="19" t="s">
        <v>93</v>
      </c>
      <c r="C13" s="19" t="s">
        <v>5</v>
      </c>
      <c r="D13" s="15">
        <v>42331</v>
      </c>
      <c r="E13" s="15">
        <v>42649</v>
      </c>
      <c r="F13" s="15" t="s">
        <v>76</v>
      </c>
      <c r="G13" s="16">
        <v>9818</v>
      </c>
      <c r="H13" s="5" t="s">
        <v>2</v>
      </c>
      <c r="I13" s="5" t="s">
        <v>2</v>
      </c>
      <c r="J13" s="5">
        <v>7000886735</v>
      </c>
      <c r="K13" s="5">
        <v>190320136</v>
      </c>
      <c r="L13" s="5" t="s">
        <v>65</v>
      </c>
      <c r="M13" s="8" t="s">
        <v>44</v>
      </c>
      <c r="N13" s="8">
        <v>2</v>
      </c>
      <c r="O13" s="5" t="s">
        <v>35</v>
      </c>
      <c r="P13" s="9" t="s">
        <v>39</v>
      </c>
      <c r="Q13" s="58"/>
    </row>
    <row r="14" spans="2:18" ht="18" hidden="1" customHeight="1" x14ac:dyDescent="0.3">
      <c r="B14" s="19" t="s">
        <v>93</v>
      </c>
      <c r="C14" s="19" t="s">
        <v>4</v>
      </c>
      <c r="D14" s="15">
        <v>42319</v>
      </c>
      <c r="E14" s="15">
        <v>42649</v>
      </c>
      <c r="F14" s="15" t="s">
        <v>76</v>
      </c>
      <c r="G14" s="16">
        <v>3638</v>
      </c>
      <c r="H14" s="5" t="s">
        <v>2</v>
      </c>
      <c r="I14" s="5" t="s">
        <v>2</v>
      </c>
      <c r="J14" s="5">
        <v>7000886741</v>
      </c>
      <c r="K14" s="5">
        <v>190306540</v>
      </c>
      <c r="L14" s="5" t="s">
        <v>65</v>
      </c>
      <c r="M14" s="8" t="s">
        <v>44</v>
      </c>
      <c r="N14" s="8">
        <v>1</v>
      </c>
      <c r="O14" s="5" t="s">
        <v>38</v>
      </c>
      <c r="P14" s="9" t="s">
        <v>39</v>
      </c>
      <c r="Q14" s="58"/>
    </row>
    <row r="15" spans="2:18" ht="18" hidden="1" customHeight="1" x14ac:dyDescent="0.3">
      <c r="B15" s="19" t="s">
        <v>93</v>
      </c>
      <c r="C15" s="19" t="s">
        <v>6</v>
      </c>
      <c r="D15" s="15">
        <v>42401</v>
      </c>
      <c r="E15" s="15">
        <v>42649</v>
      </c>
      <c r="F15" s="15" t="s">
        <v>76</v>
      </c>
      <c r="G15" s="16">
        <v>15340</v>
      </c>
      <c r="H15" s="5" t="s">
        <v>2</v>
      </c>
      <c r="I15" s="5" t="s">
        <v>2</v>
      </c>
      <c r="J15" s="5">
        <v>7000887955</v>
      </c>
      <c r="K15" s="5">
        <v>100350627</v>
      </c>
      <c r="L15" s="5" t="s">
        <v>65</v>
      </c>
      <c r="M15" s="8" t="s">
        <v>44</v>
      </c>
      <c r="N15" s="8">
        <v>1</v>
      </c>
      <c r="O15" s="5" t="s">
        <v>36</v>
      </c>
      <c r="P15" s="9" t="s">
        <v>39</v>
      </c>
      <c r="Q15" s="59"/>
      <c r="R15" s="4"/>
    </row>
    <row r="16" spans="2:18" ht="30" hidden="1" x14ac:dyDescent="0.25">
      <c r="B16" s="19" t="s">
        <v>93</v>
      </c>
      <c r="C16" s="19" t="s">
        <v>194</v>
      </c>
      <c r="D16" s="15">
        <v>42646</v>
      </c>
      <c r="E16" s="15">
        <v>42825</v>
      </c>
      <c r="F16" s="15" t="s">
        <v>76</v>
      </c>
      <c r="G16" s="16" t="s">
        <v>142</v>
      </c>
      <c r="H16" s="5" t="s">
        <v>2</v>
      </c>
      <c r="I16" s="5" t="s">
        <v>7</v>
      </c>
      <c r="J16" s="5" t="s">
        <v>145</v>
      </c>
      <c r="K16" s="5">
        <v>100339748</v>
      </c>
      <c r="L16" s="5" t="s">
        <v>65</v>
      </c>
      <c r="M16" s="8" t="s">
        <v>47</v>
      </c>
      <c r="N16" s="8" t="s">
        <v>70</v>
      </c>
      <c r="O16" s="5" t="s">
        <v>36</v>
      </c>
      <c r="P16" s="9" t="s">
        <v>39</v>
      </c>
      <c r="Q16" s="48" t="s">
        <v>195</v>
      </c>
      <c r="R16" s="4"/>
    </row>
    <row r="17" spans="2:17" ht="45" hidden="1" x14ac:dyDescent="0.25">
      <c r="B17" s="19" t="s">
        <v>61</v>
      </c>
      <c r="C17" s="19" t="s">
        <v>41</v>
      </c>
      <c r="D17" s="15">
        <v>42389</v>
      </c>
      <c r="E17" s="15">
        <v>42750</v>
      </c>
      <c r="F17" s="15" t="s">
        <v>77</v>
      </c>
      <c r="G17" s="16">
        <v>17123</v>
      </c>
      <c r="H17" s="5" t="s">
        <v>2</v>
      </c>
      <c r="I17" s="5" t="s">
        <v>2</v>
      </c>
      <c r="J17" s="5">
        <v>7000850265</v>
      </c>
      <c r="K17" s="5">
        <v>190316489</v>
      </c>
      <c r="L17" s="5" t="s">
        <v>65</v>
      </c>
      <c r="M17" s="8" t="s">
        <v>44</v>
      </c>
      <c r="N17" s="8">
        <v>1</v>
      </c>
      <c r="O17" s="5" t="s">
        <v>38</v>
      </c>
      <c r="P17" s="9" t="s">
        <v>39</v>
      </c>
      <c r="Q17" s="7" t="s">
        <v>161</v>
      </c>
    </row>
    <row r="18" spans="2:17" ht="30" x14ac:dyDescent="0.25">
      <c r="B18" s="19" t="s">
        <v>96</v>
      </c>
      <c r="C18" s="70" t="s">
        <v>9</v>
      </c>
      <c r="D18" s="15">
        <v>42436</v>
      </c>
      <c r="E18" s="15">
        <v>42719</v>
      </c>
      <c r="F18" s="5" t="s">
        <v>75</v>
      </c>
      <c r="G18" s="16">
        <v>4836</v>
      </c>
      <c r="H18" s="5" t="s">
        <v>2</v>
      </c>
      <c r="I18" s="5" t="s">
        <v>2</v>
      </c>
      <c r="J18" s="50" t="s">
        <v>141</v>
      </c>
      <c r="K18" s="5">
        <v>100340077</v>
      </c>
      <c r="L18" s="5" t="s">
        <v>68</v>
      </c>
      <c r="M18" s="8" t="s">
        <v>46</v>
      </c>
      <c r="N18" s="8">
        <v>1</v>
      </c>
      <c r="O18" s="5" t="s">
        <v>38</v>
      </c>
      <c r="P18" s="9" t="s">
        <v>39</v>
      </c>
      <c r="Q18" s="7" t="s">
        <v>162</v>
      </c>
    </row>
    <row r="19" spans="2:17" ht="15" hidden="1" x14ac:dyDescent="0.25">
      <c r="B19" s="19" t="s">
        <v>61</v>
      </c>
      <c r="C19" s="19" t="s">
        <v>25</v>
      </c>
      <c r="D19" s="15">
        <v>42388</v>
      </c>
      <c r="E19" s="15">
        <v>42694</v>
      </c>
      <c r="F19" s="15" t="s">
        <v>78</v>
      </c>
      <c r="G19" s="16">
        <v>63449</v>
      </c>
      <c r="H19" s="5" t="s">
        <v>2</v>
      </c>
      <c r="I19" s="5" t="s">
        <v>2</v>
      </c>
      <c r="J19" s="5">
        <v>7000855559</v>
      </c>
      <c r="K19" s="5">
        <v>190319847</v>
      </c>
      <c r="L19" s="5" t="s">
        <v>65</v>
      </c>
      <c r="M19" s="8" t="s">
        <v>44</v>
      </c>
      <c r="N19" s="8">
        <v>3</v>
      </c>
      <c r="O19" s="5" t="s">
        <v>35</v>
      </c>
      <c r="P19" s="9" t="s">
        <v>39</v>
      </c>
      <c r="Q19" s="7" t="s">
        <v>190</v>
      </c>
    </row>
    <row r="20" spans="2:17" ht="15" x14ac:dyDescent="0.25">
      <c r="B20" s="19" t="s">
        <v>97</v>
      </c>
      <c r="C20" s="19" t="s">
        <v>14</v>
      </c>
      <c r="D20" s="15">
        <v>42499</v>
      </c>
      <c r="E20" s="15">
        <v>42658</v>
      </c>
      <c r="F20" s="15" t="s">
        <v>75</v>
      </c>
      <c r="G20" s="16">
        <v>9922</v>
      </c>
      <c r="H20" s="5" t="s">
        <v>2</v>
      </c>
      <c r="I20" s="5" t="s">
        <v>2</v>
      </c>
      <c r="J20" s="5">
        <v>7000872494</v>
      </c>
      <c r="K20" s="5">
        <v>100344861</v>
      </c>
      <c r="L20" s="5" t="s">
        <v>68</v>
      </c>
      <c r="M20" s="8" t="s">
        <v>44</v>
      </c>
      <c r="N20" s="21">
        <v>1</v>
      </c>
      <c r="O20" s="5" t="s">
        <v>38</v>
      </c>
      <c r="P20" s="9" t="s">
        <v>39</v>
      </c>
      <c r="Q20" s="7" t="s">
        <v>163</v>
      </c>
    </row>
    <row r="21" spans="2:17" ht="75" x14ac:dyDescent="0.25">
      <c r="B21" s="19" t="s">
        <v>95</v>
      </c>
      <c r="C21" s="70" t="s">
        <v>26</v>
      </c>
      <c r="D21" s="17">
        <v>42555</v>
      </c>
      <c r="E21" s="17">
        <v>42633</v>
      </c>
      <c r="F21" s="17" t="s">
        <v>75</v>
      </c>
      <c r="G21" s="16">
        <v>20262</v>
      </c>
      <c r="H21" s="5" t="s">
        <v>2</v>
      </c>
      <c r="I21" s="5" t="s">
        <v>2</v>
      </c>
      <c r="J21" s="5">
        <v>7000897392</v>
      </c>
      <c r="K21" s="5">
        <v>100350666</v>
      </c>
      <c r="L21" s="5" t="s">
        <v>64</v>
      </c>
      <c r="M21" s="8" t="s">
        <v>44</v>
      </c>
      <c r="N21" s="8">
        <v>1</v>
      </c>
      <c r="O21" s="5" t="s">
        <v>35</v>
      </c>
      <c r="P21" s="9" t="s">
        <v>39</v>
      </c>
      <c r="Q21" s="7" t="s">
        <v>164</v>
      </c>
    </row>
    <row r="22" spans="2:17" ht="90.75" hidden="1" customHeight="1" x14ac:dyDescent="0.25">
      <c r="B22" s="19" t="s">
        <v>60</v>
      </c>
      <c r="C22" s="19" t="s">
        <v>27</v>
      </c>
      <c r="D22" s="17">
        <v>42590</v>
      </c>
      <c r="E22" s="17">
        <v>42749</v>
      </c>
      <c r="F22" s="5" t="s">
        <v>77</v>
      </c>
      <c r="G22" s="16">
        <v>106305</v>
      </c>
      <c r="H22" s="5" t="s">
        <v>2</v>
      </c>
      <c r="I22" s="5" t="s">
        <v>2</v>
      </c>
      <c r="J22" s="50" t="s">
        <v>192</v>
      </c>
      <c r="K22" s="5">
        <v>100354132</v>
      </c>
      <c r="L22" s="5" t="s">
        <v>64</v>
      </c>
      <c r="M22" s="8" t="s">
        <v>127</v>
      </c>
      <c r="N22" s="8">
        <v>5</v>
      </c>
      <c r="O22" s="5" t="s">
        <v>35</v>
      </c>
      <c r="P22" s="9" t="s">
        <v>39</v>
      </c>
      <c r="Q22" s="7" t="s">
        <v>196</v>
      </c>
    </row>
    <row r="23" spans="2:17" ht="15" hidden="1" x14ac:dyDescent="0.25">
      <c r="B23" s="19" t="s">
        <v>60</v>
      </c>
      <c r="C23" s="44" t="s">
        <v>197</v>
      </c>
      <c r="D23" s="17">
        <v>42583</v>
      </c>
      <c r="E23" s="17">
        <v>42740</v>
      </c>
      <c r="F23" s="17" t="s">
        <v>77</v>
      </c>
      <c r="G23" s="16">
        <v>31122.71</v>
      </c>
      <c r="H23" s="5" t="s">
        <v>2</v>
      </c>
      <c r="I23" s="5" t="s">
        <v>2</v>
      </c>
      <c r="J23" s="5">
        <v>7000904891</v>
      </c>
      <c r="K23" s="5">
        <v>100354132</v>
      </c>
      <c r="L23" s="5" t="s">
        <v>66</v>
      </c>
      <c r="M23" s="8" t="s">
        <v>127</v>
      </c>
      <c r="N23" s="5">
        <v>1</v>
      </c>
      <c r="O23" s="5" t="s">
        <v>35</v>
      </c>
      <c r="P23" s="9" t="s">
        <v>39</v>
      </c>
      <c r="Q23" s="7" t="s">
        <v>165</v>
      </c>
    </row>
    <row r="24" spans="2:17" ht="30" hidden="1" x14ac:dyDescent="0.25">
      <c r="B24" s="19" t="s">
        <v>60</v>
      </c>
      <c r="C24" s="19" t="s">
        <v>88</v>
      </c>
      <c r="D24" s="17">
        <v>42590</v>
      </c>
      <c r="E24" s="17">
        <v>42747</v>
      </c>
      <c r="F24" s="17" t="s">
        <v>77</v>
      </c>
      <c r="G24" s="16">
        <f>6928.5+2431</f>
        <v>9359.5</v>
      </c>
      <c r="H24" s="5" t="s">
        <v>2</v>
      </c>
      <c r="I24" s="5" t="s">
        <v>2</v>
      </c>
      <c r="J24" s="5">
        <v>7000905647</v>
      </c>
      <c r="K24" s="5">
        <v>100354133</v>
      </c>
      <c r="L24" s="5" t="s">
        <v>66</v>
      </c>
      <c r="M24" s="8" t="s">
        <v>127</v>
      </c>
      <c r="N24" s="5">
        <v>1</v>
      </c>
      <c r="O24" s="5" t="s">
        <v>35</v>
      </c>
      <c r="P24" s="9" t="s">
        <v>39</v>
      </c>
      <c r="Q24" s="7" t="s">
        <v>166</v>
      </c>
    </row>
    <row r="25" spans="2:17" ht="28.8" hidden="1" x14ac:dyDescent="0.3">
      <c r="B25" s="19" t="s">
        <v>96</v>
      </c>
      <c r="C25" s="19" t="s">
        <v>29</v>
      </c>
      <c r="D25" s="15">
        <v>42548</v>
      </c>
      <c r="E25" s="15">
        <v>42720</v>
      </c>
      <c r="F25" s="15" t="s">
        <v>76</v>
      </c>
      <c r="G25" s="16">
        <v>19050</v>
      </c>
      <c r="H25" s="5" t="s">
        <v>2</v>
      </c>
      <c r="I25" s="5" t="s">
        <v>2</v>
      </c>
      <c r="J25" s="5">
        <v>7000887863</v>
      </c>
      <c r="K25" s="5">
        <v>190350669</v>
      </c>
      <c r="L25" s="5" t="s">
        <v>64</v>
      </c>
      <c r="M25" s="8" t="s">
        <v>91</v>
      </c>
      <c r="N25" s="8">
        <v>1</v>
      </c>
      <c r="O25" s="5" t="s">
        <v>36</v>
      </c>
      <c r="P25" s="9" t="s">
        <v>39</v>
      </c>
      <c r="Q25" s="7" t="s">
        <v>167</v>
      </c>
    </row>
    <row r="26" spans="2:17" hidden="1" x14ac:dyDescent="0.3">
      <c r="B26" s="19" t="s">
        <v>57</v>
      </c>
      <c r="C26" s="19" t="s">
        <v>58</v>
      </c>
      <c r="D26" s="15">
        <v>42536</v>
      </c>
      <c r="E26" s="15">
        <v>42667</v>
      </c>
      <c r="F26" s="15" t="s">
        <v>70</v>
      </c>
      <c r="G26" s="16">
        <f>76000+15800</f>
        <v>91800</v>
      </c>
      <c r="H26" s="5"/>
      <c r="I26" s="5"/>
      <c r="J26" s="5" t="s">
        <v>140</v>
      </c>
      <c r="K26" s="5"/>
      <c r="L26" s="5" t="s">
        <v>67</v>
      </c>
      <c r="M26" s="8" t="s">
        <v>45</v>
      </c>
      <c r="N26" s="8">
        <v>6</v>
      </c>
      <c r="O26" s="5" t="s">
        <v>36</v>
      </c>
      <c r="P26" s="9" t="s">
        <v>39</v>
      </c>
      <c r="Q26" s="7" t="s">
        <v>149</v>
      </c>
    </row>
    <row r="27" spans="2:17" ht="70.5" hidden="1" customHeight="1" x14ac:dyDescent="0.3">
      <c r="B27" s="19" t="s">
        <v>94</v>
      </c>
      <c r="C27" s="19" t="s">
        <v>150</v>
      </c>
      <c r="D27" s="17">
        <v>42566</v>
      </c>
      <c r="E27" s="17">
        <v>42692</v>
      </c>
      <c r="F27" s="17" t="s">
        <v>70</v>
      </c>
      <c r="G27" s="16"/>
      <c r="H27" s="5"/>
      <c r="I27" s="5"/>
      <c r="J27" s="5" t="s">
        <v>140</v>
      </c>
      <c r="K27" s="5"/>
      <c r="L27" s="5" t="s">
        <v>67</v>
      </c>
      <c r="M27" s="8" t="s">
        <v>45</v>
      </c>
      <c r="N27" s="8">
        <v>10</v>
      </c>
      <c r="O27" s="5" t="s">
        <v>38</v>
      </c>
      <c r="P27" s="9" t="s">
        <v>40</v>
      </c>
      <c r="Q27" s="7" t="s">
        <v>151</v>
      </c>
    </row>
    <row r="28" spans="2:17" hidden="1" x14ac:dyDescent="0.3">
      <c r="B28" s="19" t="s">
        <v>152</v>
      </c>
      <c r="C28" s="19" t="s">
        <v>138</v>
      </c>
      <c r="D28" s="17">
        <v>42590</v>
      </c>
      <c r="E28" s="17">
        <v>42855</v>
      </c>
      <c r="F28" s="17" t="s">
        <v>74</v>
      </c>
      <c r="G28" s="16"/>
      <c r="H28" s="5" t="s">
        <v>2</v>
      </c>
      <c r="I28" s="5" t="s">
        <v>2</v>
      </c>
      <c r="J28" s="5">
        <v>7000912013</v>
      </c>
      <c r="K28" s="5">
        <v>100354792</v>
      </c>
      <c r="L28" s="5" t="s">
        <v>67</v>
      </c>
      <c r="M28" s="8" t="s">
        <v>46</v>
      </c>
      <c r="N28" s="8">
        <v>24</v>
      </c>
      <c r="O28" s="5" t="s">
        <v>38</v>
      </c>
      <c r="P28" s="9" t="s">
        <v>39</v>
      </c>
      <c r="Q28" s="7" t="s">
        <v>185</v>
      </c>
    </row>
    <row r="29" spans="2:17" ht="129.6" hidden="1" x14ac:dyDescent="0.3">
      <c r="B29" s="19" t="s">
        <v>98</v>
      </c>
      <c r="C29" s="19" t="s">
        <v>153</v>
      </c>
      <c r="D29" s="15">
        <v>42583</v>
      </c>
      <c r="E29" s="15">
        <v>42727</v>
      </c>
      <c r="F29" s="15" t="s">
        <v>147</v>
      </c>
      <c r="G29" s="16">
        <v>178290</v>
      </c>
      <c r="H29" s="5" t="s">
        <v>2</v>
      </c>
      <c r="I29" s="5" t="s">
        <v>2</v>
      </c>
      <c r="J29" s="5" t="s">
        <v>144</v>
      </c>
      <c r="K29" s="5">
        <v>100356537</v>
      </c>
      <c r="L29" s="5" t="s">
        <v>68</v>
      </c>
      <c r="M29" s="8" t="s">
        <v>47</v>
      </c>
      <c r="N29" s="8">
        <v>29</v>
      </c>
      <c r="O29" s="5" t="s">
        <v>36</v>
      </c>
      <c r="P29" s="9" t="s">
        <v>39</v>
      </c>
      <c r="Q29" s="7" t="s">
        <v>146</v>
      </c>
    </row>
    <row r="30" spans="2:17" ht="28.8" x14ac:dyDescent="0.3">
      <c r="B30" s="19" t="s">
        <v>62</v>
      </c>
      <c r="C30" s="19" t="s">
        <v>86</v>
      </c>
      <c r="D30" s="15">
        <v>42577</v>
      </c>
      <c r="E30" s="15">
        <v>42666</v>
      </c>
      <c r="F30" s="15" t="s">
        <v>75</v>
      </c>
      <c r="G30" s="16">
        <v>8936</v>
      </c>
      <c r="H30" s="5" t="s">
        <v>2</v>
      </c>
      <c r="I30" s="5" t="s">
        <v>2</v>
      </c>
      <c r="J30" s="5">
        <v>7000904873</v>
      </c>
      <c r="K30" s="5">
        <v>100354134</v>
      </c>
      <c r="L30" s="5" t="s">
        <v>66</v>
      </c>
      <c r="M30" s="8" t="s">
        <v>169</v>
      </c>
      <c r="N30" s="21">
        <v>1</v>
      </c>
      <c r="O30" s="5" t="s">
        <v>36</v>
      </c>
      <c r="P30" s="9" t="s">
        <v>39</v>
      </c>
      <c r="Q30" s="7" t="s">
        <v>168</v>
      </c>
    </row>
    <row r="31" spans="2:17" hidden="1" x14ac:dyDescent="0.3">
      <c r="B31" s="19" t="s">
        <v>99</v>
      </c>
      <c r="C31" s="19" t="s">
        <v>148</v>
      </c>
      <c r="D31" s="17">
        <v>42611</v>
      </c>
      <c r="E31" s="17">
        <v>42689</v>
      </c>
      <c r="F31" s="5" t="s">
        <v>79</v>
      </c>
      <c r="G31" s="16">
        <v>18150</v>
      </c>
      <c r="H31" s="5" t="s">
        <v>2</v>
      </c>
      <c r="I31" s="5" t="s">
        <v>2</v>
      </c>
      <c r="J31" s="50" t="s">
        <v>141</v>
      </c>
      <c r="K31" s="5">
        <v>100358395</v>
      </c>
      <c r="L31" s="5" t="s">
        <v>81</v>
      </c>
      <c r="M31" s="8" t="s">
        <v>91</v>
      </c>
      <c r="N31" s="8">
        <v>1</v>
      </c>
      <c r="O31" s="5" t="s">
        <v>36</v>
      </c>
      <c r="P31" s="9" t="s">
        <v>39</v>
      </c>
      <c r="Q31" s="7" t="s">
        <v>170</v>
      </c>
    </row>
    <row r="32" spans="2:17" ht="28.8" hidden="1" x14ac:dyDescent="0.3">
      <c r="B32" s="19" t="s">
        <v>57</v>
      </c>
      <c r="C32" s="19" t="s">
        <v>100</v>
      </c>
      <c r="D32" s="15">
        <v>42606</v>
      </c>
      <c r="E32" s="15">
        <v>42689</v>
      </c>
      <c r="F32" s="15" t="s">
        <v>70</v>
      </c>
      <c r="G32" s="16">
        <v>75000</v>
      </c>
      <c r="H32" s="5"/>
      <c r="I32" s="5"/>
      <c r="J32" s="5" t="s">
        <v>140</v>
      </c>
      <c r="K32" s="5"/>
      <c r="L32" s="5" t="s">
        <v>64</v>
      </c>
      <c r="M32" s="8" t="s">
        <v>46</v>
      </c>
      <c r="N32" s="8">
        <v>1</v>
      </c>
      <c r="O32" s="5" t="s">
        <v>36</v>
      </c>
      <c r="P32" s="9" t="s">
        <v>39</v>
      </c>
      <c r="Q32" s="7" t="s">
        <v>154</v>
      </c>
    </row>
    <row r="33" spans="2:17" hidden="1" x14ac:dyDescent="0.3">
      <c r="B33" s="25" t="s">
        <v>103</v>
      </c>
      <c r="C33" s="25" t="s">
        <v>129</v>
      </c>
      <c r="D33" s="17">
        <v>42639</v>
      </c>
      <c r="E33" s="17">
        <v>42664</v>
      </c>
      <c r="F33" s="17" t="s">
        <v>131</v>
      </c>
      <c r="G33" s="16">
        <v>1560</v>
      </c>
      <c r="H33" s="5" t="s">
        <v>2</v>
      </c>
      <c r="I33" s="5" t="s">
        <v>2</v>
      </c>
      <c r="J33" s="49" t="s">
        <v>158</v>
      </c>
      <c r="K33" s="26"/>
      <c r="L33" s="26"/>
      <c r="M33" s="43" t="s">
        <v>46</v>
      </c>
      <c r="N33" s="43">
        <v>1</v>
      </c>
      <c r="O33" s="26" t="s">
        <v>36</v>
      </c>
      <c r="P33" s="28" t="s">
        <v>39</v>
      </c>
      <c r="Q33" s="29" t="s">
        <v>184</v>
      </c>
    </row>
    <row r="34" spans="2:17" x14ac:dyDescent="0.3">
      <c r="B34" s="25" t="s">
        <v>103</v>
      </c>
      <c r="C34" s="25" t="s">
        <v>102</v>
      </c>
      <c r="D34" s="17">
        <v>42625</v>
      </c>
      <c r="E34" s="17">
        <v>42679</v>
      </c>
      <c r="F34" s="26" t="s">
        <v>75</v>
      </c>
      <c r="G34" s="27">
        <v>11880</v>
      </c>
      <c r="H34" s="5" t="s">
        <v>2</v>
      </c>
      <c r="I34" s="5" t="s">
        <v>2</v>
      </c>
      <c r="J34" s="50" t="s">
        <v>141</v>
      </c>
      <c r="K34" s="26">
        <v>100358405</v>
      </c>
      <c r="L34" s="26" t="s">
        <v>81</v>
      </c>
      <c r="M34" s="52" t="s">
        <v>46</v>
      </c>
      <c r="N34" s="43">
        <v>2</v>
      </c>
      <c r="O34" s="26" t="s">
        <v>36</v>
      </c>
      <c r="P34" s="28" t="s">
        <v>39</v>
      </c>
      <c r="Q34" s="29" t="s">
        <v>171</v>
      </c>
    </row>
    <row r="35" spans="2:17" ht="86.4" hidden="1" x14ac:dyDescent="0.3">
      <c r="B35" s="25" t="s">
        <v>11</v>
      </c>
      <c r="C35" s="25" t="s">
        <v>124</v>
      </c>
      <c r="D35" s="34">
        <v>42641</v>
      </c>
      <c r="E35" s="34">
        <v>42829</v>
      </c>
      <c r="F35" s="26" t="s">
        <v>74</v>
      </c>
      <c r="G35" s="42">
        <v>85954</v>
      </c>
      <c r="H35" s="5" t="s">
        <v>2</v>
      </c>
      <c r="I35" s="5" t="s">
        <v>2</v>
      </c>
      <c r="J35" s="49">
        <v>7000931523</v>
      </c>
      <c r="K35" s="26">
        <v>100360051</v>
      </c>
      <c r="L35" s="5" t="s">
        <v>64</v>
      </c>
      <c r="M35" s="51" t="s">
        <v>46</v>
      </c>
      <c r="N35" s="43">
        <v>3</v>
      </c>
      <c r="O35" s="26" t="s">
        <v>35</v>
      </c>
      <c r="P35" s="9" t="s">
        <v>39</v>
      </c>
      <c r="Q35" s="29" t="s">
        <v>181</v>
      </c>
    </row>
    <row r="36" spans="2:17" ht="28.8" x14ac:dyDescent="0.3">
      <c r="B36" s="25" t="s">
        <v>103</v>
      </c>
      <c r="C36" s="25" t="s">
        <v>125</v>
      </c>
      <c r="D36" s="34">
        <v>42641</v>
      </c>
      <c r="E36" s="34">
        <v>42674</v>
      </c>
      <c r="F36" s="26" t="s">
        <v>75</v>
      </c>
      <c r="G36" s="27">
        <v>3553</v>
      </c>
      <c r="H36" s="5" t="s">
        <v>2</v>
      </c>
      <c r="I36" s="5" t="s">
        <v>2</v>
      </c>
      <c r="J36" s="49" t="s">
        <v>141</v>
      </c>
      <c r="K36" s="26">
        <v>100358394</v>
      </c>
      <c r="L36" s="26" t="s">
        <v>64</v>
      </c>
      <c r="M36" s="43" t="s">
        <v>46</v>
      </c>
      <c r="N36" s="43">
        <v>1</v>
      </c>
      <c r="O36" s="26" t="s">
        <v>38</v>
      </c>
      <c r="P36" s="28" t="s">
        <v>39</v>
      </c>
      <c r="Q36" s="29" t="s">
        <v>186</v>
      </c>
    </row>
    <row r="37" spans="2:17" ht="28.8" x14ac:dyDescent="0.3">
      <c r="B37" s="25" t="s">
        <v>103</v>
      </c>
      <c r="C37" s="25" t="s">
        <v>126</v>
      </c>
      <c r="D37" s="34">
        <v>42627</v>
      </c>
      <c r="E37" s="34">
        <v>42669</v>
      </c>
      <c r="F37" s="26" t="s">
        <v>75</v>
      </c>
      <c r="G37" s="27">
        <v>10032</v>
      </c>
      <c r="H37" s="5" t="s">
        <v>2</v>
      </c>
      <c r="I37" s="5" t="s">
        <v>2</v>
      </c>
      <c r="J37" s="26">
        <v>7000925017</v>
      </c>
      <c r="K37" s="26">
        <v>100358396</v>
      </c>
      <c r="L37" s="26" t="s">
        <v>64</v>
      </c>
      <c r="M37" s="43" t="s">
        <v>84</v>
      </c>
      <c r="N37" s="43">
        <v>1</v>
      </c>
      <c r="O37" s="26" t="s">
        <v>36</v>
      </c>
      <c r="P37" s="28" t="s">
        <v>39</v>
      </c>
      <c r="Q37" s="29" t="s">
        <v>187</v>
      </c>
    </row>
    <row r="38" spans="2:17" x14ac:dyDescent="0.3">
      <c r="B38" s="25" t="s">
        <v>103</v>
      </c>
      <c r="C38" s="25" t="s">
        <v>173</v>
      </c>
      <c r="D38" s="34">
        <v>42644</v>
      </c>
      <c r="E38" s="34">
        <v>42704</v>
      </c>
      <c r="F38" s="26" t="s">
        <v>75</v>
      </c>
      <c r="G38" s="27">
        <v>4330</v>
      </c>
      <c r="H38" s="5" t="s">
        <v>2</v>
      </c>
      <c r="I38" s="5" t="s">
        <v>2</v>
      </c>
      <c r="J38" s="26" t="s">
        <v>191</v>
      </c>
      <c r="K38" s="26">
        <v>100318226</v>
      </c>
      <c r="L38" s="26" t="s">
        <v>68</v>
      </c>
      <c r="M38" s="47" t="s">
        <v>49</v>
      </c>
      <c r="N38" s="47">
        <v>0</v>
      </c>
      <c r="O38" s="26" t="s">
        <v>36</v>
      </c>
      <c r="P38" s="28" t="s">
        <v>39</v>
      </c>
      <c r="Q38" s="29" t="s">
        <v>172</v>
      </c>
    </row>
    <row r="39" spans="2:17" hidden="1" x14ac:dyDescent="0.3">
      <c r="B39" s="25" t="s">
        <v>174</v>
      </c>
      <c r="C39" s="25" t="s">
        <v>175</v>
      </c>
      <c r="D39" s="34">
        <v>42660</v>
      </c>
      <c r="E39" s="34">
        <v>42870</v>
      </c>
      <c r="F39" s="26" t="s">
        <v>79</v>
      </c>
      <c r="G39" s="27">
        <v>35123</v>
      </c>
      <c r="H39" s="26" t="s">
        <v>176</v>
      </c>
      <c r="I39" s="26" t="s">
        <v>7</v>
      </c>
      <c r="J39" s="49" t="s">
        <v>141</v>
      </c>
      <c r="K39" s="26"/>
      <c r="L39" s="26" t="s">
        <v>177</v>
      </c>
      <c r="M39" s="53" t="s">
        <v>84</v>
      </c>
      <c r="N39" s="53">
        <v>3</v>
      </c>
      <c r="O39" s="26" t="s">
        <v>36</v>
      </c>
      <c r="P39" s="28" t="s">
        <v>37</v>
      </c>
      <c r="Q39" s="29" t="s">
        <v>178</v>
      </c>
    </row>
    <row r="40" spans="2:17" x14ac:dyDescent="0.3">
      <c r="B40" s="25" t="s">
        <v>103</v>
      </c>
      <c r="C40" s="25" t="s">
        <v>179</v>
      </c>
      <c r="D40" s="34">
        <v>42660</v>
      </c>
      <c r="E40" s="34">
        <v>42692</v>
      </c>
      <c r="F40" s="26" t="s">
        <v>75</v>
      </c>
      <c r="G40" s="27">
        <v>8956</v>
      </c>
      <c r="H40" s="26" t="s">
        <v>176</v>
      </c>
      <c r="I40" s="26" t="s">
        <v>7</v>
      </c>
      <c r="J40" s="49" t="s">
        <v>141</v>
      </c>
      <c r="K40" s="26"/>
      <c r="L40" s="26" t="s">
        <v>65</v>
      </c>
      <c r="M40" s="53" t="s">
        <v>84</v>
      </c>
      <c r="N40" s="53">
        <v>1</v>
      </c>
      <c r="O40" s="26" t="s">
        <v>36</v>
      </c>
      <c r="P40" s="28" t="s">
        <v>39</v>
      </c>
      <c r="Q40" s="29" t="s">
        <v>180</v>
      </c>
    </row>
    <row r="41" spans="2:17" ht="28.8" hidden="1" x14ac:dyDescent="0.3">
      <c r="B41" s="25" t="s">
        <v>103</v>
      </c>
      <c r="C41" s="25" t="s">
        <v>182</v>
      </c>
      <c r="D41" s="34">
        <v>42660</v>
      </c>
      <c r="E41" s="34">
        <v>42803</v>
      </c>
      <c r="F41" s="26" t="s">
        <v>77</v>
      </c>
      <c r="G41" s="27">
        <v>20776</v>
      </c>
      <c r="H41" s="26" t="s">
        <v>2</v>
      </c>
      <c r="I41" s="26" t="s">
        <v>2</v>
      </c>
      <c r="J41" s="49" t="s">
        <v>141</v>
      </c>
      <c r="K41" s="26"/>
      <c r="L41" s="26" t="s">
        <v>66</v>
      </c>
      <c r="M41" s="53" t="s">
        <v>84</v>
      </c>
      <c r="N41" s="53">
        <v>1</v>
      </c>
      <c r="O41" s="26" t="s">
        <v>36</v>
      </c>
      <c r="P41" s="28" t="s">
        <v>37</v>
      </c>
      <c r="Q41" s="29" t="s">
        <v>183</v>
      </c>
    </row>
    <row r="42" spans="2:17" hidden="1" x14ac:dyDescent="0.3">
      <c r="B42" s="25" t="s">
        <v>152</v>
      </c>
      <c r="C42" s="25" t="s">
        <v>199</v>
      </c>
      <c r="D42" s="26"/>
      <c r="E42" s="26"/>
      <c r="F42" s="26"/>
      <c r="G42" s="27"/>
      <c r="H42" s="26"/>
      <c r="I42" s="26"/>
      <c r="J42" s="26"/>
      <c r="L42" s="26"/>
      <c r="M42" s="55"/>
      <c r="N42" s="55"/>
      <c r="O42" s="26"/>
      <c r="P42" s="56" t="s">
        <v>37</v>
      </c>
      <c r="Q42" s="29" t="s">
        <v>200</v>
      </c>
    </row>
    <row r="43" spans="2:17" hidden="1" x14ac:dyDescent="0.3">
      <c r="B43" s="25" t="s">
        <v>152</v>
      </c>
      <c r="C43" s="25" t="s">
        <v>198</v>
      </c>
      <c r="D43" s="26"/>
      <c r="E43" s="26"/>
      <c r="F43" s="26"/>
      <c r="G43" s="27"/>
      <c r="H43" s="26"/>
      <c r="I43" s="26"/>
      <c r="J43" s="26"/>
      <c r="L43" s="26"/>
      <c r="M43" s="55"/>
      <c r="N43" s="55"/>
      <c r="O43" s="26"/>
      <c r="P43" s="28" t="s">
        <v>39</v>
      </c>
      <c r="Q43" s="29" t="s">
        <v>200</v>
      </c>
    </row>
    <row r="44" spans="2:17" x14ac:dyDescent="0.3">
      <c r="C44" s="71" t="s">
        <v>201</v>
      </c>
      <c r="F44" s="6" t="s">
        <v>75</v>
      </c>
    </row>
    <row r="45" spans="2:17" x14ac:dyDescent="0.3">
      <c r="C45" s="71" t="s">
        <v>202</v>
      </c>
    </row>
  </sheetData>
  <autoFilter ref="B2:R43">
    <filterColumn colId="4">
      <filters>
        <filter val="VA"/>
      </filters>
    </filterColumn>
    <filterColumn colId="6" showButton="0"/>
  </autoFilter>
  <sortState ref="B2:L29">
    <sortCondition ref="B2:B29"/>
    <sortCondition descending="1" ref="G2:G29"/>
  </sortState>
  <mergeCells count="16">
    <mergeCell ref="Q11:Q15"/>
    <mergeCell ref="B2:B3"/>
    <mergeCell ref="Q2:Q3"/>
    <mergeCell ref="H2:I2"/>
    <mergeCell ref="J2:J3"/>
    <mergeCell ref="G2:G3"/>
    <mergeCell ref="C2:C3"/>
    <mergeCell ref="E2:E3"/>
    <mergeCell ref="D2:D3"/>
    <mergeCell ref="O2:O3"/>
    <mergeCell ref="P2:P3"/>
    <mergeCell ref="M2:M3"/>
    <mergeCell ref="N2:N3"/>
    <mergeCell ref="F2:F3"/>
    <mergeCell ref="L2:L3"/>
    <mergeCell ref="K2:K3"/>
  </mergeCells>
  <conditionalFormatting sqref="P25:P28 P34:P39 P1:P23 P42:P1048576">
    <cfRule type="cellIs" dxfId="110" priority="82" operator="equal">
      <formula>"G"</formula>
    </cfRule>
    <cfRule type="cellIs" dxfId="109" priority="83" operator="equal">
      <formula>"Y"</formula>
    </cfRule>
    <cfRule type="cellIs" dxfId="108" priority="84" operator="equal">
      <formula>"R"</formula>
    </cfRule>
  </conditionalFormatting>
  <conditionalFormatting sqref="P24">
    <cfRule type="cellIs" dxfId="107" priority="73" operator="equal">
      <formula>"G"</formula>
    </cfRule>
    <cfRule type="cellIs" dxfId="106" priority="74" operator="equal">
      <formula>"Y"</formula>
    </cfRule>
    <cfRule type="cellIs" dxfId="105" priority="75" operator="equal">
      <formula>"R"</formula>
    </cfRule>
  </conditionalFormatting>
  <conditionalFormatting sqref="P30">
    <cfRule type="cellIs" dxfId="104" priority="67" operator="equal">
      <formula>"G"</formula>
    </cfRule>
    <cfRule type="cellIs" dxfId="103" priority="68" operator="equal">
      <formula>"Y"</formula>
    </cfRule>
    <cfRule type="cellIs" dxfId="102" priority="69" operator="equal">
      <formula>"R"</formula>
    </cfRule>
  </conditionalFormatting>
  <conditionalFormatting sqref="P32">
    <cfRule type="cellIs" dxfId="101" priority="61" operator="equal">
      <formula>"G"</formula>
    </cfRule>
    <cfRule type="cellIs" dxfId="100" priority="62" operator="equal">
      <formula>"Y"</formula>
    </cfRule>
    <cfRule type="cellIs" dxfId="99" priority="63" operator="equal">
      <formula>"R"</formula>
    </cfRule>
  </conditionalFormatting>
  <conditionalFormatting sqref="P34">
    <cfRule type="cellIs" dxfId="98" priority="55" operator="equal">
      <formula>"G"</formula>
    </cfRule>
    <cfRule type="cellIs" dxfId="97" priority="56" operator="equal">
      <formula>"Y"</formula>
    </cfRule>
    <cfRule type="cellIs" dxfId="96" priority="57" operator="equal">
      <formula>"R"</formula>
    </cfRule>
  </conditionalFormatting>
  <conditionalFormatting sqref="P36:P37">
    <cfRule type="cellIs" dxfId="95" priority="52" operator="equal">
      <formula>"G"</formula>
    </cfRule>
    <cfRule type="cellIs" dxfId="94" priority="53" operator="equal">
      <formula>"Y"</formula>
    </cfRule>
    <cfRule type="cellIs" dxfId="93" priority="54" operator="equal">
      <formula>"R"</formula>
    </cfRule>
  </conditionalFormatting>
  <conditionalFormatting sqref="P31">
    <cfRule type="cellIs" dxfId="92" priority="46" operator="equal">
      <formula>"G"</formula>
    </cfRule>
    <cfRule type="cellIs" dxfId="91" priority="47" operator="equal">
      <formula>"Y"</formula>
    </cfRule>
    <cfRule type="cellIs" dxfId="90" priority="48" operator="equal">
      <formula>"R"</formula>
    </cfRule>
  </conditionalFormatting>
  <conditionalFormatting sqref="P29">
    <cfRule type="cellIs" dxfId="89" priority="34" operator="equal">
      <formula>"G"</formula>
    </cfRule>
    <cfRule type="cellIs" dxfId="88" priority="35" operator="equal">
      <formula>"Y"</formula>
    </cfRule>
    <cfRule type="cellIs" dxfId="87" priority="36" operator="equal">
      <formula>"R"</formula>
    </cfRule>
  </conditionalFormatting>
  <conditionalFormatting sqref="P33">
    <cfRule type="cellIs" dxfId="86" priority="28" operator="equal">
      <formula>"G"</formula>
    </cfRule>
    <cfRule type="cellIs" dxfId="85" priority="29" operator="equal">
      <formula>"Y"</formula>
    </cfRule>
    <cfRule type="cellIs" dxfId="84" priority="30" operator="equal">
      <formula>"R"</formula>
    </cfRule>
  </conditionalFormatting>
  <conditionalFormatting sqref="P33">
    <cfRule type="cellIs" dxfId="83" priority="25" operator="equal">
      <formula>"G"</formula>
    </cfRule>
    <cfRule type="cellIs" dxfId="82" priority="26" operator="equal">
      <formula>"Y"</formula>
    </cfRule>
    <cfRule type="cellIs" dxfId="81" priority="27" operator="equal">
      <formula>"R"</formula>
    </cfRule>
  </conditionalFormatting>
  <conditionalFormatting sqref="P40">
    <cfRule type="cellIs" dxfId="80" priority="4" operator="equal">
      <formula>"G"</formula>
    </cfRule>
    <cfRule type="cellIs" dxfId="79" priority="5" operator="equal">
      <formula>"Y"</formula>
    </cfRule>
    <cfRule type="cellIs" dxfId="78" priority="6" operator="equal">
      <formula>"R"</formula>
    </cfRule>
  </conditionalFormatting>
  <conditionalFormatting sqref="P41">
    <cfRule type="cellIs" dxfId="77" priority="1" operator="equal">
      <formula>"G"</formula>
    </cfRule>
    <cfRule type="cellIs" dxfId="76" priority="2" operator="equal">
      <formula>"Y"</formula>
    </cfRule>
    <cfRule type="cellIs" dxfId="75" priority="3" operator="equal">
      <formula>"R"</formula>
    </cfRule>
  </conditionalFormatting>
  <pageMargins left="0.7" right="0.7" top="0.75" bottom="0.75" header="0.3" footer="0.5"/>
  <pageSetup orientation="portrait" r:id="rId1"/>
  <headerFooter>
    <oddFooter>&amp;C&amp;"Candara,Bold"&amp;11 Capgemini Public</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zoomScale="80" zoomScaleNormal="80" workbookViewId="0">
      <selection activeCell="A8" sqref="A8:XFD8"/>
    </sheetView>
  </sheetViews>
  <sheetFormatPr defaultRowHeight="14.4" x14ac:dyDescent="0.3"/>
  <cols>
    <col min="1" max="1" width="5" customWidth="1"/>
    <col min="2" max="2" width="13.44140625" bestFit="1" customWidth="1"/>
    <col min="3" max="3" width="53.33203125" bestFit="1" customWidth="1"/>
    <col min="4" max="4" width="10.5546875" bestFit="1" customWidth="1"/>
    <col min="5" max="5" width="11.5546875" bestFit="1" customWidth="1"/>
    <col min="6" max="6" width="4.109375" bestFit="1" customWidth="1"/>
    <col min="7" max="7" width="12.33203125" bestFit="1" customWidth="1"/>
    <col min="8" max="9" width="7" bestFit="1" customWidth="1"/>
    <col min="10" max="10" width="10.88671875" bestFit="1" customWidth="1"/>
    <col min="11" max="11" width="26.109375" bestFit="1" customWidth="1"/>
    <col min="12" max="12" width="13.109375" bestFit="1" customWidth="1"/>
    <col min="13" max="13" width="8.5546875" bestFit="1" customWidth="1"/>
    <col min="14" max="14" width="27.44140625" bestFit="1" customWidth="1"/>
    <col min="15" max="15" width="11.109375" bestFit="1" customWidth="1"/>
    <col min="16" max="16" width="4.6640625" bestFit="1" customWidth="1"/>
    <col min="17" max="17" width="9" bestFit="1" customWidth="1"/>
  </cols>
  <sheetData>
    <row r="1" spans="2:18" x14ac:dyDescent="0.3">
      <c r="B1" s="60" t="s">
        <v>10</v>
      </c>
      <c r="C1" s="60" t="s">
        <v>8</v>
      </c>
      <c r="D1" s="60" t="s">
        <v>32</v>
      </c>
      <c r="E1" s="60" t="s">
        <v>33</v>
      </c>
      <c r="F1" s="60" t="s">
        <v>73</v>
      </c>
      <c r="G1" s="66" t="s">
        <v>0</v>
      </c>
      <c r="H1" s="63" t="s">
        <v>17</v>
      </c>
      <c r="I1" s="64"/>
      <c r="J1" s="65" t="s">
        <v>87</v>
      </c>
      <c r="K1" s="65" t="s">
        <v>137</v>
      </c>
      <c r="L1" s="60" t="s">
        <v>63</v>
      </c>
      <c r="M1" s="65" t="s">
        <v>43</v>
      </c>
      <c r="N1" s="65" t="s">
        <v>71</v>
      </c>
      <c r="O1" s="65" t="s">
        <v>31</v>
      </c>
      <c r="P1" s="65" t="s">
        <v>34</v>
      </c>
      <c r="Q1" s="62" t="s">
        <v>42</v>
      </c>
    </row>
    <row r="2" spans="2:18" x14ac:dyDescent="0.3">
      <c r="B2" s="61"/>
      <c r="C2" s="61"/>
      <c r="D2" s="61"/>
      <c r="E2" s="61"/>
      <c r="F2" s="61"/>
      <c r="G2" s="67"/>
      <c r="H2" s="3" t="s">
        <v>15</v>
      </c>
      <c r="I2" s="3" t="s">
        <v>16</v>
      </c>
      <c r="J2" s="61"/>
      <c r="K2" s="61"/>
      <c r="L2" s="61"/>
      <c r="M2" s="68"/>
      <c r="N2" s="68"/>
      <c r="O2" s="68"/>
      <c r="P2" s="68"/>
      <c r="Q2" s="62"/>
    </row>
    <row r="3" spans="2:18" s="1" customFormat="1" ht="30" x14ac:dyDescent="0.25">
      <c r="B3" s="19" t="s">
        <v>94</v>
      </c>
      <c r="C3" s="19" t="s">
        <v>135</v>
      </c>
      <c r="D3" s="15">
        <v>42534</v>
      </c>
      <c r="E3" s="15">
        <v>42735</v>
      </c>
      <c r="F3" s="15" t="s">
        <v>70</v>
      </c>
      <c r="G3" s="16">
        <f>25360+9680+18392</f>
        <v>53432</v>
      </c>
      <c r="H3" s="5" t="s">
        <v>2</v>
      </c>
      <c r="I3" s="5" t="s">
        <v>2</v>
      </c>
      <c r="J3" s="5" t="s">
        <v>143</v>
      </c>
      <c r="K3" s="5">
        <v>100350039</v>
      </c>
      <c r="L3" s="5" t="s">
        <v>136</v>
      </c>
      <c r="M3" s="8" t="s">
        <v>47</v>
      </c>
      <c r="N3" s="8">
        <v>63</v>
      </c>
      <c r="O3" s="5" t="s">
        <v>35</v>
      </c>
      <c r="P3" s="9" t="s">
        <v>39</v>
      </c>
      <c r="Q3" s="7"/>
    </row>
    <row r="4" spans="2:18" s="1" customFormat="1" ht="15" x14ac:dyDescent="0.25">
      <c r="B4" s="25" t="s">
        <v>103</v>
      </c>
      <c r="C4" s="19" t="s">
        <v>128</v>
      </c>
      <c r="D4" s="17">
        <v>42628</v>
      </c>
      <c r="E4" s="17">
        <v>42666</v>
      </c>
      <c r="F4" s="17" t="s">
        <v>70</v>
      </c>
      <c r="G4" s="16">
        <v>416</v>
      </c>
      <c r="H4" s="5" t="s">
        <v>2</v>
      </c>
      <c r="I4" s="5" t="s">
        <v>2</v>
      </c>
      <c r="J4" s="49" t="s">
        <v>139</v>
      </c>
      <c r="K4" s="26"/>
      <c r="L4" s="26"/>
      <c r="M4" s="43" t="s">
        <v>101</v>
      </c>
      <c r="N4" s="43">
        <v>2</v>
      </c>
      <c r="O4" s="26" t="s">
        <v>38</v>
      </c>
      <c r="P4" s="28"/>
      <c r="Q4" s="7"/>
      <c r="R4" s="1" t="s">
        <v>134</v>
      </c>
    </row>
    <row r="5" spans="2:18" s="1" customFormat="1" ht="15" x14ac:dyDescent="0.25">
      <c r="B5" s="25" t="s">
        <v>103</v>
      </c>
      <c r="C5" s="46" t="s">
        <v>133</v>
      </c>
      <c r="D5" s="34">
        <v>42626</v>
      </c>
      <c r="E5" s="34">
        <v>42643</v>
      </c>
      <c r="F5" s="26" t="s">
        <v>70</v>
      </c>
      <c r="G5" s="27">
        <f>3505+3285</f>
        <v>6790</v>
      </c>
      <c r="H5" s="26"/>
      <c r="I5" s="26"/>
      <c r="J5" s="49" t="s">
        <v>139</v>
      </c>
      <c r="K5" s="26"/>
      <c r="L5" s="26" t="s">
        <v>81</v>
      </c>
      <c r="M5" s="43" t="s">
        <v>47</v>
      </c>
      <c r="N5" s="43"/>
      <c r="O5" s="26"/>
      <c r="P5" s="28" t="s">
        <v>39</v>
      </c>
      <c r="Q5" s="29"/>
    </row>
    <row r="6" spans="2:18" s="1" customFormat="1" ht="15" x14ac:dyDescent="0.25">
      <c r="B6" s="25" t="s">
        <v>103</v>
      </c>
      <c r="C6" s="46" t="s">
        <v>132</v>
      </c>
      <c r="D6" s="45">
        <v>42632</v>
      </c>
      <c r="E6" s="34">
        <v>42734</v>
      </c>
      <c r="F6" s="26" t="s">
        <v>130</v>
      </c>
      <c r="G6" s="27">
        <v>119250</v>
      </c>
      <c r="H6" s="26" t="s">
        <v>2</v>
      </c>
      <c r="I6" s="26" t="s">
        <v>2</v>
      </c>
      <c r="J6" s="49" t="s">
        <v>139</v>
      </c>
      <c r="K6" s="26"/>
      <c r="L6" s="26" t="s">
        <v>81</v>
      </c>
      <c r="M6" s="43" t="s">
        <v>84</v>
      </c>
      <c r="N6" s="43"/>
      <c r="O6" s="26" t="s">
        <v>36</v>
      </c>
      <c r="P6" s="28" t="s">
        <v>39</v>
      </c>
      <c r="Q6" s="7" t="s">
        <v>189</v>
      </c>
    </row>
    <row r="7" spans="2:18" s="1" customFormat="1" ht="105" x14ac:dyDescent="0.25">
      <c r="B7" s="25" t="s">
        <v>152</v>
      </c>
      <c r="C7" s="19" t="s">
        <v>155</v>
      </c>
      <c r="D7" s="17">
        <v>42604</v>
      </c>
      <c r="E7" s="17">
        <v>42490</v>
      </c>
      <c r="F7" s="5" t="s">
        <v>79</v>
      </c>
      <c r="G7" s="16"/>
      <c r="H7" s="5"/>
      <c r="I7" s="5"/>
      <c r="J7" s="5"/>
      <c r="K7" s="5">
        <v>100357050</v>
      </c>
      <c r="L7" s="5" t="s">
        <v>67</v>
      </c>
      <c r="M7" s="8" t="s">
        <v>46</v>
      </c>
      <c r="N7" s="8">
        <v>67</v>
      </c>
      <c r="O7" s="5" t="s">
        <v>36</v>
      </c>
      <c r="P7" s="9" t="s">
        <v>40</v>
      </c>
      <c r="Q7" s="54" t="s">
        <v>188</v>
      </c>
    </row>
    <row r="8" spans="2:18" s="1" customFormat="1" ht="60" x14ac:dyDescent="0.25">
      <c r="B8" s="25" t="s">
        <v>152</v>
      </c>
      <c r="C8" s="19" t="s">
        <v>156</v>
      </c>
      <c r="D8" s="17">
        <v>42658</v>
      </c>
      <c r="E8" s="17">
        <v>42490</v>
      </c>
      <c r="F8" s="5" t="s">
        <v>79</v>
      </c>
      <c r="G8" s="16"/>
      <c r="H8" s="5"/>
      <c r="I8" s="5"/>
      <c r="J8" s="5"/>
      <c r="K8" s="5" t="s">
        <v>67</v>
      </c>
      <c r="L8" s="5" t="s">
        <v>67</v>
      </c>
      <c r="M8" s="8" t="s">
        <v>46</v>
      </c>
      <c r="N8" s="8">
        <v>64</v>
      </c>
      <c r="O8" s="5" t="s">
        <v>36</v>
      </c>
      <c r="P8" s="9" t="s">
        <v>40</v>
      </c>
      <c r="Q8" s="54" t="s">
        <v>157</v>
      </c>
    </row>
  </sheetData>
  <mergeCells count="15">
    <mergeCell ref="N1:N2"/>
    <mergeCell ref="O1:O2"/>
    <mergeCell ref="P1:P2"/>
    <mergeCell ref="Q1:Q2"/>
    <mergeCell ref="B1:B2"/>
    <mergeCell ref="C1:C2"/>
    <mergeCell ref="D1:D2"/>
    <mergeCell ref="E1:E2"/>
    <mergeCell ref="F1:F2"/>
    <mergeCell ref="G1:G2"/>
    <mergeCell ref="H1:I1"/>
    <mergeCell ref="J1:J2"/>
    <mergeCell ref="K1:K2"/>
    <mergeCell ref="L1:L2"/>
    <mergeCell ref="M1:M2"/>
  </mergeCells>
  <conditionalFormatting sqref="P3">
    <cfRule type="cellIs" dxfId="74" priority="25" operator="equal">
      <formula>"G"</formula>
    </cfRule>
    <cfRule type="cellIs" dxfId="73" priority="26" operator="equal">
      <formula>"Y"</formula>
    </cfRule>
    <cfRule type="cellIs" dxfId="72" priority="27" operator="equal">
      <formula>"R"</formula>
    </cfRule>
  </conditionalFormatting>
  <conditionalFormatting sqref="P1:P2">
    <cfRule type="cellIs" dxfId="71" priority="22" operator="equal">
      <formula>"G"</formula>
    </cfRule>
    <cfRule type="cellIs" dxfId="70" priority="23" operator="equal">
      <formula>"Y"</formula>
    </cfRule>
    <cfRule type="cellIs" dxfId="69" priority="24" operator="equal">
      <formula>"R"</formula>
    </cfRule>
  </conditionalFormatting>
  <conditionalFormatting sqref="P4">
    <cfRule type="cellIs" dxfId="68" priority="19" operator="equal">
      <formula>"G"</formula>
    </cfRule>
    <cfRule type="cellIs" dxfId="67" priority="20" operator="equal">
      <formula>"Y"</formula>
    </cfRule>
    <cfRule type="cellIs" dxfId="66" priority="21" operator="equal">
      <formula>"R"</formula>
    </cfRule>
  </conditionalFormatting>
  <conditionalFormatting sqref="P5">
    <cfRule type="cellIs" dxfId="65" priority="16" operator="equal">
      <formula>"G"</formula>
    </cfRule>
    <cfRule type="cellIs" dxfId="64" priority="17" operator="equal">
      <formula>"Y"</formula>
    </cfRule>
    <cfRule type="cellIs" dxfId="63" priority="18" operator="equal">
      <formula>"R"</formula>
    </cfRule>
  </conditionalFormatting>
  <conditionalFormatting sqref="P5">
    <cfRule type="cellIs" dxfId="62" priority="13" operator="equal">
      <formula>"G"</formula>
    </cfRule>
    <cfRule type="cellIs" dxfId="61" priority="14" operator="equal">
      <formula>"Y"</formula>
    </cfRule>
    <cfRule type="cellIs" dxfId="60" priority="15" operator="equal">
      <formula>"R"</formula>
    </cfRule>
  </conditionalFormatting>
  <conditionalFormatting sqref="P6">
    <cfRule type="cellIs" dxfId="59" priority="10" operator="equal">
      <formula>"G"</formula>
    </cfRule>
    <cfRule type="cellIs" dxfId="58" priority="11" operator="equal">
      <formula>"Y"</formula>
    </cfRule>
    <cfRule type="cellIs" dxfId="57" priority="12" operator="equal">
      <formula>"R"</formula>
    </cfRule>
  </conditionalFormatting>
  <conditionalFormatting sqref="P6">
    <cfRule type="cellIs" dxfId="56" priority="7" operator="equal">
      <formula>"G"</formula>
    </cfRule>
    <cfRule type="cellIs" dxfId="55" priority="8" operator="equal">
      <formula>"Y"</formula>
    </cfRule>
    <cfRule type="cellIs" dxfId="54" priority="9" operator="equal">
      <formula>"R"</formula>
    </cfRule>
  </conditionalFormatting>
  <conditionalFormatting sqref="P7">
    <cfRule type="cellIs" dxfId="53" priority="4" operator="equal">
      <formula>"G"</formula>
    </cfRule>
    <cfRule type="cellIs" dxfId="52" priority="5" operator="equal">
      <formula>"Y"</formula>
    </cfRule>
    <cfRule type="cellIs" dxfId="51" priority="6" operator="equal">
      <formula>"R"</formula>
    </cfRule>
  </conditionalFormatting>
  <conditionalFormatting sqref="P8">
    <cfRule type="cellIs" dxfId="50" priority="1" operator="equal">
      <formula>"G"</formula>
    </cfRule>
    <cfRule type="cellIs" dxfId="49" priority="2" operator="equal">
      <formula>"Y"</formula>
    </cfRule>
    <cfRule type="cellIs" dxfId="48" priority="3" operator="equal">
      <formula>"R"</formula>
    </cfRule>
  </conditionalFormatting>
  <pageMargins left="0.7" right="0.7" top="0.75" bottom="0.75" header="0.3" footer="0.5"/>
  <pageSetup orientation="portrait"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
  <sheetViews>
    <sheetView zoomScale="80" zoomScaleNormal="80" workbookViewId="0"/>
  </sheetViews>
  <sheetFormatPr defaultRowHeight="14.4" x14ac:dyDescent="0.3"/>
  <cols>
    <col min="1" max="1" width="1.88671875" customWidth="1"/>
    <col min="3" max="3" width="49.109375" customWidth="1"/>
    <col min="4" max="6" width="11.6640625" customWidth="1"/>
    <col min="7" max="7" width="14.44140625" customWidth="1"/>
    <col min="9" max="9" width="10.5546875" bestFit="1" customWidth="1"/>
    <col min="16" max="16" width="53.44140625" style="23" customWidth="1"/>
  </cols>
  <sheetData>
    <row r="1" spans="2:17" s="1" customFormat="1" x14ac:dyDescent="0.3">
      <c r="B1" s="60" t="s">
        <v>10</v>
      </c>
      <c r="C1" s="60" t="s">
        <v>8</v>
      </c>
      <c r="D1" s="60" t="s">
        <v>32</v>
      </c>
      <c r="E1" s="60" t="s">
        <v>33</v>
      </c>
      <c r="F1" s="60" t="s">
        <v>73</v>
      </c>
      <c r="G1" s="66" t="s">
        <v>0</v>
      </c>
      <c r="H1" s="63" t="s">
        <v>17</v>
      </c>
      <c r="I1" s="64"/>
      <c r="J1" s="65" t="s">
        <v>87</v>
      </c>
      <c r="K1" s="60" t="s">
        <v>63</v>
      </c>
      <c r="L1" s="65" t="s">
        <v>43</v>
      </c>
      <c r="M1" s="65" t="s">
        <v>71</v>
      </c>
      <c r="N1" s="65" t="s">
        <v>31</v>
      </c>
      <c r="O1" s="65" t="s">
        <v>34</v>
      </c>
      <c r="P1" s="62" t="s">
        <v>42</v>
      </c>
    </row>
    <row r="2" spans="2:17" s="2" customFormat="1" ht="32.25" customHeight="1" x14ac:dyDescent="0.3">
      <c r="B2" s="61"/>
      <c r="C2" s="61"/>
      <c r="D2" s="61"/>
      <c r="E2" s="61"/>
      <c r="F2" s="61"/>
      <c r="G2" s="67"/>
      <c r="H2" s="3" t="s">
        <v>15</v>
      </c>
      <c r="I2" s="3" t="s">
        <v>16</v>
      </c>
      <c r="J2" s="61"/>
      <c r="K2" s="61"/>
      <c r="L2" s="68"/>
      <c r="M2" s="68"/>
      <c r="N2" s="68"/>
      <c r="O2" s="68"/>
      <c r="P2" s="62"/>
    </row>
    <row r="3" spans="2:17" s="1" customFormat="1" ht="15" x14ac:dyDescent="0.25">
      <c r="B3" s="19" t="s">
        <v>13</v>
      </c>
      <c r="C3" s="19" t="s">
        <v>82</v>
      </c>
      <c r="D3" s="15">
        <v>42364</v>
      </c>
      <c r="E3" s="15">
        <v>42510</v>
      </c>
      <c r="F3" s="15" t="s">
        <v>74</v>
      </c>
      <c r="G3" s="16">
        <v>307306</v>
      </c>
      <c r="H3" s="5" t="s">
        <v>2</v>
      </c>
      <c r="I3" s="5" t="s">
        <v>7</v>
      </c>
      <c r="J3" s="5"/>
      <c r="K3" s="5" t="s">
        <v>67</v>
      </c>
      <c r="L3" s="8" t="s">
        <v>69</v>
      </c>
      <c r="M3" s="8">
        <v>42</v>
      </c>
      <c r="N3" s="5" t="s">
        <v>35</v>
      </c>
      <c r="O3" s="9" t="s">
        <v>40</v>
      </c>
      <c r="P3" s="7" t="s">
        <v>85</v>
      </c>
    </row>
    <row r="4" spans="2:17" s="1" customFormat="1" ht="30" x14ac:dyDescent="0.25">
      <c r="B4" s="19" t="s">
        <v>13</v>
      </c>
      <c r="C4" s="19" t="s">
        <v>83</v>
      </c>
      <c r="D4" s="15">
        <v>42421</v>
      </c>
      <c r="E4" s="15">
        <v>42757</v>
      </c>
      <c r="F4" s="15" t="s">
        <v>79</v>
      </c>
      <c r="G4" s="16">
        <v>24976</v>
      </c>
      <c r="H4" s="5" t="s">
        <v>2</v>
      </c>
      <c r="I4" s="5" t="s">
        <v>2</v>
      </c>
      <c r="J4" s="5">
        <v>7000729208</v>
      </c>
      <c r="K4" s="5" t="s">
        <v>67</v>
      </c>
      <c r="L4" s="8" t="s">
        <v>45</v>
      </c>
      <c r="M4" s="8">
        <v>14</v>
      </c>
      <c r="N4" s="5" t="s">
        <v>35</v>
      </c>
      <c r="O4" s="9" t="s">
        <v>40</v>
      </c>
      <c r="P4" s="7" t="s">
        <v>59</v>
      </c>
    </row>
    <row r="5" spans="2:17" s="1" customFormat="1" ht="60" x14ac:dyDescent="0.25">
      <c r="B5" s="19" t="s">
        <v>13</v>
      </c>
      <c r="C5" s="19" t="s">
        <v>51</v>
      </c>
      <c r="D5" s="15">
        <v>42562</v>
      </c>
      <c r="E5" s="15">
        <v>42580</v>
      </c>
      <c r="F5" s="15" t="s">
        <v>76</v>
      </c>
      <c r="G5" s="16">
        <v>24150</v>
      </c>
      <c r="H5" s="5" t="s">
        <v>2</v>
      </c>
      <c r="I5" s="5" t="s">
        <v>7</v>
      </c>
      <c r="J5" s="5"/>
      <c r="K5" s="5" t="s">
        <v>64</v>
      </c>
      <c r="L5" s="8" t="s">
        <v>49</v>
      </c>
      <c r="M5" s="8">
        <v>5</v>
      </c>
      <c r="N5" s="5" t="s">
        <v>36</v>
      </c>
      <c r="O5" s="9" t="s">
        <v>39</v>
      </c>
      <c r="P5" s="7" t="s">
        <v>90</v>
      </c>
    </row>
    <row r="6" spans="2:17" s="1" customFormat="1" ht="15" x14ac:dyDescent="0.25">
      <c r="B6" s="19" t="s">
        <v>60</v>
      </c>
      <c r="C6" s="19" t="s">
        <v>30</v>
      </c>
      <c r="D6" s="5" t="s">
        <v>52</v>
      </c>
      <c r="E6" s="5" t="s">
        <v>52</v>
      </c>
      <c r="F6" s="5" t="s">
        <v>77</v>
      </c>
      <c r="G6" s="16">
        <v>4442</v>
      </c>
      <c r="H6" s="5" t="s">
        <v>7</v>
      </c>
      <c r="I6" s="5" t="s">
        <v>7</v>
      </c>
      <c r="J6" s="5"/>
      <c r="K6" s="5" t="s">
        <v>66</v>
      </c>
      <c r="L6" s="8" t="s">
        <v>80</v>
      </c>
      <c r="M6" s="8">
        <v>1</v>
      </c>
      <c r="N6" s="5" t="s">
        <v>38</v>
      </c>
      <c r="O6" s="9" t="s">
        <v>39</v>
      </c>
      <c r="P6" s="7" t="s">
        <v>92</v>
      </c>
    </row>
    <row r="7" spans="2:17" s="1" customFormat="1" ht="30" x14ac:dyDescent="0.25">
      <c r="B7" s="19" t="s">
        <v>60</v>
      </c>
      <c r="C7" s="19" t="s">
        <v>55</v>
      </c>
      <c r="D7" s="14" t="s">
        <v>52</v>
      </c>
      <c r="E7" s="14" t="s">
        <v>52</v>
      </c>
      <c r="F7" s="5"/>
      <c r="G7" s="16"/>
      <c r="H7" s="5"/>
      <c r="I7" s="5"/>
      <c r="J7" s="5"/>
      <c r="K7" s="5" t="s">
        <v>66</v>
      </c>
      <c r="L7" s="8" t="s">
        <v>54</v>
      </c>
      <c r="M7" s="8" t="s">
        <v>72</v>
      </c>
      <c r="N7" s="14" t="s">
        <v>52</v>
      </c>
      <c r="O7" s="9" t="s">
        <v>39</v>
      </c>
      <c r="P7" s="7" t="s">
        <v>56</v>
      </c>
    </row>
    <row r="8" spans="2:17" s="1" customFormat="1" ht="75" x14ac:dyDescent="0.25">
      <c r="B8" s="19" t="s">
        <v>11</v>
      </c>
      <c r="C8" s="19" t="s">
        <v>48</v>
      </c>
      <c r="D8" s="17">
        <v>42522</v>
      </c>
      <c r="E8" s="17">
        <v>42689</v>
      </c>
      <c r="F8" s="17" t="s">
        <v>74</v>
      </c>
      <c r="G8" s="16">
        <v>85000</v>
      </c>
      <c r="H8" s="5" t="s">
        <v>7</v>
      </c>
      <c r="I8" s="5" t="s">
        <v>7</v>
      </c>
      <c r="J8" s="5"/>
      <c r="K8" s="5" t="s">
        <v>64</v>
      </c>
      <c r="L8" s="8" t="s">
        <v>80</v>
      </c>
      <c r="M8" s="8">
        <v>4</v>
      </c>
      <c r="N8" s="5" t="s">
        <v>38</v>
      </c>
      <c r="O8" s="9" t="s">
        <v>40</v>
      </c>
      <c r="P8" s="7" t="s">
        <v>50</v>
      </c>
    </row>
    <row r="9" spans="2:17" s="1" customFormat="1" ht="30" x14ac:dyDescent="0.25">
      <c r="B9" s="19" t="s">
        <v>60</v>
      </c>
      <c r="C9" s="19" t="s">
        <v>89</v>
      </c>
      <c r="D9" s="5" t="s">
        <v>52</v>
      </c>
      <c r="E9" s="5" t="s">
        <v>52</v>
      </c>
      <c r="F9" s="5" t="s">
        <v>79</v>
      </c>
      <c r="G9" s="16">
        <v>193556</v>
      </c>
      <c r="H9" s="5" t="s">
        <v>70</v>
      </c>
      <c r="I9" s="5" t="s">
        <v>70</v>
      </c>
      <c r="J9" s="5"/>
      <c r="K9" s="5" t="s">
        <v>66</v>
      </c>
      <c r="L9" s="8" t="s">
        <v>53</v>
      </c>
      <c r="M9" s="8">
        <v>13</v>
      </c>
      <c r="N9" s="5" t="s">
        <v>36</v>
      </c>
      <c r="O9" s="9" t="s">
        <v>39</v>
      </c>
      <c r="P9" s="7"/>
    </row>
    <row r="10" spans="2:17" s="1" customFormat="1" ht="30" x14ac:dyDescent="0.25">
      <c r="B10" s="25" t="s">
        <v>103</v>
      </c>
      <c r="C10" s="25" t="s">
        <v>104</v>
      </c>
      <c r="D10" s="26" t="s">
        <v>52</v>
      </c>
      <c r="E10" s="26" t="s">
        <v>52</v>
      </c>
      <c r="F10" s="26"/>
      <c r="G10" s="27"/>
      <c r="H10" s="26"/>
      <c r="I10" s="26"/>
      <c r="J10" s="26"/>
      <c r="K10" s="26"/>
      <c r="L10" s="43" t="s">
        <v>53</v>
      </c>
      <c r="M10" s="43"/>
      <c r="N10" s="26"/>
      <c r="O10" s="28"/>
      <c r="P10" s="29"/>
    </row>
    <row r="11" spans="2:17" s="1" customFormat="1" ht="15" x14ac:dyDescent="0.25">
      <c r="B11" s="19" t="s">
        <v>62</v>
      </c>
      <c r="C11" s="19" t="s">
        <v>28</v>
      </c>
      <c r="D11" s="15">
        <v>42555</v>
      </c>
      <c r="E11" s="15">
        <v>42667</v>
      </c>
      <c r="F11" s="15" t="s">
        <v>74</v>
      </c>
      <c r="G11" s="16">
        <v>57206</v>
      </c>
      <c r="H11" s="5" t="s">
        <v>7</v>
      </c>
      <c r="I11" s="5" t="s">
        <v>7</v>
      </c>
      <c r="J11" s="5"/>
      <c r="K11" s="5"/>
      <c r="L11" s="5" t="s">
        <v>64</v>
      </c>
      <c r="M11" s="5" t="s">
        <v>101</v>
      </c>
      <c r="N11" s="5">
        <v>4</v>
      </c>
      <c r="O11" s="5" t="s">
        <v>36</v>
      </c>
      <c r="P11" s="9" t="s">
        <v>39</v>
      </c>
      <c r="Q11" s="7"/>
    </row>
    <row r="12" spans="2:17" s="1" customFormat="1" ht="15" x14ac:dyDescent="0.25">
      <c r="B12" s="25" t="s">
        <v>103</v>
      </c>
      <c r="C12" s="25" t="s">
        <v>105</v>
      </c>
      <c r="D12" s="26" t="s">
        <v>52</v>
      </c>
      <c r="E12" s="26" t="s">
        <v>52</v>
      </c>
      <c r="F12" s="26"/>
      <c r="G12" s="27"/>
      <c r="H12" s="26"/>
      <c r="I12" s="26"/>
      <c r="J12" s="26"/>
      <c r="K12" s="26"/>
      <c r="L12" s="26"/>
      <c r="M12" s="43" t="s">
        <v>101</v>
      </c>
      <c r="N12" s="43"/>
      <c r="O12" s="26"/>
      <c r="P12" s="28"/>
      <c r="Q12" s="29"/>
    </row>
  </sheetData>
  <mergeCells count="14">
    <mergeCell ref="G1:G2"/>
    <mergeCell ref="B1:B2"/>
    <mergeCell ref="C1:C2"/>
    <mergeCell ref="D1:D2"/>
    <mergeCell ref="E1:E2"/>
    <mergeCell ref="F1:F2"/>
    <mergeCell ref="O1:O2"/>
    <mergeCell ref="P1:P2"/>
    <mergeCell ref="H1:I1"/>
    <mergeCell ref="J1:J2"/>
    <mergeCell ref="K1:K2"/>
    <mergeCell ref="L1:L2"/>
    <mergeCell ref="M1:M2"/>
    <mergeCell ref="N1:N2"/>
  </mergeCells>
  <conditionalFormatting sqref="O1:O2">
    <cfRule type="cellIs" dxfId="47" priority="28" operator="equal">
      <formula>"G"</formula>
    </cfRule>
    <cfRule type="cellIs" dxfId="46" priority="29" operator="equal">
      <formula>"Y"</formula>
    </cfRule>
    <cfRule type="cellIs" dxfId="45" priority="30" operator="equal">
      <formula>"R"</formula>
    </cfRule>
  </conditionalFormatting>
  <conditionalFormatting sqref="O3">
    <cfRule type="cellIs" dxfId="44" priority="25" operator="equal">
      <formula>"G"</formula>
    </cfRule>
    <cfRule type="cellIs" dxfId="43" priority="26" operator="equal">
      <formula>"Y"</formula>
    </cfRule>
    <cfRule type="cellIs" dxfId="42" priority="27" operator="equal">
      <formula>"R"</formula>
    </cfRule>
  </conditionalFormatting>
  <conditionalFormatting sqref="O4">
    <cfRule type="cellIs" dxfId="41" priority="22" operator="equal">
      <formula>"G"</formula>
    </cfRule>
    <cfRule type="cellIs" dxfId="40" priority="23" operator="equal">
      <formula>"Y"</formula>
    </cfRule>
    <cfRule type="cellIs" dxfId="39" priority="24" operator="equal">
      <formula>"R"</formula>
    </cfRule>
  </conditionalFormatting>
  <conditionalFormatting sqref="O5">
    <cfRule type="cellIs" dxfId="38" priority="19" operator="equal">
      <formula>"G"</formula>
    </cfRule>
    <cfRule type="cellIs" dxfId="37" priority="20" operator="equal">
      <formula>"Y"</formula>
    </cfRule>
    <cfRule type="cellIs" dxfId="36" priority="21" operator="equal">
      <formula>"R"</formula>
    </cfRule>
  </conditionalFormatting>
  <conditionalFormatting sqref="O6:O7">
    <cfRule type="cellIs" dxfId="35" priority="16" operator="equal">
      <formula>"G"</formula>
    </cfRule>
    <cfRule type="cellIs" dxfId="34" priority="17" operator="equal">
      <formula>"Y"</formula>
    </cfRule>
    <cfRule type="cellIs" dxfId="33" priority="18" operator="equal">
      <formula>"R"</formula>
    </cfRule>
  </conditionalFormatting>
  <conditionalFormatting sqref="O8">
    <cfRule type="cellIs" dxfId="32" priority="13" operator="equal">
      <formula>"G"</formula>
    </cfRule>
    <cfRule type="cellIs" dxfId="31" priority="14" operator="equal">
      <formula>"Y"</formula>
    </cfRule>
    <cfRule type="cellIs" dxfId="30" priority="15" operator="equal">
      <formula>"R"</formula>
    </cfRule>
  </conditionalFormatting>
  <conditionalFormatting sqref="O9">
    <cfRule type="cellIs" dxfId="29" priority="10" operator="equal">
      <formula>"G"</formula>
    </cfRule>
    <cfRule type="cellIs" dxfId="28" priority="11" operator="equal">
      <formula>"Y"</formula>
    </cfRule>
    <cfRule type="cellIs" dxfId="27" priority="12" operator="equal">
      <formula>"R"</formula>
    </cfRule>
  </conditionalFormatting>
  <conditionalFormatting sqref="O10">
    <cfRule type="cellIs" dxfId="26" priority="7" operator="equal">
      <formula>"G"</formula>
    </cfRule>
    <cfRule type="cellIs" dxfId="25" priority="8" operator="equal">
      <formula>"Y"</formula>
    </cfRule>
    <cfRule type="cellIs" dxfId="24" priority="9" operator="equal">
      <formula>"R"</formula>
    </cfRule>
  </conditionalFormatting>
  <conditionalFormatting sqref="P11">
    <cfRule type="cellIs" dxfId="23" priority="4" operator="equal">
      <formula>"G"</formula>
    </cfRule>
    <cfRule type="cellIs" dxfId="22" priority="5" operator="equal">
      <formula>"Y"</formula>
    </cfRule>
    <cfRule type="cellIs" dxfId="21" priority="6" operator="equal">
      <formula>"R"</formula>
    </cfRule>
  </conditionalFormatting>
  <conditionalFormatting sqref="P12">
    <cfRule type="cellIs" dxfId="20" priority="1" operator="equal">
      <formula>"G"</formula>
    </cfRule>
    <cfRule type="cellIs" dxfId="19" priority="2" operator="equal">
      <formula>"Y"</formula>
    </cfRule>
    <cfRule type="cellIs" dxfId="18" priority="3" operator="equal">
      <formula>"R"</formula>
    </cfRule>
  </conditionalFormatting>
  <pageMargins left="0.7" right="0.7" top="0.75" bottom="0.75" header="0.3" footer="0.5"/>
  <pageSetup orientation="portrait"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46"/>
  <sheetViews>
    <sheetView zoomScale="80" zoomScaleNormal="80" workbookViewId="0">
      <selection activeCell="D9" sqref="D9"/>
    </sheetView>
  </sheetViews>
  <sheetFormatPr defaultColWidth="9.109375" defaultRowHeight="14.4" x14ac:dyDescent="0.3"/>
  <cols>
    <col min="1" max="1" width="1.6640625" style="1" customWidth="1"/>
    <col min="2" max="2" width="12" style="20" bestFit="1" customWidth="1"/>
    <col min="3" max="3" width="71.88671875" style="20" customWidth="1"/>
    <col min="4" max="5" width="13.6640625" style="6" customWidth="1"/>
    <col min="6" max="6" width="6" style="6" hidden="1" customWidth="1"/>
    <col min="7" max="7" width="17" style="18" hidden="1" customWidth="1"/>
    <col min="8" max="9" width="15.6640625" style="6" hidden="1" customWidth="1"/>
    <col min="10" max="10" width="12.6640625" style="6" hidden="1" customWidth="1"/>
    <col min="11" max="11" width="13.6640625" style="6" bestFit="1" customWidth="1"/>
    <col min="12" max="12" width="18.88671875" style="13" bestFit="1" customWidth="1"/>
    <col min="13" max="13" width="16.44140625" style="13" customWidth="1"/>
    <col min="14" max="14" width="11.109375" style="6" customWidth="1"/>
    <col min="15" max="15" width="12.6640625" style="10" customWidth="1"/>
    <col min="16" max="16" width="68.5546875" style="12" customWidth="1"/>
    <col min="17" max="17" width="9.6640625" style="1" bestFit="1" customWidth="1"/>
    <col min="18" max="16384" width="9.109375" style="1"/>
  </cols>
  <sheetData>
    <row r="2" spans="2:17" x14ac:dyDescent="0.3">
      <c r="B2" s="60" t="s">
        <v>10</v>
      </c>
      <c r="C2" s="60" t="s">
        <v>8</v>
      </c>
      <c r="D2" s="60" t="s">
        <v>32</v>
      </c>
      <c r="E2" s="60" t="s">
        <v>33</v>
      </c>
      <c r="F2" s="60" t="s">
        <v>73</v>
      </c>
      <c r="G2" s="66" t="s">
        <v>0</v>
      </c>
      <c r="H2" s="63" t="s">
        <v>17</v>
      </c>
      <c r="I2" s="64"/>
      <c r="J2" s="65" t="s">
        <v>87</v>
      </c>
      <c r="K2" s="60" t="s">
        <v>63</v>
      </c>
      <c r="L2" s="65" t="s">
        <v>43</v>
      </c>
      <c r="M2" s="65" t="s">
        <v>71</v>
      </c>
      <c r="N2" s="65" t="s">
        <v>31</v>
      </c>
      <c r="O2" s="65" t="s">
        <v>34</v>
      </c>
      <c r="P2" s="62" t="s">
        <v>42</v>
      </c>
    </row>
    <row r="3" spans="2:17" s="2" customFormat="1" x14ac:dyDescent="0.3">
      <c r="B3" s="61"/>
      <c r="C3" s="61"/>
      <c r="D3" s="61"/>
      <c r="E3" s="61"/>
      <c r="F3" s="61"/>
      <c r="G3" s="67"/>
      <c r="H3" s="3" t="s">
        <v>15</v>
      </c>
      <c r="I3" s="3" t="s">
        <v>16</v>
      </c>
      <c r="J3" s="61"/>
      <c r="K3" s="61"/>
      <c r="L3" s="68"/>
      <c r="M3" s="68"/>
      <c r="N3" s="68"/>
      <c r="O3" s="68"/>
      <c r="P3" s="62"/>
    </row>
    <row r="4" spans="2:17" ht="15" x14ac:dyDescent="0.25">
      <c r="B4" s="19" t="s">
        <v>13</v>
      </c>
      <c r="C4" s="25" t="s">
        <v>116</v>
      </c>
      <c r="D4" s="34">
        <v>42632</v>
      </c>
      <c r="E4" s="34">
        <v>42859</v>
      </c>
      <c r="F4" s="5"/>
      <c r="G4" s="16">
        <v>183931</v>
      </c>
      <c r="H4" s="5"/>
      <c r="I4" s="5"/>
      <c r="J4" s="5"/>
      <c r="K4" s="5" t="s">
        <v>81</v>
      </c>
      <c r="L4" s="8" t="s">
        <v>112</v>
      </c>
      <c r="M4" s="8"/>
      <c r="N4" s="5"/>
      <c r="O4" s="9"/>
      <c r="P4" s="7" t="s">
        <v>113</v>
      </c>
    </row>
    <row r="5" spans="2:17" ht="15" x14ac:dyDescent="0.25">
      <c r="B5" s="33" t="s">
        <v>13</v>
      </c>
      <c r="C5" s="33" t="s">
        <v>107</v>
      </c>
      <c r="D5" s="35" t="s">
        <v>52</v>
      </c>
      <c r="E5" s="35" t="s">
        <v>52</v>
      </c>
      <c r="F5" s="33"/>
      <c r="G5" s="36">
        <v>3000</v>
      </c>
      <c r="H5" s="33"/>
      <c r="I5" s="33"/>
      <c r="J5" s="33"/>
      <c r="K5" s="5" t="s">
        <v>81</v>
      </c>
      <c r="L5" s="35" t="s">
        <v>53</v>
      </c>
      <c r="M5" s="33">
        <v>1</v>
      </c>
      <c r="N5" s="33"/>
      <c r="O5" s="33"/>
      <c r="P5" s="33" t="s">
        <v>114</v>
      </c>
    </row>
    <row r="6" spans="2:17" ht="15" x14ac:dyDescent="0.25">
      <c r="B6" s="33" t="s">
        <v>13</v>
      </c>
      <c r="C6" s="33" t="s">
        <v>108</v>
      </c>
      <c r="D6" s="35" t="s">
        <v>52</v>
      </c>
      <c r="E6" s="35" t="s">
        <v>52</v>
      </c>
      <c r="F6" s="33"/>
      <c r="G6" s="36">
        <v>241500</v>
      </c>
      <c r="H6" s="33"/>
      <c r="I6" s="33"/>
      <c r="J6" s="33"/>
      <c r="K6" s="5" t="s">
        <v>81</v>
      </c>
      <c r="L6" s="35" t="s">
        <v>53</v>
      </c>
      <c r="M6" s="33">
        <v>11</v>
      </c>
      <c r="N6" s="33"/>
      <c r="O6" s="33"/>
      <c r="P6" s="7" t="s">
        <v>115</v>
      </c>
    </row>
    <row r="7" spans="2:17" ht="15" x14ac:dyDescent="0.25">
      <c r="B7" s="33" t="s">
        <v>13</v>
      </c>
      <c r="C7" s="33" t="s">
        <v>109</v>
      </c>
      <c r="D7" s="35" t="s">
        <v>52</v>
      </c>
      <c r="E7" s="35" t="s">
        <v>52</v>
      </c>
      <c r="F7" s="33"/>
      <c r="G7" s="36">
        <v>563500</v>
      </c>
      <c r="H7" s="33"/>
      <c r="I7" s="33"/>
      <c r="J7" s="33"/>
      <c r="K7" s="5" t="s">
        <v>81</v>
      </c>
      <c r="L7" s="35" t="s">
        <v>53</v>
      </c>
      <c r="M7" s="33">
        <v>20</v>
      </c>
      <c r="N7" s="33"/>
      <c r="O7" s="33"/>
      <c r="P7" s="7" t="s">
        <v>115</v>
      </c>
    </row>
    <row r="8" spans="2:17" ht="15" x14ac:dyDescent="0.25">
      <c r="B8" s="33" t="s">
        <v>13</v>
      </c>
      <c r="C8" s="33" t="s">
        <v>110</v>
      </c>
      <c r="D8" s="35" t="s">
        <v>52</v>
      </c>
      <c r="E8" s="35" t="s">
        <v>52</v>
      </c>
      <c r="F8" s="33"/>
      <c r="G8" s="36">
        <v>1185650</v>
      </c>
      <c r="H8" s="33"/>
      <c r="I8" s="33"/>
      <c r="J8" s="33"/>
      <c r="K8" s="5" t="s">
        <v>81</v>
      </c>
      <c r="L8" s="35" t="s">
        <v>53</v>
      </c>
      <c r="M8" s="33">
        <v>42</v>
      </c>
      <c r="N8" s="33"/>
      <c r="O8" s="33"/>
      <c r="P8" s="7" t="s">
        <v>115</v>
      </c>
    </row>
    <row r="9" spans="2:17" ht="15" x14ac:dyDescent="0.25">
      <c r="B9" s="19" t="s">
        <v>13</v>
      </c>
      <c r="C9" s="25" t="s">
        <v>111</v>
      </c>
      <c r="D9" s="35" t="s">
        <v>52</v>
      </c>
      <c r="E9" s="35" t="s">
        <v>52</v>
      </c>
      <c r="F9" s="5"/>
      <c r="G9" s="16">
        <v>64000</v>
      </c>
      <c r="H9" s="5"/>
      <c r="I9" s="5"/>
      <c r="J9" s="5"/>
      <c r="K9" s="5" t="s">
        <v>81</v>
      </c>
      <c r="L9" s="35" t="s">
        <v>53</v>
      </c>
      <c r="M9" s="33">
        <v>1</v>
      </c>
      <c r="N9" s="33"/>
      <c r="O9" s="33"/>
      <c r="P9" s="7" t="s">
        <v>115</v>
      </c>
    </row>
    <row r="10" spans="2:17" ht="30" x14ac:dyDescent="0.25">
      <c r="B10" s="25" t="s">
        <v>13</v>
      </c>
      <c r="C10" s="25" t="s">
        <v>117</v>
      </c>
      <c r="D10" s="35" t="s">
        <v>52</v>
      </c>
      <c r="E10" s="35" t="s">
        <v>52</v>
      </c>
      <c r="F10" s="5"/>
      <c r="G10" s="37" t="s">
        <v>122</v>
      </c>
      <c r="H10" s="5"/>
      <c r="I10" s="5"/>
      <c r="J10" s="5"/>
      <c r="K10" s="5" t="s">
        <v>81</v>
      </c>
      <c r="L10" s="35" t="s">
        <v>53</v>
      </c>
      <c r="M10" s="33">
        <v>14</v>
      </c>
      <c r="N10" s="5"/>
      <c r="O10" s="9"/>
      <c r="P10" s="7" t="s">
        <v>114</v>
      </c>
    </row>
    <row r="11" spans="2:17" ht="15" x14ac:dyDescent="0.25">
      <c r="B11" s="25" t="s">
        <v>13</v>
      </c>
      <c r="C11" s="25" t="s">
        <v>118</v>
      </c>
      <c r="D11" s="35" t="s">
        <v>52</v>
      </c>
      <c r="E11" s="35" t="s">
        <v>52</v>
      </c>
      <c r="F11" s="5"/>
      <c r="G11" s="38">
        <v>319180</v>
      </c>
      <c r="H11" s="5"/>
      <c r="I11" s="5"/>
      <c r="J11" s="5"/>
      <c r="K11" s="5" t="s">
        <v>81</v>
      </c>
      <c r="L11" s="35" t="s">
        <v>53</v>
      </c>
      <c r="M11" s="33">
        <v>12</v>
      </c>
      <c r="N11" s="5"/>
      <c r="O11" s="9"/>
      <c r="P11" s="7" t="s">
        <v>114</v>
      </c>
    </row>
    <row r="12" spans="2:17" ht="15" x14ac:dyDescent="0.25">
      <c r="B12" s="25" t="s">
        <v>13</v>
      </c>
      <c r="C12" s="25" t="s">
        <v>119</v>
      </c>
      <c r="D12" s="34">
        <v>42632</v>
      </c>
      <c r="E12" s="34">
        <v>42790</v>
      </c>
      <c r="F12" s="5"/>
      <c r="G12" s="38" t="s">
        <v>123</v>
      </c>
      <c r="H12" s="5"/>
      <c r="I12" s="5"/>
      <c r="J12" s="5"/>
      <c r="K12" s="5" t="s">
        <v>81</v>
      </c>
      <c r="L12" s="35" t="s">
        <v>53</v>
      </c>
      <c r="M12" s="33">
        <v>55</v>
      </c>
      <c r="N12" s="5"/>
      <c r="O12" s="9"/>
      <c r="P12" s="7" t="s">
        <v>114</v>
      </c>
    </row>
    <row r="13" spans="2:17" ht="15" x14ac:dyDescent="0.25">
      <c r="B13" s="19" t="s">
        <v>13</v>
      </c>
      <c r="C13" s="25" t="s">
        <v>120</v>
      </c>
      <c r="D13" s="34">
        <v>42632</v>
      </c>
      <c r="E13" s="41">
        <v>42706</v>
      </c>
      <c r="F13" s="5"/>
      <c r="G13" s="39">
        <v>41079</v>
      </c>
      <c r="H13" s="5"/>
      <c r="I13" s="5"/>
      <c r="J13" s="5"/>
      <c r="K13" s="5" t="s">
        <v>81</v>
      </c>
      <c r="L13" s="35" t="s">
        <v>53</v>
      </c>
      <c r="M13" s="33">
        <v>53</v>
      </c>
      <c r="N13" s="5"/>
      <c r="O13" s="9"/>
      <c r="P13" s="7" t="s">
        <v>114</v>
      </c>
    </row>
    <row r="14" spans="2:17" ht="15" x14ac:dyDescent="0.25">
      <c r="B14" s="19" t="s">
        <v>13</v>
      </c>
      <c r="C14" s="25" t="s">
        <v>121</v>
      </c>
      <c r="D14" s="34">
        <v>42632</v>
      </c>
      <c r="E14" s="34">
        <v>42790</v>
      </c>
      <c r="F14" s="5"/>
      <c r="G14" s="39">
        <v>445104</v>
      </c>
      <c r="H14" s="5"/>
      <c r="I14" s="5"/>
      <c r="J14" s="5"/>
      <c r="K14" s="5" t="s">
        <v>81</v>
      </c>
      <c r="L14" s="35" t="s">
        <v>53</v>
      </c>
      <c r="M14" s="33">
        <v>15</v>
      </c>
      <c r="N14" s="5" t="s">
        <v>31</v>
      </c>
      <c r="O14" s="9"/>
      <c r="P14" s="7" t="s">
        <v>114</v>
      </c>
    </row>
    <row r="15" spans="2:17" ht="15" x14ac:dyDescent="0.25">
      <c r="B15" s="19"/>
      <c r="C15" s="19"/>
      <c r="D15" s="15"/>
      <c r="E15" s="15"/>
      <c r="F15" s="15"/>
      <c r="G15" s="16"/>
      <c r="H15" s="5"/>
      <c r="I15" s="5"/>
      <c r="J15" s="5"/>
      <c r="K15" s="5"/>
      <c r="L15" s="8"/>
      <c r="M15" s="8"/>
      <c r="N15" s="5"/>
      <c r="O15" s="9"/>
      <c r="P15" s="40"/>
      <c r="Q15" s="4"/>
    </row>
    <row r="16" spans="2:17" ht="15" x14ac:dyDescent="0.25">
      <c r="B16" s="19"/>
      <c r="C16" s="19"/>
      <c r="D16" s="15"/>
      <c r="E16" s="15"/>
      <c r="F16" s="15"/>
      <c r="G16" s="16"/>
      <c r="H16" s="5"/>
      <c r="I16" s="5"/>
      <c r="J16" s="5"/>
      <c r="K16" s="5"/>
      <c r="L16" s="8"/>
      <c r="M16" s="8"/>
      <c r="N16" s="5"/>
      <c r="O16" s="9"/>
      <c r="P16" s="7"/>
    </row>
    <row r="17" spans="2:16" ht="15" x14ac:dyDescent="0.25">
      <c r="B17" s="19"/>
      <c r="C17" s="19"/>
      <c r="D17" s="15"/>
      <c r="E17" s="15"/>
      <c r="F17" s="5"/>
      <c r="G17" s="16"/>
      <c r="H17" s="5"/>
      <c r="I17" s="5"/>
      <c r="J17" s="5"/>
      <c r="K17" s="5"/>
      <c r="L17" s="8"/>
      <c r="M17" s="8"/>
      <c r="N17" s="5"/>
      <c r="O17" s="9"/>
      <c r="P17" s="7"/>
    </row>
    <row r="18" spans="2:16" ht="15" x14ac:dyDescent="0.25">
      <c r="B18" s="24"/>
      <c r="C18" s="19"/>
      <c r="D18" s="15"/>
      <c r="E18" s="15"/>
      <c r="F18" s="15"/>
      <c r="G18" s="16"/>
      <c r="H18" s="5"/>
      <c r="I18" s="5"/>
      <c r="J18" s="5"/>
      <c r="K18" s="5"/>
      <c r="L18" s="8"/>
      <c r="M18" s="8"/>
      <c r="N18" s="5"/>
      <c r="O18" s="9"/>
      <c r="P18" s="7"/>
    </row>
    <row r="19" spans="2:16" ht="15" x14ac:dyDescent="0.25">
      <c r="B19" s="19"/>
      <c r="C19" s="19"/>
      <c r="D19" s="15"/>
      <c r="E19" s="15"/>
      <c r="F19" s="15"/>
      <c r="G19" s="16"/>
      <c r="H19" s="5"/>
      <c r="I19" s="5"/>
      <c r="J19" s="5"/>
      <c r="K19" s="5"/>
      <c r="L19" s="8"/>
      <c r="M19" s="8"/>
      <c r="N19" s="5"/>
      <c r="O19" s="9"/>
      <c r="P19" s="7"/>
    </row>
    <row r="20" spans="2:16" ht="15" x14ac:dyDescent="0.25">
      <c r="B20" s="19"/>
      <c r="C20" s="19"/>
      <c r="D20" s="15"/>
      <c r="E20" s="15"/>
      <c r="F20" s="15"/>
      <c r="G20" s="16"/>
      <c r="H20" s="5"/>
      <c r="I20" s="5"/>
      <c r="J20" s="5"/>
      <c r="K20" s="5"/>
      <c r="L20" s="8"/>
      <c r="M20" s="21"/>
      <c r="N20" s="5"/>
      <c r="O20" s="9"/>
      <c r="P20" s="7"/>
    </row>
    <row r="21" spans="2:16" ht="15" x14ac:dyDescent="0.25">
      <c r="B21" s="19"/>
      <c r="C21" s="19"/>
      <c r="D21" s="17"/>
      <c r="E21" s="17"/>
      <c r="F21" s="17"/>
      <c r="G21" s="16"/>
      <c r="H21" s="5"/>
      <c r="I21" s="5"/>
      <c r="J21" s="5"/>
      <c r="K21" s="5"/>
      <c r="L21" s="8"/>
      <c r="M21" s="8"/>
      <c r="N21" s="5"/>
      <c r="O21" s="9"/>
      <c r="P21" s="7"/>
    </row>
    <row r="22" spans="2:16" ht="15" x14ac:dyDescent="0.25">
      <c r="B22" s="19"/>
      <c r="C22" s="19"/>
      <c r="D22" s="17"/>
      <c r="E22" s="17"/>
      <c r="F22" s="5"/>
      <c r="G22" s="16"/>
      <c r="H22" s="5"/>
      <c r="I22" s="5"/>
      <c r="J22" s="5"/>
      <c r="K22" s="5"/>
      <c r="L22" s="8"/>
      <c r="M22" s="8"/>
      <c r="N22" s="5"/>
      <c r="O22" s="9"/>
      <c r="P22" s="7"/>
    </row>
    <row r="23" spans="2:16" ht="15" x14ac:dyDescent="0.25">
      <c r="B23" s="19"/>
      <c r="C23" s="22"/>
      <c r="D23" s="17"/>
      <c r="E23" s="17"/>
      <c r="F23" s="17"/>
      <c r="G23" s="16"/>
      <c r="H23" s="5"/>
      <c r="I23" s="5"/>
      <c r="J23" s="5"/>
      <c r="K23" s="5"/>
      <c r="L23" s="8"/>
      <c r="M23" s="5"/>
      <c r="N23" s="5"/>
      <c r="O23" s="9"/>
      <c r="P23" s="31"/>
    </row>
    <row r="24" spans="2:16" ht="15" x14ac:dyDescent="0.25">
      <c r="B24" s="19"/>
      <c r="C24" s="19"/>
      <c r="D24" s="17"/>
      <c r="E24" s="17"/>
      <c r="F24" s="17"/>
      <c r="G24" s="16"/>
      <c r="H24" s="5"/>
      <c r="I24" s="5"/>
      <c r="J24" s="5"/>
      <c r="K24" s="5"/>
      <c r="L24" s="8"/>
      <c r="M24" s="5"/>
      <c r="N24" s="5"/>
      <c r="O24" s="9"/>
      <c r="P24" s="7"/>
    </row>
    <row r="25" spans="2:16" ht="15" x14ac:dyDescent="0.25">
      <c r="B25" s="19"/>
      <c r="C25" s="19"/>
      <c r="D25" s="15"/>
      <c r="E25" s="15"/>
      <c r="F25" s="15"/>
      <c r="G25" s="16"/>
      <c r="H25" s="5"/>
      <c r="I25" s="5"/>
      <c r="J25" s="5"/>
      <c r="K25" s="5"/>
      <c r="L25" s="5"/>
      <c r="M25" s="5"/>
      <c r="N25" s="5"/>
      <c r="O25" s="9"/>
      <c r="P25" s="7"/>
    </row>
    <row r="26" spans="2:16" ht="15" x14ac:dyDescent="0.25">
      <c r="B26" s="19"/>
      <c r="C26" s="19"/>
      <c r="D26" s="15"/>
      <c r="E26" s="15"/>
      <c r="F26" s="15"/>
      <c r="G26" s="16"/>
      <c r="H26" s="5"/>
      <c r="I26" s="5"/>
      <c r="J26" s="5"/>
      <c r="K26" s="5"/>
      <c r="L26" s="8"/>
      <c r="M26" s="8"/>
      <c r="N26" s="5"/>
      <c r="O26" s="9"/>
      <c r="P26" s="7"/>
    </row>
    <row r="27" spans="2:16" ht="15" x14ac:dyDescent="0.25">
      <c r="B27" s="19"/>
      <c r="C27" s="19"/>
      <c r="D27" s="15"/>
      <c r="E27" s="15"/>
      <c r="F27" s="15"/>
      <c r="G27" s="16"/>
      <c r="H27" s="5"/>
      <c r="I27" s="5"/>
      <c r="J27" s="5"/>
      <c r="K27" s="5"/>
      <c r="L27" s="8"/>
      <c r="M27" s="8"/>
      <c r="N27" s="5"/>
      <c r="O27" s="9"/>
      <c r="P27" s="7"/>
    </row>
    <row r="28" spans="2:16" ht="15" x14ac:dyDescent="0.25">
      <c r="B28" s="19"/>
      <c r="C28" s="19"/>
      <c r="D28" s="17"/>
      <c r="E28" s="17"/>
      <c r="F28" s="17"/>
      <c r="G28" s="16"/>
      <c r="H28" s="5"/>
      <c r="I28" s="5"/>
      <c r="J28" s="5"/>
      <c r="K28" s="5"/>
      <c r="L28" s="8"/>
      <c r="M28" s="8"/>
      <c r="N28" s="5"/>
      <c r="O28" s="9"/>
      <c r="P28" s="7"/>
    </row>
    <row r="29" spans="2:16" ht="15" x14ac:dyDescent="0.25">
      <c r="B29" s="19"/>
      <c r="C29" s="19"/>
      <c r="D29" s="17"/>
      <c r="E29" s="17"/>
      <c r="F29" s="17"/>
      <c r="G29" s="16"/>
      <c r="H29" s="5"/>
      <c r="I29" s="5"/>
      <c r="J29" s="5"/>
      <c r="K29" s="5"/>
      <c r="L29" s="8"/>
      <c r="M29" s="21"/>
      <c r="N29" s="5"/>
      <c r="O29" s="9"/>
      <c r="P29" s="7"/>
    </row>
    <row r="30" spans="2:16" ht="15" x14ac:dyDescent="0.25">
      <c r="B30" s="19"/>
      <c r="C30" s="19"/>
      <c r="D30" s="15"/>
      <c r="E30" s="15"/>
      <c r="F30" s="15"/>
      <c r="G30" s="16"/>
      <c r="H30" s="5"/>
      <c r="I30" s="5"/>
      <c r="J30" s="5"/>
      <c r="K30" s="5"/>
      <c r="L30" s="8"/>
      <c r="M30" s="8"/>
      <c r="N30" s="5"/>
      <c r="O30" s="9"/>
      <c r="P30" s="7"/>
    </row>
    <row r="31" spans="2:16" ht="15" x14ac:dyDescent="0.25">
      <c r="B31" s="19"/>
      <c r="C31" s="19"/>
      <c r="D31" s="15"/>
      <c r="E31" s="15"/>
      <c r="F31" s="15"/>
      <c r="G31" s="16"/>
      <c r="H31" s="5"/>
      <c r="I31" s="5"/>
      <c r="J31" s="5"/>
      <c r="K31" s="5"/>
      <c r="L31" s="8"/>
      <c r="M31" s="21"/>
      <c r="N31" s="5"/>
      <c r="O31" s="9"/>
      <c r="P31" s="7"/>
    </row>
    <row r="32" spans="2:16" ht="15" x14ac:dyDescent="0.25">
      <c r="B32" s="19"/>
      <c r="C32" s="19"/>
      <c r="D32" s="5"/>
      <c r="E32" s="5"/>
      <c r="F32" s="5"/>
      <c r="G32" s="16"/>
      <c r="H32" s="5"/>
      <c r="I32" s="5"/>
      <c r="J32" s="5"/>
      <c r="K32" s="5"/>
      <c r="L32" s="8"/>
      <c r="M32" s="8"/>
      <c r="N32" s="5"/>
      <c r="O32" s="9"/>
      <c r="P32" s="7"/>
    </row>
    <row r="33" spans="2:16" ht="15" x14ac:dyDescent="0.25">
      <c r="B33" s="19"/>
      <c r="C33" s="19"/>
      <c r="D33" s="17"/>
      <c r="E33" s="17"/>
      <c r="F33" s="5"/>
      <c r="G33" s="16"/>
      <c r="H33" s="5"/>
      <c r="I33" s="5"/>
      <c r="J33" s="5"/>
      <c r="K33" s="5"/>
      <c r="L33" s="8"/>
      <c r="M33" s="8"/>
      <c r="N33" s="5"/>
      <c r="O33" s="9"/>
      <c r="P33" s="7"/>
    </row>
    <row r="34" spans="2:16" ht="15" x14ac:dyDescent="0.25">
      <c r="B34" s="19"/>
      <c r="C34" s="19"/>
      <c r="D34" s="15"/>
      <c r="E34" s="15"/>
      <c r="F34" s="15"/>
      <c r="G34" s="16"/>
      <c r="H34" s="5"/>
      <c r="I34" s="5"/>
      <c r="J34" s="5"/>
      <c r="K34" s="5"/>
      <c r="L34" s="8"/>
      <c r="M34" s="8"/>
      <c r="N34" s="5"/>
      <c r="O34" s="9"/>
      <c r="P34" s="7"/>
    </row>
    <row r="35" spans="2:16" ht="15" x14ac:dyDescent="0.25">
      <c r="B35" s="19"/>
      <c r="C35" s="19"/>
      <c r="D35" s="17"/>
      <c r="E35" s="17"/>
      <c r="F35" s="17"/>
      <c r="G35" s="16"/>
      <c r="H35" s="5"/>
      <c r="I35" s="5"/>
      <c r="J35" s="5"/>
      <c r="K35" s="5"/>
      <c r="L35" s="8"/>
      <c r="M35" s="8"/>
      <c r="N35" s="5"/>
      <c r="O35" s="9"/>
      <c r="P35" s="7"/>
    </row>
    <row r="36" spans="2:16" ht="15" x14ac:dyDescent="0.25">
      <c r="B36" s="25"/>
      <c r="C36" s="25"/>
      <c r="D36" s="26"/>
      <c r="E36" s="26"/>
      <c r="F36" s="26"/>
      <c r="G36" s="27"/>
      <c r="H36" s="26"/>
      <c r="I36" s="26"/>
      <c r="J36" s="26"/>
      <c r="K36" s="26"/>
      <c r="L36" s="30"/>
      <c r="M36" s="30"/>
      <c r="N36" s="26"/>
      <c r="O36" s="28"/>
      <c r="P36" s="29"/>
    </row>
    <row r="37" spans="2:16" ht="15" x14ac:dyDescent="0.25">
      <c r="B37" s="25"/>
      <c r="C37" s="25"/>
      <c r="D37" s="26"/>
      <c r="E37" s="26"/>
      <c r="F37" s="26"/>
      <c r="G37" s="27"/>
      <c r="H37" s="26"/>
      <c r="I37" s="26"/>
      <c r="J37" s="26"/>
      <c r="K37" s="26"/>
      <c r="L37" s="30"/>
      <c r="M37" s="30"/>
      <c r="N37" s="26"/>
      <c r="O37" s="28"/>
      <c r="P37" s="29"/>
    </row>
    <row r="38" spans="2:16" x14ac:dyDescent="0.3">
      <c r="B38" s="25"/>
      <c r="C38" s="25"/>
      <c r="D38" s="69"/>
      <c r="E38" s="26"/>
      <c r="F38" s="26"/>
      <c r="G38" s="27"/>
      <c r="H38" s="26"/>
      <c r="I38" s="26"/>
      <c r="J38" s="26"/>
      <c r="K38" s="26"/>
      <c r="L38" s="30"/>
      <c r="M38" s="30"/>
      <c r="N38" s="26"/>
      <c r="O38" s="28"/>
      <c r="P38" s="29"/>
    </row>
    <row r="39" spans="2:16" x14ac:dyDescent="0.3">
      <c r="B39" s="25"/>
      <c r="C39" s="25"/>
      <c r="D39" s="69"/>
      <c r="E39" s="26"/>
      <c r="F39" s="26"/>
      <c r="G39" s="27"/>
      <c r="H39" s="26"/>
      <c r="I39" s="26"/>
      <c r="J39" s="26"/>
      <c r="K39" s="26"/>
      <c r="L39" s="30"/>
      <c r="M39" s="30"/>
      <c r="N39" s="26"/>
      <c r="O39" s="28"/>
      <c r="P39" s="29"/>
    </row>
    <row r="40" spans="2:16" x14ac:dyDescent="0.3">
      <c r="B40" s="25"/>
      <c r="C40" s="32"/>
      <c r="D40" s="26"/>
      <c r="E40" s="26"/>
      <c r="F40" s="26"/>
      <c r="G40" s="27"/>
      <c r="H40" s="26"/>
      <c r="I40" s="26"/>
      <c r="J40" s="26"/>
      <c r="K40" s="26"/>
      <c r="L40" s="30"/>
      <c r="M40" s="30"/>
      <c r="N40" s="26"/>
      <c r="O40" s="28"/>
      <c r="P40" s="29"/>
    </row>
    <row r="41" spans="2:16" x14ac:dyDescent="0.3">
      <c r="B41" s="25"/>
      <c r="C41" s="25"/>
      <c r="D41" s="26"/>
      <c r="E41" s="26"/>
      <c r="F41" s="26"/>
      <c r="G41" s="27"/>
      <c r="H41" s="26"/>
      <c r="I41" s="26"/>
      <c r="J41" s="26"/>
      <c r="K41" s="26"/>
      <c r="L41" s="30"/>
      <c r="M41" s="30"/>
      <c r="N41" s="26"/>
      <c r="O41" s="28"/>
      <c r="P41" s="29"/>
    </row>
    <row r="42" spans="2:16" x14ac:dyDescent="0.3">
      <c r="B42" s="25"/>
      <c r="C42" s="25"/>
      <c r="D42" s="26"/>
      <c r="E42" s="26"/>
      <c r="F42" s="26"/>
      <c r="G42" s="27"/>
      <c r="H42" s="26"/>
      <c r="I42" s="26"/>
      <c r="J42" s="26"/>
      <c r="K42" s="26"/>
      <c r="L42" s="30"/>
      <c r="M42" s="30"/>
      <c r="N42" s="26"/>
      <c r="O42" s="28"/>
      <c r="P42" s="29"/>
    </row>
    <row r="43" spans="2:16" x14ac:dyDescent="0.3">
      <c r="B43" s="25"/>
      <c r="C43" s="25"/>
      <c r="D43" s="26"/>
      <c r="E43" s="26"/>
      <c r="F43" s="26"/>
      <c r="G43" s="27"/>
      <c r="H43" s="26"/>
      <c r="I43" s="26"/>
      <c r="J43" s="26"/>
      <c r="K43" s="26"/>
      <c r="L43" s="30"/>
      <c r="M43" s="30"/>
      <c r="N43" s="26"/>
      <c r="O43" s="28"/>
      <c r="P43" s="29"/>
    </row>
    <row r="44" spans="2:16" x14ac:dyDescent="0.3">
      <c r="B44" s="25" t="s">
        <v>103</v>
      </c>
      <c r="C44" s="25" t="s">
        <v>105</v>
      </c>
      <c r="D44" s="26" t="s">
        <v>52</v>
      </c>
      <c r="E44" s="26" t="s">
        <v>52</v>
      </c>
      <c r="F44" s="26"/>
      <c r="G44" s="27"/>
      <c r="H44" s="26"/>
      <c r="I44" s="26"/>
      <c r="J44" s="26"/>
      <c r="K44" s="26"/>
      <c r="L44" s="30"/>
      <c r="M44" s="30"/>
      <c r="N44" s="26"/>
      <c r="O44" s="28"/>
      <c r="P44" s="29" t="s">
        <v>106</v>
      </c>
    </row>
    <row r="45" spans="2:16" x14ac:dyDescent="0.3">
      <c r="B45" s="25"/>
      <c r="C45" s="25"/>
      <c r="D45" s="26"/>
      <c r="E45" s="26"/>
      <c r="F45" s="26"/>
      <c r="G45" s="27"/>
      <c r="H45" s="26"/>
      <c r="I45" s="26"/>
      <c r="J45" s="26"/>
      <c r="K45" s="26"/>
      <c r="L45" s="30"/>
      <c r="M45" s="30"/>
      <c r="N45" s="26"/>
      <c r="O45" s="28"/>
      <c r="P45" s="29"/>
    </row>
    <row r="46" spans="2:16" x14ac:dyDescent="0.3">
      <c r="B46" s="25"/>
      <c r="C46" s="25"/>
      <c r="D46" s="26"/>
      <c r="E46" s="26"/>
      <c r="F46" s="26"/>
      <c r="G46" s="27"/>
      <c r="H46" s="26"/>
      <c r="I46" s="26"/>
      <c r="J46" s="26"/>
      <c r="K46" s="26"/>
      <c r="L46" s="30"/>
      <c r="M46" s="30"/>
      <c r="N46" s="26"/>
      <c r="O46" s="28"/>
      <c r="P46" s="29"/>
    </row>
  </sheetData>
  <mergeCells count="15">
    <mergeCell ref="N2:N3"/>
    <mergeCell ref="O2:O3"/>
    <mergeCell ref="P2:P3"/>
    <mergeCell ref="D38:D39"/>
    <mergeCell ref="B2:B3"/>
    <mergeCell ref="C2:C3"/>
    <mergeCell ref="D2:D3"/>
    <mergeCell ref="E2:E3"/>
    <mergeCell ref="F2:F3"/>
    <mergeCell ref="G2:G3"/>
    <mergeCell ref="H2:I2"/>
    <mergeCell ref="J2:J3"/>
    <mergeCell ref="K2:K3"/>
    <mergeCell ref="L2:L3"/>
    <mergeCell ref="M2:M3"/>
  </mergeCells>
  <conditionalFormatting sqref="O25:O30 O32:O33 O1:O3 O36:O1048576 O10:O23">
    <cfRule type="cellIs" dxfId="17" priority="16" operator="equal">
      <formula>"G"</formula>
    </cfRule>
    <cfRule type="cellIs" dxfId="16" priority="17" operator="equal">
      <formula>"Y"</formula>
    </cfRule>
    <cfRule type="cellIs" dxfId="15" priority="18" operator="equal">
      <formula>"R"</formula>
    </cfRule>
  </conditionalFormatting>
  <conditionalFormatting sqref="O24">
    <cfRule type="cellIs" dxfId="14" priority="13" operator="equal">
      <formula>"G"</formula>
    </cfRule>
    <cfRule type="cellIs" dxfId="13" priority="14" operator="equal">
      <formula>"Y"</formula>
    </cfRule>
    <cfRule type="cellIs" dxfId="12" priority="15" operator="equal">
      <formula>"R"</formula>
    </cfRule>
  </conditionalFormatting>
  <conditionalFormatting sqref="O31">
    <cfRule type="cellIs" dxfId="11" priority="10" operator="equal">
      <formula>"G"</formula>
    </cfRule>
    <cfRule type="cellIs" dxfId="10" priority="11" operator="equal">
      <formula>"Y"</formula>
    </cfRule>
    <cfRule type="cellIs" dxfId="9" priority="12" operator="equal">
      <formula>"R"</formula>
    </cfRule>
  </conditionalFormatting>
  <conditionalFormatting sqref="O34">
    <cfRule type="cellIs" dxfId="8" priority="7" operator="equal">
      <formula>"G"</formula>
    </cfRule>
    <cfRule type="cellIs" dxfId="7" priority="8" operator="equal">
      <formula>"Y"</formula>
    </cfRule>
    <cfRule type="cellIs" dxfId="6" priority="9" operator="equal">
      <formula>"R"</formula>
    </cfRule>
  </conditionalFormatting>
  <conditionalFormatting sqref="O35">
    <cfRule type="cellIs" dxfId="5" priority="4" operator="equal">
      <formula>"G"</formula>
    </cfRule>
    <cfRule type="cellIs" dxfId="4" priority="5" operator="equal">
      <formula>"Y"</formula>
    </cfRule>
    <cfRule type="cellIs" dxfId="3" priority="6" operator="equal">
      <formula>"R"</formula>
    </cfRule>
  </conditionalFormatting>
  <conditionalFormatting sqref="O4">
    <cfRule type="cellIs" dxfId="2" priority="1" operator="equal">
      <formula>"G"</formula>
    </cfRule>
    <cfRule type="cellIs" dxfId="1" priority="2" operator="equal">
      <formula>"Y"</formula>
    </cfRule>
    <cfRule type="cellIs" dxfId="0" priority="3" operator="equal">
      <formula>"R"</formula>
    </cfRule>
  </conditionalFormatting>
  <pageMargins left="0.7" right="0.7" top="0.75" bottom="0.75" header="0.3" footer="0.5"/>
  <pageSetup orientation="portrait" r:id="rId1"/>
  <headerFooter>
    <oddFooter>&amp;C&amp;"Candara,Bold"&amp;11 Capgemini Public</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Integration Projects</vt:lpstr>
      <vt:lpstr>Completed</vt:lpstr>
      <vt:lpstr>On-Hold</vt:lpstr>
      <vt:lpstr>ICOE</vt:lpstr>
    </vt:vector>
  </TitlesOfParts>
  <Company>Capgemini GCC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Krishnappa, Lokesh</cp:lastModifiedBy>
  <cp:lastPrinted>2016-10-05T09:20:02Z</cp:lastPrinted>
  <dcterms:created xsi:type="dcterms:W3CDTF">2016-05-31T07:46:10Z</dcterms:created>
  <dcterms:modified xsi:type="dcterms:W3CDTF">2016-11-14T11:49:52Z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TIntVersion">
    <vt:i4>15</vt:i4>
  </property>
  <property fmtid="{D5CDD505-2E9C-101B-9397-08002B2CF9AE}" pid="3" name="FILEGUID">
    <vt:lpwstr>fb75dca5-0483-4433-b3eb-163306b131a0</vt:lpwstr>
  </property>
  <property fmtid="{D5CDD505-2E9C-101B-9397-08002B2CF9AE}" pid="4" name="MODFILEGUID">
    <vt:lpwstr>9e4d1519-2ae0-460a-8733-f16a2cc320be</vt:lpwstr>
  </property>
  <property fmtid="{D5CDD505-2E9C-101B-9397-08002B2CF9AE}" pid="5" name="FILEOWNER">
    <vt:lpwstr>Kiran</vt:lpwstr>
  </property>
  <property fmtid="{D5CDD505-2E9C-101B-9397-08002B2CF9AE}" pid="6" name="MODFILEOWNER">
    <vt:lpwstr>A72087</vt:lpwstr>
  </property>
  <property fmtid="{D5CDD505-2E9C-101B-9397-08002B2CF9AE}" pid="7" name="IPPCLASS">
    <vt:i4>1</vt:i4>
  </property>
  <property fmtid="{D5CDD505-2E9C-101B-9397-08002B2CF9AE}" pid="8" name="MODIPPCLASS">
    <vt:i4>1</vt:i4>
  </property>
  <property fmtid="{D5CDD505-2E9C-101B-9397-08002B2CF9AE}" pid="9" name="MACHINEID">
    <vt:lpwstr>A72087-0623</vt:lpwstr>
  </property>
  <property fmtid="{D5CDD505-2E9C-101B-9397-08002B2CF9AE}" pid="10" name="MODMACHINEID">
    <vt:lpwstr>A72087-3789</vt:lpwstr>
  </property>
  <property fmtid="{D5CDD505-2E9C-101B-9397-08002B2CF9AE}" pid="11" name="CURRENTCLASS">
    <vt:lpwstr>Classified - No Category</vt:lpwstr>
  </property>
</Properties>
</file>