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408" windowWidth="20112" windowHeight="7632"/>
  </bookViews>
  <sheets>
    <sheet name="CSD Tracker" sheetId="2" r:id="rId1"/>
    <sheet name="Project Lifecycle Tools" sheetId="3" r:id="rId2"/>
  </sheets>
  <calcPr calcId="144525"/>
</workbook>
</file>

<file path=xl/calcChain.xml><?xml version="1.0" encoding="utf-8"?>
<calcChain xmlns="http://schemas.openxmlformats.org/spreadsheetml/2006/main">
  <c r="AD9" i="2" l="1"/>
  <c r="AC9" i="2"/>
  <c r="AB9" i="2"/>
  <c r="AA9" i="2"/>
  <c r="Z9" i="2"/>
  <c r="Y9" i="2"/>
  <c r="X9" i="2"/>
  <c r="W9" i="2"/>
  <c r="S19" i="2"/>
  <c r="P19" i="2"/>
  <c r="M19" i="2"/>
  <c r="I19" i="2"/>
  <c r="S18" i="2"/>
  <c r="P18" i="2"/>
  <c r="M18" i="2"/>
  <c r="I18" i="2"/>
  <c r="S17" i="2"/>
  <c r="P17" i="2"/>
  <c r="M17" i="2"/>
  <c r="I17" i="2"/>
  <c r="S16" i="2"/>
  <c r="P16" i="2"/>
  <c r="M16" i="2"/>
  <c r="I16" i="2"/>
  <c r="S15" i="2"/>
  <c r="P15" i="2"/>
  <c r="M15" i="2"/>
  <c r="I15" i="2"/>
  <c r="S14" i="2"/>
  <c r="P14" i="2"/>
  <c r="M14" i="2"/>
  <c r="I14" i="2"/>
  <c r="S13" i="2"/>
  <c r="P13" i="2"/>
  <c r="M13" i="2"/>
  <c r="I13" i="2"/>
  <c r="S12" i="2"/>
  <c r="P12" i="2"/>
  <c r="M12" i="2"/>
  <c r="I12" i="2"/>
  <c r="AD7" i="2"/>
  <c r="AC7" i="2"/>
  <c r="AB7" i="2"/>
  <c r="AA7" i="2"/>
  <c r="Z7" i="2"/>
  <c r="Y7" i="2"/>
  <c r="X7" i="2"/>
  <c r="W7" i="2"/>
  <c r="AD6" i="2"/>
  <c r="AC6" i="2"/>
  <c r="AB6" i="2"/>
  <c r="AA6" i="2"/>
  <c r="Z6" i="2"/>
  <c r="Y6" i="2"/>
  <c r="X6" i="2"/>
  <c r="W6" i="2"/>
  <c r="AD5" i="2"/>
  <c r="AC5" i="2"/>
  <c r="AB5" i="2"/>
  <c r="AA5" i="2"/>
  <c r="Z5" i="2"/>
  <c r="Y5" i="2"/>
  <c r="X5" i="2"/>
  <c r="W5" i="2"/>
  <c r="AD4" i="2"/>
  <c r="AC4" i="2"/>
  <c r="AB4" i="2"/>
  <c r="AA4" i="2"/>
  <c r="Z4" i="2"/>
  <c r="Y4" i="2"/>
  <c r="X4" i="2"/>
  <c r="W4" i="2"/>
  <c r="AD3" i="2"/>
  <c r="AC3" i="2"/>
  <c r="AB3" i="2"/>
  <c r="AA3" i="2"/>
  <c r="Z3" i="2"/>
  <c r="Y3" i="2"/>
  <c r="X3" i="2"/>
  <c r="W3" i="2"/>
  <c r="S20" i="2" l="1"/>
  <c r="I20" i="2"/>
  <c r="AE9" i="2"/>
  <c r="V16" i="2"/>
  <c r="AE3" i="2"/>
  <c r="AE6" i="2"/>
  <c r="AE7" i="2"/>
  <c r="V17" i="2"/>
  <c r="M21" i="2"/>
  <c r="V14" i="2"/>
  <c r="V18" i="2"/>
  <c r="AE4" i="2"/>
  <c r="AE5" i="2"/>
  <c r="V13" i="2"/>
  <c r="P20" i="2"/>
  <c r="V15" i="2"/>
  <c r="V19" i="2"/>
  <c r="M20" i="2"/>
  <c r="V12" i="2"/>
  <c r="I21" i="2"/>
  <c r="V20" i="2" l="1"/>
</calcChain>
</file>

<file path=xl/sharedStrings.xml><?xml version="1.0" encoding="utf-8"?>
<sst xmlns="http://schemas.openxmlformats.org/spreadsheetml/2006/main" count="170" uniqueCount="126">
  <si>
    <t>Account Name</t>
  </si>
  <si>
    <t>Sector</t>
  </si>
  <si>
    <t>Implemented</t>
  </si>
  <si>
    <t>Not Applicable</t>
  </si>
  <si>
    <t>Onshore</t>
  </si>
  <si>
    <t>FTE Split (BT)</t>
  </si>
  <si>
    <t>Offshore</t>
  </si>
  <si>
    <t>Comments</t>
  </si>
  <si>
    <t>Offshore SDM</t>
  </si>
  <si>
    <t>Onshore Delivery Exec/SDM</t>
  </si>
  <si>
    <t>Depth of Industrialization</t>
  </si>
  <si>
    <t>Work In-Progress</t>
  </si>
  <si>
    <t>To be Decided</t>
  </si>
  <si>
    <t>Planned Q2-2016</t>
  </si>
  <si>
    <t>Planned Q3-2016</t>
  </si>
  <si>
    <t>Planned Q4-2016</t>
  </si>
  <si>
    <t>Depth of Industrialization (Tools)</t>
  </si>
  <si>
    <t>To be decided</t>
  </si>
  <si>
    <t>CAST</t>
  </si>
  <si>
    <t>Planned Q1-2017</t>
  </si>
  <si>
    <t>Planned Q2-2017</t>
  </si>
  <si>
    <t>Planned Q3-2017</t>
  </si>
  <si>
    <t>Planned Q4-2017</t>
  </si>
  <si>
    <t>Status</t>
  </si>
  <si>
    <t>SPoC</t>
  </si>
  <si>
    <t>Disney</t>
  </si>
  <si>
    <t>Cisco Systems Inc</t>
  </si>
  <si>
    <t>Southwest Airlines Co Inc</t>
  </si>
  <si>
    <t>Coca Cola</t>
  </si>
  <si>
    <t>Dominos Pizza, Inc</t>
  </si>
  <si>
    <t>Sears</t>
  </si>
  <si>
    <t>At&amp;T Corporation</t>
  </si>
  <si>
    <t>Royal Caribbean Cruises Ltd (Inc)</t>
  </si>
  <si>
    <t>Need to check for rescan</t>
  </si>
  <si>
    <t>Client not ready for CAST</t>
  </si>
  <si>
    <t>Tech support</t>
  </si>
  <si>
    <t>project name/s</t>
  </si>
  <si>
    <t>Sonar</t>
  </si>
  <si>
    <t>Metrics</t>
  </si>
  <si>
    <t xml:space="preserve">Automated Build/ CI </t>
  </si>
  <si>
    <t>CD</t>
  </si>
  <si>
    <t>Tools Usage/ Templates</t>
  </si>
  <si>
    <t>Phase</t>
  </si>
  <si>
    <t>Activity</t>
  </si>
  <si>
    <t>J2EE Tools</t>
  </si>
  <si>
    <t>.Net Tools</t>
  </si>
  <si>
    <t>Mainframe Tools</t>
  </si>
  <si>
    <t xml:space="preserve">Requirements </t>
  </si>
  <si>
    <t xml:space="preserve">Requirements Gathering </t>
  </si>
  <si>
    <t>JIRA</t>
  </si>
  <si>
    <t>Rally</t>
  </si>
  <si>
    <t>HP ALM</t>
  </si>
  <si>
    <t>iRise (group license)</t>
  </si>
  <si>
    <t xml:space="preserve">RDV  (group license) </t>
  </si>
  <si>
    <t xml:space="preserve">iRise </t>
  </si>
  <si>
    <t xml:space="preserve">RDV </t>
  </si>
  <si>
    <t>Copybook Expansion</t>
  </si>
  <si>
    <t>MF Jobs Expansion Report</t>
  </si>
  <si>
    <t>Automate creation of Mainframe impacted element first</t>
  </si>
  <si>
    <t xml:space="preserve">Design </t>
  </si>
  <si>
    <t xml:space="preserve">Architecture &amp; Design </t>
  </si>
  <si>
    <t xml:space="preserve">STAR UML </t>
  </si>
  <si>
    <t xml:space="preserve">TSO FIND </t>
  </si>
  <si>
    <t xml:space="preserve">Coding </t>
  </si>
  <si>
    <t xml:space="preserve">Coding Standards </t>
  </si>
  <si>
    <t>Dynamic JCL, Test JCL, Delimiter separated,</t>
  </si>
  <si>
    <t xml:space="preserve">SQLJOB, Bulk SQL generator, RMS </t>
  </si>
  <si>
    <t xml:space="preserve">Code Review </t>
  </si>
  <si>
    <t xml:space="preserve">CAST </t>
  </si>
  <si>
    <t>Code comparision tool for CA Librarian</t>
  </si>
  <si>
    <t xml:space="preserve">Code Profiling </t>
  </si>
  <si>
    <t>Jprofiler</t>
  </si>
  <si>
    <t xml:space="preserve">Eclipse TPTP </t>
  </si>
  <si>
    <t xml:space="preserve">- </t>
  </si>
  <si>
    <t xml:space="preserve">Unit Testing </t>
  </si>
  <si>
    <t>CodePRoAnalytix</t>
  </si>
  <si>
    <t xml:space="preserve">JUNIT </t>
  </si>
  <si>
    <t xml:space="preserve">NUNIT </t>
  </si>
  <si>
    <t xml:space="preserve">COBTRACE, TESTJCL, DB2 SQL and Mainframe Job execution from desktop through script, Dynamic JCL </t>
  </si>
  <si>
    <t xml:space="preserve">Testing </t>
  </si>
  <si>
    <t xml:space="preserve">Test Case/Script Creation </t>
  </si>
  <si>
    <t>HPQC</t>
  </si>
  <si>
    <t xml:space="preserve">AHI </t>
  </si>
  <si>
    <t xml:space="preserve">HPQC </t>
  </si>
  <si>
    <t xml:space="preserve">Test Execution (Regression, Performance, Mobile and Services Testing) </t>
  </si>
  <si>
    <t>Selenium</t>
  </si>
  <si>
    <t>Jmeter</t>
  </si>
  <si>
    <t xml:space="preserve">SAHI </t>
  </si>
  <si>
    <t xml:space="preserve">Dynamic JCL, DB2 SQL and Mainframe Job execution from desktop through script </t>
  </si>
  <si>
    <t xml:space="preserve">Test Case Management </t>
  </si>
  <si>
    <t xml:space="preserve">HPQC (licensed) </t>
  </si>
  <si>
    <t xml:space="preserve">Defect Management </t>
  </si>
  <si>
    <t xml:space="preserve">JIRA </t>
  </si>
  <si>
    <t xml:space="preserve">  </t>
  </si>
  <si>
    <t xml:space="preserve">Security Testing </t>
  </si>
  <si>
    <t>BM APP scan</t>
  </si>
  <si>
    <t>HP AMP Webinspect</t>
  </si>
  <si>
    <t>CheckMarx</t>
  </si>
  <si>
    <t xml:space="preserve">Build </t>
  </si>
  <si>
    <t xml:space="preserve">Continuous Build Integration </t>
  </si>
  <si>
    <t>Bamboo</t>
  </si>
  <si>
    <t>QuickSilver</t>
  </si>
  <si>
    <t>Jenkins</t>
  </si>
  <si>
    <t>CRUISE CONTROl</t>
  </si>
  <si>
    <t xml:space="preserve">Maven </t>
  </si>
  <si>
    <t>TFS (licensed)</t>
  </si>
  <si>
    <t xml:space="preserve">Jenkins </t>
  </si>
  <si>
    <t xml:space="preserve">Configuration Management </t>
  </si>
  <si>
    <t>Openge</t>
  </si>
  <si>
    <t xml:space="preserve">SVN </t>
  </si>
  <si>
    <t>SVN</t>
  </si>
  <si>
    <t>CVS (licensed)</t>
  </si>
  <si>
    <t>TSO FIND</t>
  </si>
  <si>
    <t xml:space="preserve">Resync </t>
  </si>
  <si>
    <t>demo completed</t>
  </si>
  <si>
    <t>In progress</t>
  </si>
  <si>
    <t>Work In-progress</t>
  </si>
  <si>
    <t>Used</t>
  </si>
  <si>
    <t>Lokesh</t>
  </si>
  <si>
    <t>Kamal Sharma</t>
  </si>
  <si>
    <t>NCR
Concur
CIC
CCME
ELM
GPDS</t>
  </si>
  <si>
    <t>GIT</t>
  </si>
  <si>
    <t>Mule Development IDE - Anypoint Studio</t>
  </si>
  <si>
    <t>Mule testing - Munit</t>
  </si>
  <si>
    <t>Munit</t>
  </si>
  <si>
    <t>All these projects are mule integration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</si>
</sst>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C3FF"/>
        <bgColor indexed="64"/>
      </patternFill>
    </fill>
    <fill>
      <patternFill patternType="solid">
        <fgColor rgb="FFCCCCFF"/>
        <bgColor indexed="64"/>
      </patternFill>
    </fill>
  </fills>
  <borders count="29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4" tint="0.39991454817346722"/>
      </bottom>
      <diagonal/>
    </border>
    <border>
      <left style="thin">
        <color theme="0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39991454817346722"/>
      </left>
      <right style="thin">
        <color theme="0"/>
      </right>
      <top style="thin">
        <color theme="3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 style="thin">
        <color theme="3" tint="0.59996337778862885"/>
      </top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1454817346722"/>
      </bottom>
      <diagonal/>
    </border>
    <border>
      <left/>
      <right/>
      <top style="medium">
        <color indexed="64"/>
      </top>
      <bottom style="thin">
        <color theme="4" tint="0.39991454817346722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1454817346722"/>
      </bottom>
      <diagonal/>
    </border>
    <border>
      <left style="medium">
        <color indexed="64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medium">
        <color indexed="64"/>
      </right>
      <top style="thin">
        <color theme="4" tint="0.3999145481734672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43" fontId="0" fillId="4" borderId="3" xfId="1" applyFon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3" borderId="0" xfId="0" applyNumberFormat="1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top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5" borderId="3" xfId="0" applyFill="1" applyBorder="1" applyAlignment="1">
      <alignment vertical="center"/>
    </xf>
    <xf numFmtId="9" fontId="1" fillId="3" borderId="9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9" fontId="1" fillId="2" borderId="0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0" fontId="1" fillId="3" borderId="15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7" borderId="27" xfId="0" applyFont="1" applyFill="1" applyBorder="1" applyAlignment="1">
      <alignment horizontal="left" vertical="top" wrapText="1"/>
    </xf>
    <xf numFmtId="0" fontId="4" fillId="7" borderId="26" xfId="0" applyFont="1" applyFill="1" applyBorder="1" applyAlignment="1">
      <alignment horizontal="left" vertical="top" wrapText="1"/>
    </xf>
    <xf numFmtId="0" fontId="0" fillId="7" borderId="26" xfId="0" applyFill="1" applyBorder="1" applyAlignment="1">
      <alignment horizontal="left" vertical="top" wrapText="1"/>
    </xf>
    <xf numFmtId="0" fontId="0" fillId="7" borderId="27" xfId="0" applyFill="1" applyBorder="1" applyAlignment="1">
      <alignment horizontal="left" vertical="top" wrapText="1"/>
    </xf>
    <xf numFmtId="0" fontId="5" fillId="7" borderId="24" xfId="0" applyFont="1" applyFill="1" applyBorder="1" applyAlignment="1">
      <alignment horizontal="left" vertical="top" wrapText="1"/>
    </xf>
    <xf numFmtId="9" fontId="1" fillId="3" borderId="9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left" vertical="top" wrapText="1"/>
    </xf>
    <xf numFmtId="0" fontId="4" fillId="7" borderId="25" xfId="0" applyFont="1" applyFill="1" applyBorder="1" applyAlignment="1">
      <alignment horizontal="left" vertical="top" wrapText="1"/>
    </xf>
    <xf numFmtId="0" fontId="4" fillId="7" borderId="24" xfId="0" applyFont="1" applyFill="1" applyBorder="1" applyAlignment="1">
      <alignment horizontal="left" vertical="top" wrapText="1"/>
    </xf>
    <xf numFmtId="0" fontId="5" fillId="7" borderId="28" xfId="0" applyFont="1" applyFill="1" applyBorder="1" applyAlignment="1">
      <alignment horizontal="left" vertical="top" wrapText="1"/>
    </xf>
    <xf numFmtId="0" fontId="5" fillId="7" borderId="25" xfId="0" applyFont="1" applyFill="1" applyBorder="1" applyAlignment="1">
      <alignment horizontal="left" vertical="top" wrapText="1"/>
    </xf>
    <xf numFmtId="0" fontId="5" fillId="7" borderId="24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99FF"/>
      <color rgb="FFCC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P6" sqref="P6"/>
    </sheetView>
  </sheetViews>
  <sheetFormatPr defaultColWidth="9.109375" defaultRowHeight="14.4" x14ac:dyDescent="0.3"/>
  <cols>
    <col min="1" max="2" width="28.6640625" style="1" customWidth="1"/>
    <col min="3" max="3" width="10.6640625" style="16" customWidth="1"/>
    <col min="4" max="5" width="9.6640625" style="1" customWidth="1"/>
    <col min="6" max="6" width="22.6640625" style="1" bestFit="1" customWidth="1"/>
    <col min="7" max="7" width="28.88671875" style="1" hidden="1" customWidth="1"/>
    <col min="8" max="8" width="28.5546875" style="1" customWidth="1"/>
    <col min="9" max="9" width="17.44140625" style="10" bestFit="1" customWidth="1"/>
    <col min="10" max="10" width="22.6640625" style="10" bestFit="1" customWidth="1"/>
    <col min="11" max="11" width="23.88671875" style="10" customWidth="1"/>
    <col min="12" max="12" width="16.6640625" style="10" customWidth="1"/>
    <col min="13" max="13" width="17.88671875" style="10" bestFit="1" customWidth="1"/>
    <col min="14" max="15" width="16.6640625" style="10" customWidth="1"/>
    <col min="16" max="16" width="17.88671875" style="10" bestFit="1" customWidth="1"/>
    <col min="17" max="21" width="16.6640625" style="10" customWidth="1"/>
    <col min="22" max="22" width="16.6640625" style="1" customWidth="1"/>
    <col min="23" max="31" width="16.6640625" style="10" customWidth="1"/>
    <col min="32" max="16384" width="9.109375" style="1"/>
  </cols>
  <sheetData>
    <row r="1" spans="1:31" ht="32.1" customHeight="1" x14ac:dyDescent="0.3">
      <c r="A1" s="2"/>
      <c r="B1" s="2"/>
      <c r="C1" s="15"/>
      <c r="D1" s="44" t="s">
        <v>5</v>
      </c>
      <c r="E1" s="44"/>
      <c r="F1" s="3"/>
      <c r="G1" s="3"/>
      <c r="H1" s="2"/>
      <c r="I1" s="45" t="s">
        <v>18</v>
      </c>
      <c r="J1" s="46"/>
      <c r="K1" s="47"/>
      <c r="L1" s="34"/>
      <c r="M1" s="46"/>
      <c r="N1" s="46"/>
      <c r="O1" s="47"/>
      <c r="P1" s="46"/>
      <c r="Q1" s="46"/>
      <c r="R1" s="47"/>
      <c r="S1" s="46"/>
      <c r="T1" s="46"/>
      <c r="U1" s="47"/>
    </row>
    <row r="2" spans="1:31" ht="50.1" customHeight="1" x14ac:dyDescent="0.3">
      <c r="A2" s="4" t="s">
        <v>0</v>
      </c>
      <c r="B2" s="4" t="s">
        <v>36</v>
      </c>
      <c r="C2" s="5" t="s">
        <v>1</v>
      </c>
      <c r="D2" s="4" t="s">
        <v>4</v>
      </c>
      <c r="E2" s="4" t="s">
        <v>6</v>
      </c>
      <c r="F2" s="4" t="s">
        <v>8</v>
      </c>
      <c r="G2" s="4" t="s">
        <v>9</v>
      </c>
      <c r="H2" s="21" t="s">
        <v>7</v>
      </c>
      <c r="I2" s="22" t="s">
        <v>23</v>
      </c>
      <c r="J2" s="19" t="s">
        <v>24</v>
      </c>
      <c r="K2" s="23" t="s">
        <v>7</v>
      </c>
      <c r="L2" s="23" t="s">
        <v>37</v>
      </c>
      <c r="M2" s="30" t="s">
        <v>38</v>
      </c>
      <c r="N2" s="19" t="s">
        <v>39</v>
      </c>
      <c r="O2" s="23" t="s">
        <v>40</v>
      </c>
      <c r="P2" s="30" t="s">
        <v>41</v>
      </c>
      <c r="Q2" s="19"/>
      <c r="R2" s="23"/>
      <c r="S2" s="30"/>
      <c r="T2" s="19"/>
      <c r="U2" s="23"/>
      <c r="W2" s="11" t="s">
        <v>2</v>
      </c>
      <c r="X2" s="11" t="s">
        <v>11</v>
      </c>
      <c r="Y2" s="11" t="s">
        <v>13</v>
      </c>
      <c r="Z2" s="11" t="s">
        <v>13</v>
      </c>
      <c r="AA2" s="11" t="s">
        <v>14</v>
      </c>
      <c r="AB2" s="11" t="s">
        <v>15</v>
      </c>
      <c r="AC2" s="11" t="s">
        <v>12</v>
      </c>
      <c r="AD2" s="11" t="s">
        <v>3</v>
      </c>
      <c r="AE2" s="11" t="s">
        <v>10</v>
      </c>
    </row>
    <row r="3" spans="1:31" ht="32.1" customHeight="1" x14ac:dyDescent="0.3">
      <c r="A3" s="32" t="s">
        <v>25</v>
      </c>
      <c r="B3" s="32"/>
      <c r="C3" s="8"/>
      <c r="D3" s="7"/>
      <c r="E3" s="33">
        <v>117</v>
      </c>
      <c r="F3" s="6"/>
      <c r="G3" s="6"/>
      <c r="H3" s="18"/>
      <c r="I3" s="24" t="s">
        <v>2</v>
      </c>
      <c r="J3" s="20"/>
      <c r="K3" s="25"/>
      <c r="L3" s="25"/>
      <c r="M3" s="31"/>
      <c r="N3" s="20"/>
      <c r="O3" s="25"/>
      <c r="P3" s="31"/>
      <c r="Q3" s="20"/>
      <c r="R3" s="25"/>
      <c r="S3" s="31"/>
      <c r="T3" s="20"/>
      <c r="U3" s="25"/>
      <c r="W3" s="12">
        <f>COUNTIF(I3:S3,$W$2)</f>
        <v>1</v>
      </c>
      <c r="X3" s="12">
        <f>COUNTIF(I3:S3,$X$2)</f>
        <v>0</v>
      </c>
      <c r="Y3" s="12">
        <f>COUNTIF(I3:S3,$Y$2)</f>
        <v>0</v>
      </c>
      <c r="Z3" s="12">
        <f>COUNTIF(I3:S3,$Z$2)</f>
        <v>0</v>
      </c>
      <c r="AA3" s="12">
        <f>COUNTIF(I3:S3,$AA$2)</f>
        <v>0</v>
      </c>
      <c r="AB3" s="12">
        <f>COUNTIF(I3:S3,$AB$2)</f>
        <v>0</v>
      </c>
      <c r="AC3" s="12">
        <f>COUNTIF(I3:S3,$AC$2)</f>
        <v>0</v>
      </c>
      <c r="AD3" s="12">
        <f>COUNTIF(I3:S3,$AD$2)</f>
        <v>0</v>
      </c>
      <c r="AE3" s="13">
        <f>IFERROR(W3/SUM(W3:AC3),"")</f>
        <v>1</v>
      </c>
    </row>
    <row r="4" spans="1:31" ht="32.1" customHeight="1" x14ac:dyDescent="0.3">
      <c r="A4" s="32" t="s">
        <v>26</v>
      </c>
      <c r="B4" s="32"/>
      <c r="C4" s="9"/>
      <c r="D4" s="7"/>
      <c r="E4" s="33">
        <v>87</v>
      </c>
      <c r="F4" s="6"/>
      <c r="G4" s="6"/>
      <c r="H4" s="18"/>
      <c r="I4" s="24" t="s">
        <v>17</v>
      </c>
      <c r="J4" s="20"/>
      <c r="K4" s="25"/>
      <c r="L4" s="25"/>
      <c r="M4" s="31"/>
      <c r="N4" s="20"/>
      <c r="O4" s="25"/>
      <c r="P4" s="31"/>
      <c r="Q4" s="20"/>
      <c r="R4" s="25"/>
      <c r="S4" s="31"/>
      <c r="T4" s="20"/>
      <c r="U4" s="25"/>
      <c r="W4" s="12">
        <f>COUNTIF(I4:S4,$W$2)</f>
        <v>0</v>
      </c>
      <c r="X4" s="12">
        <f>COUNTIF(I4:S4,$X$2)</f>
        <v>0</v>
      </c>
      <c r="Y4" s="12">
        <f>COUNTIF(I4:S4,$Y$2)</f>
        <v>0</v>
      </c>
      <c r="Z4" s="12">
        <f>COUNTIF(I4:S4,$Z$2)</f>
        <v>0</v>
      </c>
      <c r="AA4" s="12">
        <f>COUNTIF(I4:S4,$AA$2)</f>
        <v>0</v>
      </c>
      <c r="AB4" s="12">
        <f>COUNTIF(I4:S4,$AB$2)</f>
        <v>0</v>
      </c>
      <c r="AC4" s="12">
        <f>COUNTIF(I4:S4,$AC$2)</f>
        <v>1</v>
      </c>
      <c r="AD4" s="12">
        <f>COUNTIF(I4:S4,$AD$2)</f>
        <v>0</v>
      </c>
      <c r="AE4" s="13">
        <f t="shared" ref="AE4:AE7" si="0">IFERROR(W4/SUM(W4:AC4),"")</f>
        <v>0</v>
      </c>
    </row>
    <row r="5" spans="1:31" ht="32.1" customHeight="1" x14ac:dyDescent="0.3">
      <c r="A5" s="32" t="s">
        <v>27</v>
      </c>
      <c r="B5" s="32"/>
      <c r="C5" s="9"/>
      <c r="D5" s="7"/>
      <c r="E5" s="33">
        <v>56</v>
      </c>
      <c r="F5" s="6"/>
      <c r="G5" s="6"/>
      <c r="H5" s="18"/>
      <c r="I5" s="24" t="s">
        <v>3</v>
      </c>
      <c r="J5" s="20"/>
      <c r="K5" s="25" t="s">
        <v>34</v>
      </c>
      <c r="L5" s="25"/>
      <c r="M5" s="31"/>
      <c r="N5" s="20"/>
      <c r="O5" s="25"/>
      <c r="P5" s="31"/>
      <c r="Q5" s="20"/>
      <c r="R5" s="25"/>
      <c r="S5" s="31"/>
      <c r="T5" s="20"/>
      <c r="U5" s="25"/>
      <c r="W5" s="12">
        <f>COUNTIF(I5:S5,$W$2)</f>
        <v>0</v>
      </c>
      <c r="X5" s="12">
        <f>COUNTIF(I5:S5,$X$2)</f>
        <v>0</v>
      </c>
      <c r="Y5" s="12">
        <f>COUNTIF(I5:S5,$Y$2)</f>
        <v>0</v>
      </c>
      <c r="Z5" s="12">
        <f>COUNTIF(I5:S5,$Z$2)</f>
        <v>0</v>
      </c>
      <c r="AA5" s="12">
        <f>COUNTIF(I5:S5,$AA$2)</f>
        <v>0</v>
      </c>
      <c r="AB5" s="12">
        <f>COUNTIF(I5:S5,$AB$2)</f>
        <v>0</v>
      </c>
      <c r="AC5" s="12">
        <f>COUNTIF(I5:S5,$AC$2)</f>
        <v>0</v>
      </c>
      <c r="AD5" s="12">
        <f>COUNTIF(I5:S5,$AD$2)</f>
        <v>1</v>
      </c>
      <c r="AE5" s="13" t="str">
        <f t="shared" si="0"/>
        <v/>
      </c>
    </row>
    <row r="6" spans="1:31" ht="86.4" x14ac:dyDescent="0.3">
      <c r="A6" s="32" t="s">
        <v>28</v>
      </c>
      <c r="B6" s="54" t="s">
        <v>120</v>
      </c>
      <c r="C6" s="9"/>
      <c r="D6" s="7"/>
      <c r="E6" s="33">
        <v>32</v>
      </c>
      <c r="F6" s="6" t="s">
        <v>119</v>
      </c>
      <c r="G6" s="6"/>
      <c r="H6" s="18" t="s">
        <v>125</v>
      </c>
      <c r="I6" s="24" t="s">
        <v>2</v>
      </c>
      <c r="J6" s="20" t="s">
        <v>118</v>
      </c>
      <c r="K6" s="25" t="s">
        <v>33</v>
      </c>
      <c r="L6" s="25" t="s">
        <v>117</v>
      </c>
      <c r="M6" s="31" t="s">
        <v>116</v>
      </c>
      <c r="N6" s="20" t="s">
        <v>2</v>
      </c>
      <c r="O6" s="25" t="s">
        <v>115</v>
      </c>
      <c r="P6" s="31" t="s">
        <v>114</v>
      </c>
      <c r="Q6" s="20"/>
      <c r="R6" s="25"/>
      <c r="S6" s="31"/>
      <c r="T6" s="20"/>
      <c r="U6" s="25"/>
      <c r="W6" s="12">
        <f>COUNTIF(I6:S6,$W$2)</f>
        <v>2</v>
      </c>
      <c r="X6" s="12">
        <f>COUNTIF(I6:S6,$X$2)</f>
        <v>1</v>
      </c>
      <c r="Y6" s="12">
        <f>COUNTIF(I6:S6,$Y$2)</f>
        <v>0</v>
      </c>
      <c r="Z6" s="12">
        <f>COUNTIF(I6:S6,$Z$2)</f>
        <v>0</v>
      </c>
      <c r="AA6" s="12">
        <f>COUNTIF(I6:S6,$AA$2)</f>
        <v>0</v>
      </c>
      <c r="AB6" s="12">
        <f>COUNTIF(I6:S6,$AB$2)</f>
        <v>0</v>
      </c>
      <c r="AC6" s="12">
        <f>COUNTIF(I6:S6,$AC$2)</f>
        <v>0</v>
      </c>
      <c r="AD6" s="12">
        <f>COUNTIF(I6:S6,$AD$2)</f>
        <v>0</v>
      </c>
      <c r="AE6" s="13">
        <f t="shared" si="0"/>
        <v>0.66666666666666663</v>
      </c>
    </row>
    <row r="7" spans="1:31" ht="32.1" customHeight="1" x14ac:dyDescent="0.3">
      <c r="A7" s="32" t="s">
        <v>29</v>
      </c>
      <c r="B7" s="32"/>
      <c r="C7" s="9"/>
      <c r="D7" s="7"/>
      <c r="E7" s="33">
        <v>31</v>
      </c>
      <c r="F7" s="26"/>
      <c r="G7" s="6"/>
      <c r="H7" s="18"/>
      <c r="I7" s="24" t="s">
        <v>2</v>
      </c>
      <c r="J7" s="20"/>
      <c r="K7" s="25"/>
      <c r="L7" s="25"/>
      <c r="M7" s="31"/>
      <c r="N7" s="20"/>
      <c r="O7" s="25"/>
      <c r="P7" s="31"/>
      <c r="Q7" s="20"/>
      <c r="R7" s="25"/>
      <c r="S7" s="31"/>
      <c r="T7" s="20"/>
      <c r="U7" s="25"/>
      <c r="W7" s="12">
        <f>COUNTIF(I7:S7,$W$2)</f>
        <v>1</v>
      </c>
      <c r="X7" s="12">
        <f>COUNTIF(I7:S7,$X$2)</f>
        <v>0</v>
      </c>
      <c r="Y7" s="12">
        <f>COUNTIF(I7:S7,$Y$2)</f>
        <v>0</v>
      </c>
      <c r="Z7" s="12">
        <f>COUNTIF(I7:S7,$Z$2)</f>
        <v>0</v>
      </c>
      <c r="AA7" s="12">
        <f>COUNTIF(I7:S7,$AA$2)</f>
        <v>0</v>
      </c>
      <c r="AB7" s="12">
        <f>COUNTIF(I7:S7,$AB$2)</f>
        <v>0</v>
      </c>
      <c r="AC7" s="12">
        <f>COUNTIF(I7:S7,$AC$2)</f>
        <v>0</v>
      </c>
      <c r="AD7" s="12">
        <f>COUNTIF(I7:S7,$AD$2)</f>
        <v>0</v>
      </c>
      <c r="AE7" s="13">
        <f t="shared" si="0"/>
        <v>1</v>
      </c>
    </row>
    <row r="8" spans="1:31" ht="32.1" customHeight="1" x14ac:dyDescent="0.3">
      <c r="A8" s="32" t="s">
        <v>30</v>
      </c>
      <c r="B8" s="32"/>
      <c r="C8" s="8"/>
      <c r="D8" s="7"/>
      <c r="E8" s="33">
        <v>23</v>
      </c>
      <c r="F8" s="26"/>
      <c r="G8" s="6"/>
      <c r="H8" s="18"/>
      <c r="I8" s="24" t="s">
        <v>2</v>
      </c>
      <c r="J8" s="20"/>
      <c r="K8" s="25"/>
      <c r="L8" s="25"/>
      <c r="M8" s="31"/>
      <c r="N8" s="20"/>
      <c r="O8" s="25"/>
      <c r="P8" s="31"/>
      <c r="Q8" s="20"/>
      <c r="R8" s="25"/>
      <c r="S8" s="31"/>
      <c r="T8" s="20"/>
      <c r="U8" s="25"/>
      <c r="W8" s="12"/>
      <c r="X8" s="12"/>
      <c r="Y8" s="12"/>
      <c r="Z8" s="12"/>
      <c r="AA8" s="12"/>
      <c r="AB8" s="12"/>
      <c r="AC8" s="12"/>
      <c r="AD8" s="12"/>
      <c r="AE8" s="13"/>
    </row>
    <row r="9" spans="1:31" ht="32.1" customHeight="1" x14ac:dyDescent="0.3">
      <c r="A9" s="32" t="s">
        <v>31</v>
      </c>
      <c r="B9" s="32"/>
      <c r="C9" s="9"/>
      <c r="D9" s="7"/>
      <c r="E9" s="33">
        <v>21</v>
      </c>
      <c r="F9" s="26"/>
      <c r="G9" s="6"/>
      <c r="H9" s="18"/>
      <c r="I9" s="24" t="s">
        <v>3</v>
      </c>
      <c r="J9" s="20"/>
      <c r="K9" s="25" t="s">
        <v>35</v>
      </c>
      <c r="L9" s="25"/>
      <c r="M9" s="31"/>
      <c r="N9" s="20"/>
      <c r="O9" s="25"/>
      <c r="P9" s="31"/>
      <c r="Q9" s="20"/>
      <c r="R9" s="25"/>
      <c r="S9" s="31"/>
      <c r="T9" s="20"/>
      <c r="U9" s="25"/>
      <c r="W9" s="12">
        <f>COUNTIF(I9:S9,$W$2)</f>
        <v>0</v>
      </c>
      <c r="X9" s="12">
        <f>COUNTIF(I9:S9,$X$2)</f>
        <v>0</v>
      </c>
      <c r="Y9" s="12">
        <f>COUNTIF(I9:S9,$Y$2)</f>
        <v>0</v>
      </c>
      <c r="Z9" s="12">
        <f>COUNTIF(I9:S9,$Z$2)</f>
        <v>0</v>
      </c>
      <c r="AA9" s="12">
        <f>COUNTIF(I9:S9,$AA$2)</f>
        <v>0</v>
      </c>
      <c r="AB9" s="12">
        <f>COUNTIF(I9:S9,$AB$2)</f>
        <v>0</v>
      </c>
      <c r="AC9" s="12">
        <f>COUNTIF(I9:S9,$AC$2)</f>
        <v>0</v>
      </c>
      <c r="AD9" s="12">
        <f>COUNTIF(I9:S9,$AD$2)</f>
        <v>1</v>
      </c>
      <c r="AE9" s="13" t="str">
        <f t="shared" ref="AE9" si="1">IFERROR(W9/SUM(W9:AC9),"")</f>
        <v/>
      </c>
    </row>
    <row r="10" spans="1:31" ht="32.1" customHeight="1" x14ac:dyDescent="0.3">
      <c r="A10" s="32" t="s">
        <v>32</v>
      </c>
      <c r="B10" s="32"/>
      <c r="C10" s="8"/>
      <c r="D10" s="7"/>
      <c r="E10" s="33">
        <v>16</v>
      </c>
      <c r="F10" s="26"/>
      <c r="G10" s="6"/>
      <c r="H10" s="18"/>
      <c r="I10" s="24" t="s">
        <v>17</v>
      </c>
      <c r="J10" s="20"/>
      <c r="K10" s="25"/>
      <c r="L10" s="25"/>
      <c r="M10" s="31"/>
      <c r="N10" s="20"/>
      <c r="O10" s="25"/>
      <c r="P10" s="31"/>
      <c r="Q10" s="20"/>
      <c r="R10" s="25"/>
      <c r="S10" s="31"/>
      <c r="T10" s="20"/>
      <c r="U10" s="25"/>
      <c r="W10" s="12"/>
      <c r="X10" s="12"/>
      <c r="Y10" s="12"/>
      <c r="Z10" s="12"/>
      <c r="AA10" s="12"/>
      <c r="AB10" s="12"/>
      <c r="AC10" s="12"/>
      <c r="AD10" s="12"/>
      <c r="AE10" s="13"/>
    </row>
    <row r="11" spans="1:31" ht="32.1" customHeight="1" x14ac:dyDescent="0.3">
      <c r="V11" s="11"/>
      <c r="W11" s="28"/>
      <c r="X11" s="28"/>
      <c r="Y11" s="28"/>
      <c r="Z11" s="28"/>
      <c r="AA11" s="28"/>
      <c r="AB11" s="28"/>
      <c r="AC11" s="28"/>
      <c r="AD11" s="28"/>
      <c r="AE11" s="29"/>
    </row>
    <row r="12" spans="1:31" ht="32.1" customHeight="1" x14ac:dyDescent="0.3">
      <c r="H12" s="11" t="s">
        <v>2</v>
      </c>
      <c r="I12" s="12">
        <f t="shared" ref="I12:I19" si="2">COUNTIF($I$3:$I$8,$H12)</f>
        <v>4</v>
      </c>
      <c r="J12" s="12"/>
      <c r="K12" s="12"/>
      <c r="L12" s="12"/>
      <c r="M12" s="12">
        <f t="shared" ref="M12:M19" si="3">COUNTIF($M$3:$M$8,$H12)</f>
        <v>0</v>
      </c>
      <c r="N12" s="12"/>
      <c r="O12" s="12"/>
      <c r="P12" s="12">
        <f t="shared" ref="P12:P19" si="4">COUNTIF($P$3:$P$8,$H12)</f>
        <v>0</v>
      </c>
      <c r="Q12" s="12"/>
      <c r="R12" s="12"/>
      <c r="S12" s="12">
        <f t="shared" ref="S12:S19" si="5">COUNTIF($S$3:$S$8,$H12)</f>
        <v>0</v>
      </c>
      <c r="T12" s="12"/>
      <c r="U12" s="12"/>
      <c r="V12" s="11">
        <f t="shared" ref="V12:V19" si="6">SUM(I12:S12)</f>
        <v>4</v>
      </c>
    </row>
    <row r="13" spans="1:31" ht="32.1" customHeight="1" x14ac:dyDescent="0.3">
      <c r="H13" s="11" t="s">
        <v>11</v>
      </c>
      <c r="I13" s="12">
        <f t="shared" si="2"/>
        <v>0</v>
      </c>
      <c r="J13" s="12"/>
      <c r="K13" s="12"/>
      <c r="L13" s="12"/>
      <c r="M13" s="12">
        <f t="shared" si="3"/>
        <v>1</v>
      </c>
      <c r="N13" s="12"/>
      <c r="O13" s="12"/>
      <c r="P13" s="12">
        <f t="shared" si="4"/>
        <v>0</v>
      </c>
      <c r="Q13" s="12"/>
      <c r="R13" s="12"/>
      <c r="S13" s="12">
        <f t="shared" si="5"/>
        <v>0</v>
      </c>
      <c r="T13" s="12"/>
      <c r="U13" s="12"/>
      <c r="V13" s="11">
        <f t="shared" si="6"/>
        <v>1</v>
      </c>
    </row>
    <row r="14" spans="1:31" ht="32.1" customHeight="1" x14ac:dyDescent="0.3">
      <c r="H14" s="11" t="s">
        <v>19</v>
      </c>
      <c r="I14" s="12">
        <f t="shared" si="2"/>
        <v>0</v>
      </c>
      <c r="J14" s="12"/>
      <c r="K14" s="12"/>
      <c r="L14" s="12"/>
      <c r="M14" s="12">
        <f t="shared" si="3"/>
        <v>0</v>
      </c>
      <c r="N14" s="12"/>
      <c r="O14" s="12"/>
      <c r="P14" s="12">
        <f t="shared" si="4"/>
        <v>0</v>
      </c>
      <c r="Q14" s="12"/>
      <c r="R14" s="12"/>
      <c r="S14" s="12">
        <f t="shared" si="5"/>
        <v>0</v>
      </c>
      <c r="T14" s="12"/>
      <c r="U14" s="12"/>
      <c r="V14" s="11">
        <f t="shared" si="6"/>
        <v>0</v>
      </c>
    </row>
    <row r="15" spans="1:31" ht="32.1" customHeight="1" x14ac:dyDescent="0.3">
      <c r="H15" s="11" t="s">
        <v>20</v>
      </c>
      <c r="I15" s="12">
        <f t="shared" si="2"/>
        <v>0</v>
      </c>
      <c r="J15" s="12"/>
      <c r="K15" s="12"/>
      <c r="L15" s="12"/>
      <c r="M15" s="12">
        <f t="shared" si="3"/>
        <v>0</v>
      </c>
      <c r="N15" s="12"/>
      <c r="O15" s="12"/>
      <c r="P15" s="12">
        <f t="shared" si="4"/>
        <v>0</v>
      </c>
      <c r="Q15" s="12"/>
      <c r="R15" s="12"/>
      <c r="S15" s="12">
        <f t="shared" si="5"/>
        <v>0</v>
      </c>
      <c r="T15" s="12"/>
      <c r="U15" s="12"/>
      <c r="V15" s="11">
        <f t="shared" si="6"/>
        <v>0</v>
      </c>
    </row>
    <row r="16" spans="1:31" ht="32.1" customHeight="1" x14ac:dyDescent="0.3">
      <c r="H16" s="11" t="s">
        <v>21</v>
      </c>
      <c r="I16" s="12">
        <f t="shared" si="2"/>
        <v>0</v>
      </c>
      <c r="J16" s="12"/>
      <c r="K16" s="12"/>
      <c r="L16" s="12"/>
      <c r="M16" s="12">
        <f t="shared" si="3"/>
        <v>0</v>
      </c>
      <c r="N16" s="12"/>
      <c r="O16" s="12"/>
      <c r="P16" s="12">
        <f t="shared" si="4"/>
        <v>0</v>
      </c>
      <c r="Q16" s="12"/>
      <c r="R16" s="12"/>
      <c r="S16" s="12">
        <f t="shared" si="5"/>
        <v>0</v>
      </c>
      <c r="T16" s="12"/>
      <c r="U16" s="12"/>
      <c r="V16" s="11">
        <f t="shared" si="6"/>
        <v>0</v>
      </c>
    </row>
    <row r="17" spans="3:31" ht="15.6" x14ac:dyDescent="0.3">
      <c r="C17" s="1"/>
      <c r="H17" s="11" t="s">
        <v>22</v>
      </c>
      <c r="I17" s="12">
        <f t="shared" si="2"/>
        <v>0</v>
      </c>
      <c r="J17" s="12"/>
      <c r="K17" s="12"/>
      <c r="L17" s="12"/>
      <c r="M17" s="12">
        <f t="shared" si="3"/>
        <v>0</v>
      </c>
      <c r="N17" s="12"/>
      <c r="O17" s="12"/>
      <c r="P17" s="12">
        <f t="shared" si="4"/>
        <v>0</v>
      </c>
      <c r="Q17" s="12"/>
      <c r="R17" s="12"/>
      <c r="S17" s="12">
        <f t="shared" si="5"/>
        <v>0</v>
      </c>
      <c r="T17" s="12"/>
      <c r="U17" s="12"/>
      <c r="V17" s="11">
        <f t="shared" si="6"/>
        <v>0</v>
      </c>
      <c r="W17" s="1"/>
      <c r="X17" s="1"/>
      <c r="Y17" s="1"/>
      <c r="Z17" s="1"/>
      <c r="AA17" s="1"/>
      <c r="AB17" s="1"/>
      <c r="AC17" s="1"/>
      <c r="AD17" s="1"/>
      <c r="AE17" s="1"/>
    </row>
    <row r="18" spans="3:31" ht="15.6" x14ac:dyDescent="0.3">
      <c r="C18" s="1"/>
      <c r="H18" s="11" t="s">
        <v>12</v>
      </c>
      <c r="I18" s="12">
        <f t="shared" si="2"/>
        <v>1</v>
      </c>
      <c r="J18" s="12"/>
      <c r="K18" s="12"/>
      <c r="L18" s="12"/>
      <c r="M18" s="12">
        <f t="shared" si="3"/>
        <v>0</v>
      </c>
      <c r="N18" s="12"/>
      <c r="O18" s="12"/>
      <c r="P18" s="12">
        <f t="shared" si="4"/>
        <v>0</v>
      </c>
      <c r="Q18" s="12"/>
      <c r="R18" s="12"/>
      <c r="S18" s="12">
        <f t="shared" si="5"/>
        <v>0</v>
      </c>
      <c r="T18" s="12"/>
      <c r="U18" s="12"/>
      <c r="V18" s="11">
        <f t="shared" si="6"/>
        <v>1</v>
      </c>
      <c r="W18" s="1"/>
      <c r="X18" s="1"/>
      <c r="Y18" s="1"/>
      <c r="Z18" s="1"/>
      <c r="AA18" s="1"/>
      <c r="AB18" s="1"/>
      <c r="AC18" s="1"/>
      <c r="AD18" s="1"/>
      <c r="AE18" s="1"/>
    </row>
    <row r="19" spans="3:31" ht="15.6" x14ac:dyDescent="0.3">
      <c r="C19" s="1"/>
      <c r="H19" s="11" t="s">
        <v>3</v>
      </c>
      <c r="I19" s="12">
        <f t="shared" si="2"/>
        <v>1</v>
      </c>
      <c r="J19" s="12"/>
      <c r="K19" s="12"/>
      <c r="L19" s="12"/>
      <c r="M19" s="12">
        <f t="shared" si="3"/>
        <v>0</v>
      </c>
      <c r="N19" s="12"/>
      <c r="O19" s="12"/>
      <c r="P19" s="12">
        <f t="shared" si="4"/>
        <v>0</v>
      </c>
      <c r="Q19" s="12"/>
      <c r="R19" s="12"/>
      <c r="S19" s="12">
        <f t="shared" si="5"/>
        <v>0</v>
      </c>
      <c r="T19" s="12"/>
      <c r="U19" s="12"/>
      <c r="V19" s="11">
        <f t="shared" si="6"/>
        <v>1</v>
      </c>
      <c r="W19" s="1"/>
      <c r="X19" s="1"/>
      <c r="Y19" s="1"/>
      <c r="Z19" s="1"/>
      <c r="AA19" s="1"/>
      <c r="AB19" s="1"/>
      <c r="AC19" s="1"/>
      <c r="AD19" s="1"/>
      <c r="AE19" s="1"/>
    </row>
    <row r="20" spans="3:31" ht="31.2" x14ac:dyDescent="0.3">
      <c r="C20" s="1"/>
      <c r="H20" s="11" t="s">
        <v>16</v>
      </c>
      <c r="I20" s="13">
        <f>IFERROR(I12/SUM(I12:I18),"")</f>
        <v>0.8</v>
      </c>
      <c r="J20" s="13"/>
      <c r="K20" s="13"/>
      <c r="L20" s="13"/>
      <c r="M20" s="13">
        <f t="shared" ref="M20:V20" si="7">IFERROR(M12/SUM(M12:M18),"")</f>
        <v>0</v>
      </c>
      <c r="N20" s="13"/>
      <c r="O20" s="13"/>
      <c r="P20" s="13" t="str">
        <f t="shared" si="7"/>
        <v/>
      </c>
      <c r="Q20" s="13"/>
      <c r="R20" s="13"/>
      <c r="S20" s="13" t="str">
        <f t="shared" si="7"/>
        <v/>
      </c>
      <c r="T20" s="13"/>
      <c r="U20" s="13"/>
      <c r="V20" s="13">
        <f t="shared" si="7"/>
        <v>0.66666666666666663</v>
      </c>
      <c r="W20" s="1"/>
      <c r="X20" s="1"/>
      <c r="Y20" s="1"/>
      <c r="Z20" s="1"/>
      <c r="AA20" s="1"/>
      <c r="AB20" s="1"/>
      <c r="AC20" s="1"/>
      <c r="AD20" s="1"/>
      <c r="AE20" s="1"/>
    </row>
    <row r="21" spans="3:31" ht="15.6" x14ac:dyDescent="0.3">
      <c r="C21" s="1"/>
      <c r="H21" s="14"/>
      <c r="I21" s="27">
        <f>IFERROR(I12/SUM(I12:I18),"")</f>
        <v>0.8</v>
      </c>
      <c r="J21" s="27"/>
      <c r="K21" s="27"/>
      <c r="L21" s="27"/>
      <c r="M21" s="43">
        <f>SUM(M12:S12)/SUM(M12:S18)</f>
        <v>0</v>
      </c>
      <c r="N21" s="43"/>
      <c r="O21" s="43"/>
      <c r="P21" s="43"/>
      <c r="Q21" s="43"/>
      <c r="R21" s="43"/>
      <c r="S21" s="43"/>
      <c r="T21" s="17"/>
      <c r="U21" s="17"/>
      <c r="W21" s="1"/>
      <c r="X21" s="1"/>
      <c r="Y21" s="1"/>
      <c r="Z21" s="1"/>
      <c r="AA21" s="1"/>
      <c r="AB21" s="1"/>
      <c r="AC21" s="1"/>
      <c r="AD21" s="1"/>
      <c r="AE21" s="1"/>
    </row>
  </sheetData>
  <mergeCells count="6">
    <mergeCell ref="M21:S21"/>
    <mergeCell ref="D1:E1"/>
    <mergeCell ref="I1:K1"/>
    <mergeCell ref="M1:O1"/>
    <mergeCell ref="P1:R1"/>
    <mergeCell ref="S1:U1"/>
  </mergeCells>
  <conditionalFormatting sqref="V20 M1:N2 O2:U2 M3:M10 P3:P10 S3:S10 L12:U12 I20:U1048576 I11:U11 J13:U19 I1:J1 H2:L2 H21 I3:I10">
    <cfRule type="cellIs" dxfId="9" priority="74" operator="equal">
      <formula>"Not Applicable"</formula>
    </cfRule>
    <cfRule type="cellIs" dxfId="8" priority="75" operator="equal">
      <formula>"Work In-progress"</formula>
    </cfRule>
    <cfRule type="cellIs" dxfId="7" priority="76" operator="equal">
      <formula>"Implemented"</formula>
    </cfRule>
  </conditionalFormatting>
  <conditionalFormatting sqref="D3:G10">
    <cfRule type="containsBlanks" dxfId="6" priority="73">
      <formula>LEN(TRIM(D3))=0</formula>
    </cfRule>
  </conditionalFormatting>
  <conditionalFormatting sqref="V20 M1:N2 P1:Q2 S1:T2 O2 R2 U2 M3:M10 P3:P10 S3:S10 L12:U12 I20:U1048576 I11:U11 J13:U19 I1:J1 I2:L2 H21 I3:I10">
    <cfRule type="containsText" dxfId="5" priority="72" operator="containsText" text="Planned">
      <formula>NOT(ISERROR(SEARCH("Planned",H1)))</formula>
    </cfRule>
  </conditionalFormatting>
  <conditionalFormatting sqref="V20">
    <cfRule type="cellIs" dxfId="4" priority="69" operator="equal">
      <formula>"Not Applicable"</formula>
    </cfRule>
    <cfRule type="cellIs" dxfId="3" priority="70" operator="equal">
      <formula>"Work In-progress"</formula>
    </cfRule>
    <cfRule type="cellIs" dxfId="2" priority="71" operator="equal">
      <formula>"Implemented"</formula>
    </cfRule>
  </conditionalFormatting>
  <conditionalFormatting sqref="V20">
    <cfRule type="containsText" dxfId="1" priority="68" operator="containsText" text="Planned">
      <formula>NOT(ISERROR(SEARCH("Planned",V20)))</formula>
    </cfRule>
  </conditionalFormatting>
  <conditionalFormatting sqref="M3:M10 P3:P10 S3:S10 I3:I10">
    <cfRule type="cellIs" dxfId="0" priority="63" operator="equal">
      <formula>"To be decided"</formula>
    </cfRule>
  </conditionalFormatting>
  <dataValidations count="1">
    <dataValidation type="list" allowBlank="1" showInputMessage="1" showErrorMessage="1" sqref="S3:S10 P3:P10 M3:M10 I3:I10">
      <formula1>"Implemented,Work In-progress,demo completed,To be decided,Not Applicable, Planned Q1-2017, Planned Q2-2017, Planned Q3-2017, Planned Q4-2017"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7"/>
  <sheetViews>
    <sheetView topLeftCell="A13" workbookViewId="0">
      <selection activeCell="G23" sqref="G23"/>
    </sheetView>
  </sheetViews>
  <sheetFormatPr defaultColWidth="9.109375" defaultRowHeight="14.4" x14ac:dyDescent="0.3"/>
  <cols>
    <col min="1" max="1" width="1.6640625" style="37" customWidth="1"/>
    <col min="2" max="2" width="25" style="37" customWidth="1"/>
    <col min="3" max="3" width="28.109375" style="37" customWidth="1"/>
    <col min="4" max="4" width="25.88671875" style="37" customWidth="1"/>
    <col min="5" max="5" width="34.6640625" style="37" customWidth="1"/>
    <col min="6" max="6" width="41.88671875" style="37" customWidth="1"/>
    <col min="7" max="7" width="34.6640625" style="37" bestFit="1" customWidth="1"/>
    <col min="8" max="16384" width="9.109375" style="37"/>
  </cols>
  <sheetData>
    <row r="1" spans="2:7" ht="10.5" customHeight="1" thickBot="1" x14ac:dyDescent="0.35"/>
    <row r="2" spans="2:7" ht="15" thickBot="1" x14ac:dyDescent="0.35">
      <c r="B2" s="35" t="s">
        <v>42</v>
      </c>
      <c r="C2" s="36" t="s">
        <v>43</v>
      </c>
      <c r="D2" s="36" t="s">
        <v>44</v>
      </c>
      <c r="E2" s="36" t="s">
        <v>45</v>
      </c>
      <c r="F2" s="36" t="s">
        <v>46</v>
      </c>
    </row>
    <row r="3" spans="2:7" x14ac:dyDescent="0.3">
      <c r="B3" s="51" t="s">
        <v>47</v>
      </c>
      <c r="C3" s="48" t="s">
        <v>48</v>
      </c>
      <c r="D3" s="38" t="s">
        <v>49</v>
      </c>
      <c r="E3" s="38" t="s">
        <v>49</v>
      </c>
      <c r="F3" s="38" t="s">
        <v>56</v>
      </c>
    </row>
    <row r="4" spans="2:7" x14ac:dyDescent="0.3">
      <c r="B4" s="52"/>
      <c r="C4" s="49"/>
      <c r="D4" s="38" t="s">
        <v>50</v>
      </c>
      <c r="E4" s="38" t="s">
        <v>50</v>
      </c>
      <c r="F4" s="38" t="s">
        <v>57</v>
      </c>
    </row>
    <row r="5" spans="2:7" ht="28.8" x14ac:dyDescent="0.3">
      <c r="B5" s="52"/>
      <c r="C5" s="49"/>
      <c r="D5" s="38" t="s">
        <v>51</v>
      </c>
      <c r="E5" s="38" t="s">
        <v>51</v>
      </c>
      <c r="F5" s="38" t="s">
        <v>58</v>
      </c>
    </row>
    <row r="6" spans="2:7" x14ac:dyDescent="0.3">
      <c r="B6" s="52"/>
      <c r="C6" s="49"/>
      <c r="D6" s="38" t="s">
        <v>52</v>
      </c>
      <c r="E6" s="38" t="s">
        <v>54</v>
      </c>
      <c r="F6" s="38" t="s">
        <v>55</v>
      </c>
    </row>
    <row r="7" spans="2:7" ht="15" thickBot="1" x14ac:dyDescent="0.35">
      <c r="B7" s="53"/>
      <c r="C7" s="50"/>
      <c r="D7" s="39" t="s">
        <v>53</v>
      </c>
      <c r="E7" s="39" t="s">
        <v>55</v>
      </c>
      <c r="F7" s="40"/>
    </row>
    <row r="8" spans="2:7" ht="15" thickBot="1" x14ac:dyDescent="0.35">
      <c r="B8" s="42" t="s">
        <v>59</v>
      </c>
      <c r="C8" s="39" t="s">
        <v>60</v>
      </c>
      <c r="D8" s="39" t="s">
        <v>61</v>
      </c>
      <c r="E8" s="39" t="s">
        <v>61</v>
      </c>
      <c r="F8" s="39" t="s">
        <v>62</v>
      </c>
    </row>
    <row r="9" spans="2:7" x14ac:dyDescent="0.3">
      <c r="B9" s="51" t="s">
        <v>63</v>
      </c>
      <c r="C9" s="48" t="s">
        <v>63</v>
      </c>
      <c r="D9" s="48" t="s">
        <v>64</v>
      </c>
      <c r="E9" s="48" t="s">
        <v>64</v>
      </c>
      <c r="F9" s="38" t="s">
        <v>65</v>
      </c>
    </row>
    <row r="10" spans="2:7" ht="15" thickBot="1" x14ac:dyDescent="0.35">
      <c r="B10" s="52"/>
      <c r="C10" s="50"/>
      <c r="D10" s="50"/>
      <c r="E10" s="50"/>
      <c r="F10" s="39" t="s">
        <v>66</v>
      </c>
    </row>
    <row r="11" spans="2:7" x14ac:dyDescent="0.3">
      <c r="B11" s="52"/>
      <c r="C11" s="48" t="s">
        <v>67</v>
      </c>
      <c r="D11" s="38" t="s">
        <v>37</v>
      </c>
      <c r="E11" s="38" t="s">
        <v>37</v>
      </c>
      <c r="F11" s="38" t="s">
        <v>69</v>
      </c>
    </row>
    <row r="12" spans="2:7" ht="15" thickBot="1" x14ac:dyDescent="0.35">
      <c r="B12" s="52"/>
      <c r="C12" s="50"/>
      <c r="D12" s="39" t="s">
        <v>68</v>
      </c>
      <c r="E12" s="39" t="s">
        <v>68</v>
      </c>
      <c r="F12" s="39" t="s">
        <v>68</v>
      </c>
    </row>
    <row r="13" spans="2:7" x14ac:dyDescent="0.3">
      <c r="B13" s="52"/>
      <c r="C13" s="48" t="s">
        <v>70</v>
      </c>
      <c r="D13" s="38" t="s">
        <v>71</v>
      </c>
      <c r="E13" s="48" t="s">
        <v>73</v>
      </c>
      <c r="F13" s="48" t="s">
        <v>73</v>
      </c>
    </row>
    <row r="14" spans="2:7" ht="15" thickBot="1" x14ac:dyDescent="0.35">
      <c r="B14" s="52"/>
      <c r="C14" s="50"/>
      <c r="D14" s="39" t="s">
        <v>72</v>
      </c>
      <c r="E14" s="50"/>
      <c r="F14" s="50"/>
      <c r="G14" s="37" t="s">
        <v>122</v>
      </c>
    </row>
    <row r="15" spans="2:7" x14ac:dyDescent="0.3">
      <c r="B15" s="52"/>
      <c r="C15" s="48" t="s">
        <v>74</v>
      </c>
      <c r="D15" s="38" t="s">
        <v>75</v>
      </c>
      <c r="E15" s="48" t="s">
        <v>77</v>
      </c>
      <c r="F15" s="48" t="s">
        <v>78</v>
      </c>
    </row>
    <row r="16" spans="2:7" ht="15" thickBot="1" x14ac:dyDescent="0.35">
      <c r="B16" s="53"/>
      <c r="C16" s="50"/>
      <c r="D16" s="39" t="s">
        <v>76</v>
      </c>
      <c r="E16" s="50"/>
      <c r="F16" s="50"/>
      <c r="G16" s="37" t="s">
        <v>123</v>
      </c>
    </row>
    <row r="17" spans="2:7" x14ac:dyDescent="0.3">
      <c r="B17" s="51" t="s">
        <v>79</v>
      </c>
      <c r="C17" s="48" t="s">
        <v>80</v>
      </c>
      <c r="D17" s="38" t="s">
        <v>81</v>
      </c>
      <c r="E17" s="48" t="s">
        <v>83</v>
      </c>
      <c r="F17" s="48" t="s">
        <v>73</v>
      </c>
    </row>
    <row r="18" spans="2:7" ht="15" thickBot="1" x14ac:dyDescent="0.35">
      <c r="B18" s="52"/>
      <c r="C18" s="50"/>
      <c r="D18" s="39" t="s">
        <v>82</v>
      </c>
      <c r="E18" s="50"/>
      <c r="F18" s="50"/>
    </row>
    <row r="19" spans="2:7" x14ac:dyDescent="0.3">
      <c r="B19" s="52"/>
      <c r="C19" s="48" t="s">
        <v>84</v>
      </c>
      <c r="D19" s="38" t="s">
        <v>85</v>
      </c>
      <c r="E19" s="38" t="s">
        <v>85</v>
      </c>
      <c r="F19" s="48" t="s">
        <v>88</v>
      </c>
      <c r="G19" s="37" t="s">
        <v>124</v>
      </c>
    </row>
    <row r="20" spans="2:7" x14ac:dyDescent="0.3">
      <c r="B20" s="52"/>
      <c r="C20" s="49"/>
      <c r="D20" s="38" t="s">
        <v>81</v>
      </c>
      <c r="E20" s="38" t="s">
        <v>83</v>
      </c>
      <c r="F20" s="49"/>
    </row>
    <row r="21" spans="2:7" x14ac:dyDescent="0.3">
      <c r="B21" s="52"/>
      <c r="C21" s="49"/>
      <c r="D21" s="38" t="s">
        <v>86</v>
      </c>
      <c r="E21" s="41"/>
      <c r="F21" s="49"/>
    </row>
    <row r="22" spans="2:7" ht="15" thickBot="1" x14ac:dyDescent="0.35">
      <c r="B22" s="52"/>
      <c r="C22" s="50"/>
      <c r="D22" s="39" t="s">
        <v>87</v>
      </c>
      <c r="E22" s="40"/>
      <c r="F22" s="50"/>
    </row>
    <row r="23" spans="2:7" ht="15" thickBot="1" x14ac:dyDescent="0.35">
      <c r="B23" s="52"/>
      <c r="C23" s="39" t="s">
        <v>89</v>
      </c>
      <c r="D23" s="39" t="s">
        <v>83</v>
      </c>
      <c r="E23" s="39" t="s">
        <v>83</v>
      </c>
      <c r="F23" s="39" t="s">
        <v>90</v>
      </c>
    </row>
    <row r="24" spans="2:7" ht="15" thickBot="1" x14ac:dyDescent="0.35">
      <c r="B24" s="52"/>
      <c r="C24" s="39" t="s">
        <v>91</v>
      </c>
      <c r="D24" s="39" t="s">
        <v>92</v>
      </c>
      <c r="E24" s="39" t="s">
        <v>92</v>
      </c>
      <c r="F24" s="39" t="s">
        <v>92</v>
      </c>
    </row>
    <row r="25" spans="2:7" ht="15" thickBot="1" x14ac:dyDescent="0.35">
      <c r="B25" s="52"/>
      <c r="C25" s="39" t="s">
        <v>93</v>
      </c>
      <c r="D25" s="39" t="s">
        <v>83</v>
      </c>
      <c r="E25" s="39" t="s">
        <v>83</v>
      </c>
      <c r="F25" s="39" t="s">
        <v>73</v>
      </c>
    </row>
    <row r="26" spans="2:7" x14ac:dyDescent="0.3">
      <c r="B26" s="52"/>
      <c r="C26" s="48" t="s">
        <v>94</v>
      </c>
      <c r="D26" s="38" t="s">
        <v>95</v>
      </c>
      <c r="E26" s="38" t="s">
        <v>95</v>
      </c>
      <c r="F26" s="48" t="s">
        <v>73</v>
      </c>
    </row>
    <row r="27" spans="2:7" x14ac:dyDescent="0.3">
      <c r="B27" s="52"/>
      <c r="C27" s="49"/>
      <c r="D27" s="38" t="s">
        <v>96</v>
      </c>
      <c r="E27" s="38" t="s">
        <v>96</v>
      </c>
      <c r="F27" s="49"/>
    </row>
    <row r="28" spans="2:7" ht="15" thickBot="1" x14ac:dyDescent="0.35">
      <c r="B28" s="53"/>
      <c r="C28" s="50"/>
      <c r="D28" s="39" t="s">
        <v>97</v>
      </c>
      <c r="E28" s="39" t="s">
        <v>97</v>
      </c>
      <c r="F28" s="50"/>
    </row>
    <row r="29" spans="2:7" x14ac:dyDescent="0.3">
      <c r="B29" s="51" t="s">
        <v>98</v>
      </c>
      <c r="C29" s="48" t="s">
        <v>99</v>
      </c>
      <c r="D29" s="38" t="s">
        <v>100</v>
      </c>
      <c r="E29" s="38" t="s">
        <v>105</v>
      </c>
      <c r="F29" s="48" t="s">
        <v>73</v>
      </c>
    </row>
    <row r="30" spans="2:7" x14ac:dyDescent="0.3">
      <c r="B30" s="52"/>
      <c r="C30" s="49"/>
      <c r="D30" s="38" t="s">
        <v>101</v>
      </c>
      <c r="E30" s="38" t="s">
        <v>106</v>
      </c>
      <c r="F30" s="49"/>
    </row>
    <row r="31" spans="2:7" x14ac:dyDescent="0.3">
      <c r="B31" s="52"/>
      <c r="C31" s="49"/>
      <c r="D31" s="38" t="s">
        <v>102</v>
      </c>
      <c r="E31" s="41"/>
      <c r="F31" s="49"/>
    </row>
    <row r="32" spans="2:7" x14ac:dyDescent="0.3">
      <c r="B32" s="52"/>
      <c r="C32" s="49"/>
      <c r="D32" s="38" t="s">
        <v>103</v>
      </c>
      <c r="E32" s="41"/>
      <c r="F32" s="49"/>
    </row>
    <row r="33" spans="2:6" ht="15" thickBot="1" x14ac:dyDescent="0.35">
      <c r="B33" s="52"/>
      <c r="C33" s="50"/>
      <c r="D33" s="39" t="s">
        <v>104</v>
      </c>
      <c r="E33" s="40"/>
      <c r="F33" s="50"/>
    </row>
    <row r="34" spans="2:6" x14ac:dyDescent="0.3">
      <c r="B34" s="52"/>
      <c r="C34" s="48" t="s">
        <v>107</v>
      </c>
      <c r="D34" s="38" t="s">
        <v>108</v>
      </c>
      <c r="E34" s="38" t="s">
        <v>108</v>
      </c>
      <c r="F34" s="38" t="s">
        <v>112</v>
      </c>
    </row>
    <row r="35" spans="2:6" x14ac:dyDescent="0.3">
      <c r="B35" s="52"/>
      <c r="C35" s="49"/>
      <c r="D35" s="38" t="s">
        <v>109</v>
      </c>
      <c r="E35" s="38" t="s">
        <v>110</v>
      </c>
      <c r="F35" s="38" t="s">
        <v>113</v>
      </c>
    </row>
    <row r="36" spans="2:6" x14ac:dyDescent="0.3">
      <c r="B36" s="52"/>
      <c r="C36" s="49"/>
      <c r="D36" s="41" t="s">
        <v>121</v>
      </c>
      <c r="E36" s="38" t="s">
        <v>111</v>
      </c>
      <c r="F36" s="41"/>
    </row>
    <row r="37" spans="2:6" ht="15" thickBot="1" x14ac:dyDescent="0.35">
      <c r="B37" s="53"/>
      <c r="C37" s="50"/>
      <c r="D37" s="40"/>
      <c r="E37" s="39" t="s">
        <v>105</v>
      </c>
      <c r="F37" s="40"/>
    </row>
  </sheetData>
  <mergeCells count="25">
    <mergeCell ref="E9:E10"/>
    <mergeCell ref="C11:C12"/>
    <mergeCell ref="C13:C14"/>
    <mergeCell ref="E13:E14"/>
    <mergeCell ref="B3:B7"/>
    <mergeCell ref="C3:C7"/>
    <mergeCell ref="B9:B16"/>
    <mergeCell ref="C9:C10"/>
    <mergeCell ref="D9:D10"/>
    <mergeCell ref="F13:F14"/>
    <mergeCell ref="C15:C16"/>
    <mergeCell ref="E15:E16"/>
    <mergeCell ref="F15:F16"/>
    <mergeCell ref="B17:B28"/>
    <mergeCell ref="C17:C18"/>
    <mergeCell ref="E17:E18"/>
    <mergeCell ref="F17:F18"/>
    <mergeCell ref="C19:C22"/>
    <mergeCell ref="F19:F22"/>
    <mergeCell ref="C26:C28"/>
    <mergeCell ref="F26:F28"/>
    <mergeCell ref="B29:B37"/>
    <mergeCell ref="C29:C33"/>
    <mergeCell ref="F29:F33"/>
    <mergeCell ref="C34:C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 Tracker</vt:lpstr>
      <vt:lpstr>Project Lifecycle Tools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stangell</dc:creator>
  <cp:lastModifiedBy>Krishnappa, Lokesh</cp:lastModifiedBy>
  <cp:lastPrinted>2016-03-30T05:47:27Z</cp:lastPrinted>
  <dcterms:created xsi:type="dcterms:W3CDTF">2016-02-08T05:51:38Z</dcterms:created>
  <dcterms:modified xsi:type="dcterms:W3CDTF">2017-03-08T13:48:01Z</dcterms:modified>
</cp:coreProperties>
</file>