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EXCEL_ex/"/>
    </mc:Choice>
  </mc:AlternateContent>
  <xr:revisionPtr revIDLastSave="0" documentId="8_{5498D009-CF31-9A4E-8317-AADF32C37784}" xr6:coauthVersionLast="45" xr6:coauthVersionMax="45" xr10:uidLastSave="{00000000-0000-0000-0000-000000000000}"/>
  <bookViews>
    <workbookView xWindow="760" yWindow="460" windowWidth="29800" windowHeight="19360" activeTab="1" xr2:uid="{00000000-000D-0000-FFFF-FFFF00000000}"/>
  </bookViews>
  <sheets>
    <sheet name="RawData" sheetId="1" r:id="rId1"/>
    <sheet name="Working Copy" sheetId="2" r:id="rId2"/>
  </sheets>
  <definedNames>
    <definedName name="_xlnm._FilterDatabase" localSheetId="1" hidden="1">'Working Copy'!$A$2:$X$502</definedName>
    <definedName name="AVG_SALARY">'Working Copy'!$AA$16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3" i="2"/>
  <c r="V294" i="2" l="1"/>
  <c r="V248" i="2"/>
  <c r="V374" i="2"/>
  <c r="V448" i="2"/>
  <c r="V116" i="2"/>
  <c r="V177" i="2"/>
  <c r="V398" i="2"/>
  <c r="V467" i="2"/>
  <c r="V301" i="2"/>
  <c r="V54" i="2"/>
  <c r="V247" i="2"/>
  <c r="V381" i="2"/>
  <c r="V206" i="2"/>
  <c r="V378" i="2"/>
  <c r="V305" i="2"/>
  <c r="V396" i="2"/>
  <c r="V246" i="2"/>
  <c r="V213" i="2"/>
  <c r="V190" i="2"/>
  <c r="V422" i="2"/>
  <c r="V429" i="2"/>
  <c r="V182" i="2"/>
  <c r="V338" i="2"/>
  <c r="V433" i="2"/>
  <c r="V469" i="2"/>
  <c r="V380" i="2"/>
  <c r="V7" i="2"/>
  <c r="V480" i="2"/>
  <c r="V423" i="2"/>
  <c r="V345" i="2"/>
  <c r="V223" i="2"/>
  <c r="V408" i="2"/>
  <c r="V435" i="2"/>
  <c r="V461" i="2"/>
  <c r="V231" i="2"/>
  <c r="V112" i="2"/>
  <c r="V239" i="2"/>
  <c r="V353" i="2"/>
  <c r="V20" i="2"/>
  <c r="V227" i="2"/>
  <c r="V354" i="2"/>
  <c r="V414" i="2"/>
  <c r="V337" i="2"/>
  <c r="V485" i="2"/>
  <c r="V486" i="2"/>
  <c r="V139" i="2"/>
  <c r="V210" i="2"/>
  <c r="V148" i="2"/>
  <c r="V319" i="2"/>
  <c r="V341" i="2"/>
  <c r="V129" i="2"/>
  <c r="V431" i="2"/>
  <c r="V167" i="2"/>
  <c r="V493" i="2"/>
  <c r="V478" i="2"/>
  <c r="V362" i="2"/>
  <c r="V416" i="2"/>
  <c r="V474" i="2"/>
  <c r="V99" i="2"/>
  <c r="V320" i="2"/>
  <c r="V464" i="2"/>
  <c r="V174" i="2"/>
  <c r="V442" i="2"/>
  <c r="V232" i="2"/>
  <c r="V482" i="2"/>
  <c r="V65" i="2"/>
  <c r="V332" i="2"/>
  <c r="V365" i="2"/>
  <c r="V187" i="2"/>
  <c r="V39" i="2"/>
  <c r="V202" i="2"/>
  <c r="V60" i="2"/>
  <c r="V257" i="2"/>
  <c r="V314" i="2"/>
  <c r="V184" i="2"/>
  <c r="V185" i="2"/>
  <c r="V242" i="2"/>
  <c r="V436" i="2"/>
  <c r="V472" i="2"/>
  <c r="V203" i="2"/>
  <c r="V105" i="2"/>
  <c r="V454" i="2"/>
  <c r="V388" i="2"/>
  <c r="V457" i="2"/>
  <c r="V336" i="2"/>
  <c r="V5" i="2"/>
  <c r="V340" i="2"/>
  <c r="V476" i="2"/>
  <c r="V443" i="2"/>
  <c r="V262" i="2"/>
  <c r="V376" i="2"/>
  <c r="V498" i="2"/>
  <c r="V441" i="2"/>
  <c r="V455" i="2"/>
  <c r="V16" i="2"/>
  <c r="V71" i="2"/>
  <c r="V72" i="2"/>
  <c r="V334" i="2"/>
  <c r="V421" i="2"/>
  <c r="V149" i="2"/>
  <c r="V12" i="2"/>
  <c r="V80" i="2"/>
  <c r="V18" i="2"/>
  <c r="V81" i="2"/>
  <c r="V309" i="2"/>
  <c r="V313" i="2"/>
  <c r="V172" i="2"/>
  <c r="V447" i="2"/>
  <c r="V497" i="2"/>
  <c r="V275" i="2"/>
  <c r="V224" i="2"/>
  <c r="V484" i="2"/>
  <c r="V287" i="2"/>
  <c r="V108" i="2"/>
  <c r="V276" i="2"/>
  <c r="V75" i="2"/>
  <c r="V211" i="2"/>
  <c r="V8" i="2"/>
  <c r="V440" i="2"/>
  <c r="V151" i="2"/>
  <c r="V152" i="2"/>
  <c r="V489" i="2"/>
  <c r="V114" i="2"/>
  <c r="V252" i="2"/>
  <c r="V205" i="2"/>
  <c r="V487" i="2"/>
  <c r="V126" i="2"/>
  <c r="V221" i="2"/>
  <c r="V367" i="2"/>
  <c r="V393" i="2"/>
  <c r="V375" i="2"/>
  <c r="V419" i="2"/>
  <c r="V82" i="2"/>
  <c r="V355" i="2"/>
  <c r="V103" i="2"/>
  <c r="V181" i="2"/>
  <c r="V450" i="2"/>
  <c r="V124" i="2"/>
  <c r="V280" i="2"/>
  <c r="V3" i="2"/>
  <c r="V427" i="2"/>
  <c r="V372" i="2"/>
  <c r="V347" i="2"/>
  <c r="V307" i="2"/>
  <c r="V36" i="2"/>
  <c r="V385" i="2"/>
  <c r="V459" i="2"/>
  <c r="V120" i="2"/>
  <c r="V342" i="2"/>
  <c r="V251" i="2"/>
  <c r="V295" i="2"/>
  <c r="V102" i="2"/>
  <c r="V466" i="2"/>
  <c r="X152" i="2" s="1"/>
  <c r="V291" i="2"/>
  <c r="V328" i="2"/>
  <c r="V425" i="2"/>
  <c r="V238" i="2"/>
  <c r="V97" i="2"/>
  <c r="V267" i="2"/>
  <c r="V53" i="2"/>
  <c r="V310" i="2"/>
  <c r="V74" i="2"/>
  <c r="V163" i="2"/>
  <c r="V204" i="2"/>
  <c r="V502" i="2"/>
  <c r="V11" i="2"/>
  <c r="V439" i="2"/>
  <c r="V282" i="2"/>
  <c r="V228" i="2"/>
  <c r="V452" i="2"/>
  <c r="V136" i="2"/>
  <c r="V471" i="2"/>
  <c r="V326" i="2"/>
  <c r="V218" i="2"/>
  <c r="V285" i="2"/>
  <c r="V462" i="2"/>
  <c r="V143" i="2"/>
  <c r="V473" i="2"/>
  <c r="V361" i="2"/>
  <c r="V254" i="2"/>
  <c r="V188" i="2"/>
  <c r="V95" i="2"/>
  <c r="V318" i="2"/>
  <c r="V48" i="2"/>
  <c r="V92" i="2"/>
  <c r="V407" i="2"/>
  <c r="V399" i="2"/>
  <c r="V413" i="2"/>
  <c r="V209" i="2"/>
  <c r="V400" i="2"/>
  <c r="V160" i="2"/>
  <c r="V335" i="2"/>
  <c r="V370" i="2"/>
  <c r="V394" i="2"/>
  <c r="V333" i="2"/>
  <c r="V170" i="2"/>
  <c r="V458" i="2"/>
  <c r="V158" i="2"/>
  <c r="V322" i="2"/>
  <c r="V321" i="2"/>
  <c r="V404" i="2"/>
  <c r="V142" i="2"/>
  <c r="V73" i="2"/>
  <c r="V26" i="2"/>
  <c r="V98" i="2"/>
  <c r="V225" i="2"/>
  <c r="V165" i="2"/>
  <c r="V369" i="2"/>
  <c r="V113" i="2"/>
  <c r="V392" i="2"/>
  <c r="V273" i="2"/>
  <c r="V387" i="2"/>
  <c r="V409" i="2"/>
  <c r="V215" i="2"/>
  <c r="V76" i="2"/>
  <c r="V22" i="2"/>
  <c r="V28" i="2"/>
  <c r="V260" i="2"/>
  <c r="V55" i="2"/>
  <c r="V444" i="2"/>
  <c r="V434" i="2"/>
  <c r="V147" i="2"/>
  <c r="V289" i="2"/>
  <c r="V131" i="2"/>
  <c r="V155" i="2"/>
  <c r="V45" i="2"/>
  <c r="V465" i="2"/>
  <c r="V274" i="2"/>
  <c r="V300" i="2"/>
  <c r="V217" i="2"/>
  <c r="V352" i="2"/>
  <c r="V302" i="2"/>
  <c r="V491" i="2"/>
  <c r="V67" i="2"/>
  <c r="V253" i="2"/>
  <c r="V277" i="2"/>
  <c r="V229" i="2"/>
  <c r="V168" i="2"/>
  <c r="V490" i="2"/>
  <c r="V70" i="2"/>
  <c r="V212" i="2"/>
  <c r="V424" i="2"/>
  <c r="V62" i="2"/>
  <c r="V115" i="2"/>
  <c r="V145" i="2"/>
  <c r="V303" i="2"/>
  <c r="V391" i="2"/>
  <c r="V117" i="2"/>
  <c r="V230" i="2"/>
  <c r="V144" i="2"/>
  <c r="V245" i="2"/>
  <c r="V52" i="2"/>
  <c r="V153" i="2"/>
  <c r="V216" i="2"/>
  <c r="V146" i="2"/>
  <c r="V259" i="2"/>
  <c r="V283" i="2"/>
  <c r="X188" i="2" s="1"/>
  <c r="V63" i="2"/>
  <c r="V219" i="2"/>
  <c r="V270" i="2"/>
  <c r="V34" i="2"/>
  <c r="V23" i="2"/>
  <c r="V453" i="2"/>
  <c r="V125" i="2"/>
  <c r="V222" i="2"/>
  <c r="V141" i="2"/>
  <c r="X414" i="2" s="1"/>
  <c r="V492" i="2"/>
  <c r="V162" i="2"/>
  <c r="V32" i="2"/>
  <c r="V83" i="2"/>
  <c r="V406" i="2"/>
  <c r="V499" i="2"/>
  <c r="V127" i="2"/>
  <c r="V296" i="2"/>
  <c r="V157" i="2"/>
  <c r="V298" i="2"/>
  <c r="V255" i="2"/>
  <c r="X450" i="2" s="1"/>
  <c r="V189" i="2"/>
  <c r="V179" i="2"/>
  <c r="V263" i="2"/>
  <c r="V15" i="2"/>
  <c r="V37" i="2"/>
  <c r="V194" i="2"/>
  <c r="V244" i="2"/>
  <c r="V130" i="2"/>
  <c r="V119" i="2"/>
  <c r="V402" i="2"/>
  <c r="V134" i="2"/>
  <c r="V27" i="2"/>
  <c r="X434" i="2" s="1"/>
  <c r="V290" i="2"/>
  <c r="V494" i="2"/>
  <c r="V169" i="2"/>
  <c r="V395" i="2"/>
  <c r="V350" i="2"/>
  <c r="V214" i="2"/>
  <c r="V237" i="2"/>
  <c r="V417" i="2"/>
  <c r="X409" i="2" s="1"/>
  <c r="V243" i="2"/>
  <c r="V359" i="2"/>
  <c r="V377" i="2"/>
  <c r="V106" i="2"/>
  <c r="V240" i="2"/>
  <c r="V64" i="2"/>
  <c r="V192" i="2"/>
  <c r="V363" i="2"/>
  <c r="V31" i="2"/>
  <c r="V278" i="2"/>
  <c r="V426" i="2"/>
  <c r="V21" i="2"/>
  <c r="V360" i="2"/>
  <c r="V312" i="2"/>
  <c r="V77" i="2"/>
  <c r="V61" i="2"/>
  <c r="V329" i="2"/>
  <c r="X353" i="2" s="1"/>
  <c r="V66" i="2"/>
  <c r="V330" i="2"/>
  <c r="V266" i="2"/>
  <c r="V33" i="2"/>
  <c r="V339" i="2"/>
  <c r="V401" i="2"/>
  <c r="V250" i="2"/>
  <c r="V371" i="2"/>
  <c r="V89" i="2"/>
  <c r="V279" i="2"/>
  <c r="V85" i="2"/>
  <c r="X167" i="2" s="1"/>
  <c r="V358" i="2"/>
  <c r="V56" i="2"/>
  <c r="V428" i="2"/>
  <c r="V445" i="2"/>
  <c r="V449" i="2"/>
  <c r="V236" i="2"/>
  <c r="V137" i="2"/>
  <c r="V140" i="2"/>
  <c r="X187" i="2" s="1"/>
  <c r="V133" i="2"/>
  <c r="V87" i="2"/>
  <c r="V198" i="2"/>
  <c r="V418" i="2"/>
  <c r="V132" i="2"/>
  <c r="X105" i="2" s="1"/>
  <c r="V446" i="2"/>
  <c r="V193" i="2"/>
  <c r="V264" i="2"/>
  <c r="V44" i="2"/>
  <c r="V30" i="2"/>
  <c r="V111" i="2"/>
  <c r="V196" i="2"/>
  <c r="X246" i="2" s="1"/>
  <c r="V284" i="2"/>
  <c r="V57" i="2"/>
  <c r="V123" i="2"/>
  <c r="V220" i="2"/>
  <c r="V13" i="2"/>
  <c r="V420" i="2"/>
  <c r="V101" i="2"/>
  <c r="V351" i="2"/>
  <c r="V317" i="2"/>
  <c r="V397" i="2"/>
  <c r="V200" i="2"/>
  <c r="V109" i="2"/>
  <c r="V51" i="2"/>
  <c r="V171" i="2"/>
  <c r="V150" i="2"/>
  <c r="V91" i="2"/>
  <c r="V173" i="2"/>
  <c r="X443" i="2" s="1"/>
  <c r="V49" i="2"/>
  <c r="V261" i="2"/>
  <c r="V306" i="2"/>
  <c r="V59" i="2"/>
  <c r="V331" i="2"/>
  <c r="V299" i="2"/>
  <c r="V84" i="2"/>
  <c r="V323" i="2"/>
  <c r="V379" i="2"/>
  <c r="X342" i="2" s="1"/>
  <c r="V86" i="2"/>
  <c r="V88" i="2"/>
  <c r="V100" i="2"/>
  <c r="V456" i="2"/>
  <c r="X219" i="2" s="1"/>
  <c r="V79" i="2"/>
  <c r="V308" i="2"/>
  <c r="V138" i="2"/>
  <c r="V477" i="2"/>
  <c r="V468" i="2"/>
  <c r="V316" i="2"/>
  <c r="V50" i="2"/>
  <c r="X182" i="2" s="1"/>
  <c r="V96" i="2"/>
  <c r="V121" i="2"/>
  <c r="V256" i="2"/>
  <c r="V180" i="2"/>
  <c r="V17" i="2"/>
  <c r="V470" i="2"/>
  <c r="V356" i="2"/>
  <c r="V349" i="2"/>
  <c r="V311" i="2"/>
  <c r="V364" i="2"/>
  <c r="V78" i="2"/>
  <c r="V432" i="2"/>
  <c r="V4" i="2"/>
  <c r="V40" i="2"/>
  <c r="V410" i="2"/>
  <c r="V69" i="2"/>
  <c r="V249" i="2"/>
  <c r="V384" i="2"/>
  <c r="V481" i="2"/>
  <c r="V122" i="2"/>
  <c r="V475" i="2"/>
  <c r="V483" i="2"/>
  <c r="V304" i="2"/>
  <c r="X502" i="2" s="1"/>
  <c r="V437" i="2"/>
  <c r="V68" i="2"/>
  <c r="V46" i="2"/>
  <c r="V386" i="2"/>
  <c r="V235" i="2"/>
  <c r="V186" i="2"/>
  <c r="V373" i="2"/>
  <c r="V297" i="2"/>
  <c r="V164" i="2"/>
  <c r="V405" i="2"/>
  <c r="V43" i="2"/>
  <c r="V154" i="2"/>
  <c r="V58" i="2"/>
  <c r="V159" i="2"/>
  <c r="V324" i="2"/>
  <c r="V201" i="2"/>
  <c r="V368" i="2"/>
  <c r="V47" i="2"/>
  <c r="V389" i="2"/>
  <c r="X320" i="2" s="1"/>
  <c r="V281" i="2"/>
  <c r="V93" i="2"/>
  <c r="V241" i="2"/>
  <c r="V41" i="2"/>
  <c r="V118" i="2"/>
  <c r="V271" i="2"/>
  <c r="V208" i="2"/>
  <c r="V315" i="2"/>
  <c r="V344" i="2"/>
  <c r="V207" i="2"/>
  <c r="V288" i="2"/>
  <c r="V269" i="2"/>
  <c r="V411" i="2"/>
  <c r="V135" i="2"/>
  <c r="V348" i="2"/>
  <c r="V327" i="2"/>
  <c r="V495" i="2"/>
  <c r="X85" i="2" s="1"/>
  <c r="V166" i="2"/>
  <c r="X242" i="2" s="1"/>
  <c r="V161" i="2"/>
  <c r="V479" i="2"/>
  <c r="V226" i="2"/>
  <c r="V357" i="2"/>
  <c r="V35" i="2"/>
  <c r="V19" i="2"/>
  <c r="V346" i="2"/>
  <c r="V104" i="2"/>
  <c r="X466" i="2" s="1"/>
  <c r="V265" i="2"/>
  <c r="V107" i="2"/>
  <c r="V10" i="2"/>
  <c r="V412" i="2"/>
  <c r="V29" i="2"/>
  <c r="V292" i="2"/>
  <c r="V383" i="2"/>
  <c r="V234" i="2"/>
  <c r="V233" i="2"/>
  <c r="V195" i="2"/>
  <c r="V430" i="2"/>
  <c r="X256" i="2" s="1"/>
  <c r="V178" i="2"/>
  <c r="V94" i="2"/>
  <c r="V390" i="2"/>
  <c r="V451" i="2"/>
  <c r="V183" i="2"/>
  <c r="V286" i="2"/>
  <c r="V343" i="2"/>
  <c r="V42" i="2"/>
  <c r="V110" i="2"/>
  <c r="V175" i="2"/>
  <c r="V197" i="2"/>
  <c r="V382" i="2"/>
  <c r="V24" i="2"/>
  <c r="X435" i="2" s="1"/>
  <c r="V14" i="2"/>
  <c r="V460" i="2"/>
  <c r="V268" i="2"/>
  <c r="X445" i="2" s="1"/>
  <c r="V496" i="2"/>
  <c r="V191" i="2"/>
  <c r="V403" i="2"/>
  <c r="V128" i="2"/>
  <c r="V438" i="2"/>
  <c r="X349" i="2" s="1"/>
  <c r="V488" i="2"/>
  <c r="V25" i="2"/>
  <c r="V38" i="2"/>
  <c r="V501" i="2"/>
  <c r="V325" i="2"/>
  <c r="V366" i="2"/>
  <c r="V258" i="2"/>
  <c r="V415" i="2"/>
  <c r="V272" i="2"/>
  <c r="V463" i="2"/>
  <c r="V6" i="2"/>
  <c r="V9" i="2"/>
  <c r="V176" i="2"/>
  <c r="V199" i="2"/>
  <c r="V156" i="2"/>
  <c r="V500" i="2"/>
  <c r="V293" i="2"/>
  <c r="Q294" i="2"/>
  <c r="Q248" i="2"/>
  <c r="Q374" i="2"/>
  <c r="Q448" i="2"/>
  <c r="Q116" i="2"/>
  <c r="Q177" i="2"/>
  <c r="Q398" i="2"/>
  <c r="Q467" i="2"/>
  <c r="Q301" i="2"/>
  <c r="Q54" i="2"/>
  <c r="Q247" i="2"/>
  <c r="Q381" i="2"/>
  <c r="Q206" i="2"/>
  <c r="Q378" i="2"/>
  <c r="Q305" i="2"/>
  <c r="Q396" i="2"/>
  <c r="Q246" i="2"/>
  <c r="Q213" i="2"/>
  <c r="Q190" i="2"/>
  <c r="Q422" i="2"/>
  <c r="Q429" i="2"/>
  <c r="Q182" i="2"/>
  <c r="Q338" i="2"/>
  <c r="Q433" i="2"/>
  <c r="Q469" i="2"/>
  <c r="Q380" i="2"/>
  <c r="Q7" i="2"/>
  <c r="Q480" i="2"/>
  <c r="Q423" i="2"/>
  <c r="Q345" i="2"/>
  <c r="Q223" i="2"/>
  <c r="Q408" i="2"/>
  <c r="Q435" i="2"/>
  <c r="Q461" i="2"/>
  <c r="Q231" i="2"/>
  <c r="Q112" i="2"/>
  <c r="Q239" i="2"/>
  <c r="Q353" i="2"/>
  <c r="Q20" i="2"/>
  <c r="Q227" i="2"/>
  <c r="Q354" i="2"/>
  <c r="Q414" i="2"/>
  <c r="Q337" i="2"/>
  <c r="Q485" i="2"/>
  <c r="Q486" i="2"/>
  <c r="Q139" i="2"/>
  <c r="Q210" i="2"/>
  <c r="Q148" i="2"/>
  <c r="Q319" i="2"/>
  <c r="Q341" i="2"/>
  <c r="Q129" i="2"/>
  <c r="Q431" i="2"/>
  <c r="Q167" i="2"/>
  <c r="Q493" i="2"/>
  <c r="Q478" i="2"/>
  <c r="Q362" i="2"/>
  <c r="Q416" i="2"/>
  <c r="Q474" i="2"/>
  <c r="Q99" i="2"/>
  <c r="Q320" i="2"/>
  <c r="Q464" i="2"/>
  <c r="Q174" i="2"/>
  <c r="Q442" i="2"/>
  <c r="Q232" i="2"/>
  <c r="Q482" i="2"/>
  <c r="Q65" i="2"/>
  <c r="Q332" i="2"/>
  <c r="Q365" i="2"/>
  <c r="Q187" i="2"/>
  <c r="Q39" i="2"/>
  <c r="Q202" i="2"/>
  <c r="Q60" i="2"/>
  <c r="Q257" i="2"/>
  <c r="Q314" i="2"/>
  <c r="Q184" i="2"/>
  <c r="Q185" i="2"/>
  <c r="Q242" i="2"/>
  <c r="Q436" i="2"/>
  <c r="Q472" i="2"/>
  <c r="Q203" i="2"/>
  <c r="Q105" i="2"/>
  <c r="Q454" i="2"/>
  <c r="Q388" i="2"/>
  <c r="Q457" i="2"/>
  <c r="Q336" i="2"/>
  <c r="Q5" i="2"/>
  <c r="Q340" i="2"/>
  <c r="Q476" i="2"/>
  <c r="Q443" i="2"/>
  <c r="Q262" i="2"/>
  <c r="Q376" i="2"/>
  <c r="Q498" i="2"/>
  <c r="Q441" i="2"/>
  <c r="Q455" i="2"/>
  <c r="Q16" i="2"/>
  <c r="Q71" i="2"/>
  <c r="Q72" i="2"/>
  <c r="Q334" i="2"/>
  <c r="Q421" i="2"/>
  <c r="Q149" i="2"/>
  <c r="Q12" i="2"/>
  <c r="Q80" i="2"/>
  <c r="Q18" i="2"/>
  <c r="Q81" i="2"/>
  <c r="Q309" i="2"/>
  <c r="Q313" i="2"/>
  <c r="Q172" i="2"/>
  <c r="Q447" i="2"/>
  <c r="Q497" i="2"/>
  <c r="Q275" i="2"/>
  <c r="Q224" i="2"/>
  <c r="Q484" i="2"/>
  <c r="Q287" i="2"/>
  <c r="Q108" i="2"/>
  <c r="Q276" i="2"/>
  <c r="Q75" i="2"/>
  <c r="Q211" i="2"/>
  <c r="Q8" i="2"/>
  <c r="Q440" i="2"/>
  <c r="Q151" i="2"/>
  <c r="Q152" i="2"/>
  <c r="Q489" i="2"/>
  <c r="Q114" i="2"/>
  <c r="Q252" i="2"/>
  <c r="Q205" i="2"/>
  <c r="Q487" i="2"/>
  <c r="Q126" i="2"/>
  <c r="Q221" i="2"/>
  <c r="Q367" i="2"/>
  <c r="Q393" i="2"/>
  <c r="Q375" i="2"/>
  <c r="Q419" i="2"/>
  <c r="Q82" i="2"/>
  <c r="Q355" i="2"/>
  <c r="Q103" i="2"/>
  <c r="Q181" i="2"/>
  <c r="Q450" i="2"/>
  <c r="Q124" i="2"/>
  <c r="Q280" i="2"/>
  <c r="Q3" i="2"/>
  <c r="Q427" i="2"/>
  <c r="Q372" i="2"/>
  <c r="Q347" i="2"/>
  <c r="Q307" i="2"/>
  <c r="Q36" i="2"/>
  <c r="Q385" i="2"/>
  <c r="Q459" i="2"/>
  <c r="Q120" i="2"/>
  <c r="Q342" i="2"/>
  <c r="Q251" i="2"/>
  <c r="Q295" i="2"/>
  <c r="Q102" i="2"/>
  <c r="Q466" i="2"/>
  <c r="Q291" i="2"/>
  <c r="Q328" i="2"/>
  <c r="Q425" i="2"/>
  <c r="Q238" i="2"/>
  <c r="Q97" i="2"/>
  <c r="Q267" i="2"/>
  <c r="Q53" i="2"/>
  <c r="Q310" i="2"/>
  <c r="Q74" i="2"/>
  <c r="Q163" i="2"/>
  <c r="Q204" i="2"/>
  <c r="Q502" i="2"/>
  <c r="Q11" i="2"/>
  <c r="Q439" i="2"/>
  <c r="Q282" i="2"/>
  <c r="Q228" i="2"/>
  <c r="Q452" i="2"/>
  <c r="Q136" i="2"/>
  <c r="Q471" i="2"/>
  <c r="Q326" i="2"/>
  <c r="Q218" i="2"/>
  <c r="Q285" i="2"/>
  <c r="Q462" i="2"/>
  <c r="Q143" i="2"/>
  <c r="Q473" i="2"/>
  <c r="Q361" i="2"/>
  <c r="Q254" i="2"/>
  <c r="Q188" i="2"/>
  <c r="Q95" i="2"/>
  <c r="Q318" i="2"/>
  <c r="Q48" i="2"/>
  <c r="Q92" i="2"/>
  <c r="Q407" i="2"/>
  <c r="Q399" i="2"/>
  <c r="Q413" i="2"/>
  <c r="Q209" i="2"/>
  <c r="Q400" i="2"/>
  <c r="Q160" i="2"/>
  <c r="Q335" i="2"/>
  <c r="Q370" i="2"/>
  <c r="Q394" i="2"/>
  <c r="Q333" i="2"/>
  <c r="Q170" i="2"/>
  <c r="Q458" i="2"/>
  <c r="Q158" i="2"/>
  <c r="Q322" i="2"/>
  <c r="Q321" i="2"/>
  <c r="Q404" i="2"/>
  <c r="Q142" i="2"/>
  <c r="Q73" i="2"/>
  <c r="Q26" i="2"/>
  <c r="Q98" i="2"/>
  <c r="Q225" i="2"/>
  <c r="Q165" i="2"/>
  <c r="Q369" i="2"/>
  <c r="Q113" i="2"/>
  <c r="Q392" i="2"/>
  <c r="Q273" i="2"/>
  <c r="Q387" i="2"/>
  <c r="Q409" i="2"/>
  <c r="Q215" i="2"/>
  <c r="Q76" i="2"/>
  <c r="Q22" i="2"/>
  <c r="Q28" i="2"/>
  <c r="Q260" i="2"/>
  <c r="Q55" i="2"/>
  <c r="Q444" i="2"/>
  <c r="Q434" i="2"/>
  <c r="Q147" i="2"/>
  <c r="Q289" i="2"/>
  <c r="Q131" i="2"/>
  <c r="Q155" i="2"/>
  <c r="Q45" i="2"/>
  <c r="Q465" i="2"/>
  <c r="Q274" i="2"/>
  <c r="Q300" i="2"/>
  <c r="Q217" i="2"/>
  <c r="Q352" i="2"/>
  <c r="Q302" i="2"/>
  <c r="Q491" i="2"/>
  <c r="Q67" i="2"/>
  <c r="Q253" i="2"/>
  <c r="Q277" i="2"/>
  <c r="Q229" i="2"/>
  <c r="Q168" i="2"/>
  <c r="Q490" i="2"/>
  <c r="Q70" i="2"/>
  <c r="Q212" i="2"/>
  <c r="Q424" i="2"/>
  <c r="Q62" i="2"/>
  <c r="Q115" i="2"/>
  <c r="Q145" i="2"/>
  <c r="Q303" i="2"/>
  <c r="Q391" i="2"/>
  <c r="Q117" i="2"/>
  <c r="Q230" i="2"/>
  <c r="Q144" i="2"/>
  <c r="Q245" i="2"/>
  <c r="Q52" i="2"/>
  <c r="Q153" i="2"/>
  <c r="Q216" i="2"/>
  <c r="Q146" i="2"/>
  <c r="Q259" i="2"/>
  <c r="Q283" i="2"/>
  <c r="Q63" i="2"/>
  <c r="Q219" i="2"/>
  <c r="Q270" i="2"/>
  <c r="Q34" i="2"/>
  <c r="Q23" i="2"/>
  <c r="Q453" i="2"/>
  <c r="Q125" i="2"/>
  <c r="Q222" i="2"/>
  <c r="Q141" i="2"/>
  <c r="Q492" i="2"/>
  <c r="Q162" i="2"/>
  <c r="Q32" i="2"/>
  <c r="Q83" i="2"/>
  <c r="Q406" i="2"/>
  <c r="Q499" i="2"/>
  <c r="Q127" i="2"/>
  <c r="Q296" i="2"/>
  <c r="Q157" i="2"/>
  <c r="Q298" i="2"/>
  <c r="Q255" i="2"/>
  <c r="Q189" i="2"/>
  <c r="Q179" i="2"/>
  <c r="Q263" i="2"/>
  <c r="Q15" i="2"/>
  <c r="Q37" i="2"/>
  <c r="Q194" i="2"/>
  <c r="Q244" i="2"/>
  <c r="Q130" i="2"/>
  <c r="Q119" i="2"/>
  <c r="Q402" i="2"/>
  <c r="Q134" i="2"/>
  <c r="Q27" i="2"/>
  <c r="Q290" i="2"/>
  <c r="Q494" i="2"/>
  <c r="Q169" i="2"/>
  <c r="Q395" i="2"/>
  <c r="Q350" i="2"/>
  <c r="Q214" i="2"/>
  <c r="Q237" i="2"/>
  <c r="Q417" i="2"/>
  <c r="Q243" i="2"/>
  <c r="Q359" i="2"/>
  <c r="Q377" i="2"/>
  <c r="Q106" i="2"/>
  <c r="Q240" i="2"/>
  <c r="Q64" i="2"/>
  <c r="Q192" i="2"/>
  <c r="Q363" i="2"/>
  <c r="Q31" i="2"/>
  <c r="Q278" i="2"/>
  <c r="Q426" i="2"/>
  <c r="Q21" i="2"/>
  <c r="Q360" i="2"/>
  <c r="Q312" i="2"/>
  <c r="Q77" i="2"/>
  <c r="Q61" i="2"/>
  <c r="Q329" i="2"/>
  <c r="Q66" i="2"/>
  <c r="Q330" i="2"/>
  <c r="Q266" i="2"/>
  <c r="Q33" i="2"/>
  <c r="Q339" i="2"/>
  <c r="Q401" i="2"/>
  <c r="Q250" i="2"/>
  <c r="Q371" i="2"/>
  <c r="Q89" i="2"/>
  <c r="Q279" i="2"/>
  <c r="Q85" i="2"/>
  <c r="Q358" i="2"/>
  <c r="Q56" i="2"/>
  <c r="Q428" i="2"/>
  <c r="Q445" i="2"/>
  <c r="Q449" i="2"/>
  <c r="Q236" i="2"/>
  <c r="Q137" i="2"/>
  <c r="Q140" i="2"/>
  <c r="Q133" i="2"/>
  <c r="Q87" i="2"/>
  <c r="Q198" i="2"/>
  <c r="Q418" i="2"/>
  <c r="Q132" i="2"/>
  <c r="Q446" i="2"/>
  <c r="Q193" i="2"/>
  <c r="Q264" i="2"/>
  <c r="Q44" i="2"/>
  <c r="Q30" i="2"/>
  <c r="Q111" i="2"/>
  <c r="Q196" i="2"/>
  <c r="Q284" i="2"/>
  <c r="Q57" i="2"/>
  <c r="Q123" i="2"/>
  <c r="Q220" i="2"/>
  <c r="Q13" i="2"/>
  <c r="Q420" i="2"/>
  <c r="Q101" i="2"/>
  <c r="Q351" i="2"/>
  <c r="Q317" i="2"/>
  <c r="Q397" i="2"/>
  <c r="Q200" i="2"/>
  <c r="Q109" i="2"/>
  <c r="Q51" i="2"/>
  <c r="Q171" i="2"/>
  <c r="Q150" i="2"/>
  <c r="Q91" i="2"/>
  <c r="Q173" i="2"/>
  <c r="Q49" i="2"/>
  <c r="Q261" i="2"/>
  <c r="Q306" i="2"/>
  <c r="Q59" i="2"/>
  <c r="Q331" i="2"/>
  <c r="Q299" i="2"/>
  <c r="Q84" i="2"/>
  <c r="Q323" i="2"/>
  <c r="Q379" i="2"/>
  <c r="Q86" i="2"/>
  <c r="Q88" i="2"/>
  <c r="Q100" i="2"/>
  <c r="Q456" i="2"/>
  <c r="Q79" i="2"/>
  <c r="Q308" i="2"/>
  <c r="Q138" i="2"/>
  <c r="Q477" i="2"/>
  <c r="Q468" i="2"/>
  <c r="Q316" i="2"/>
  <c r="Q50" i="2"/>
  <c r="Q96" i="2"/>
  <c r="Q121" i="2"/>
  <c r="Q256" i="2"/>
  <c r="Q180" i="2"/>
  <c r="Q17" i="2"/>
  <c r="Q470" i="2"/>
  <c r="Q356" i="2"/>
  <c r="Q349" i="2"/>
  <c r="Q311" i="2"/>
  <c r="Q364" i="2"/>
  <c r="Q78" i="2"/>
  <c r="Q432" i="2"/>
  <c r="Q4" i="2"/>
  <c r="Q40" i="2"/>
  <c r="Q410" i="2"/>
  <c r="Q69" i="2"/>
  <c r="Q249" i="2"/>
  <c r="Q384" i="2"/>
  <c r="Q481" i="2"/>
  <c r="Q122" i="2"/>
  <c r="Q475" i="2"/>
  <c r="Q483" i="2"/>
  <c r="Q304" i="2"/>
  <c r="Q437" i="2"/>
  <c r="Q68" i="2"/>
  <c r="Q46" i="2"/>
  <c r="Q386" i="2"/>
  <c r="Q235" i="2"/>
  <c r="Q186" i="2"/>
  <c r="Q373" i="2"/>
  <c r="Q297" i="2"/>
  <c r="Q164" i="2"/>
  <c r="Q405" i="2"/>
  <c r="Q43" i="2"/>
  <c r="Q154" i="2"/>
  <c r="Q58" i="2"/>
  <c r="Q159" i="2"/>
  <c r="Q324" i="2"/>
  <c r="Q201" i="2"/>
  <c r="Q368" i="2"/>
  <c r="Q47" i="2"/>
  <c r="Q389" i="2"/>
  <c r="Q281" i="2"/>
  <c r="Q93" i="2"/>
  <c r="Q241" i="2"/>
  <c r="Q41" i="2"/>
  <c r="Q118" i="2"/>
  <c r="Q271" i="2"/>
  <c r="Q208" i="2"/>
  <c r="Q315" i="2"/>
  <c r="Q344" i="2"/>
  <c r="Q207" i="2"/>
  <c r="Q288" i="2"/>
  <c r="Q269" i="2"/>
  <c r="Q411" i="2"/>
  <c r="Q135" i="2"/>
  <c r="Q348" i="2"/>
  <c r="Q327" i="2"/>
  <c r="Q495" i="2"/>
  <c r="Q166" i="2"/>
  <c r="Q161" i="2"/>
  <c r="Q479" i="2"/>
  <c r="Q226" i="2"/>
  <c r="Q357" i="2"/>
  <c r="Q35" i="2"/>
  <c r="Q19" i="2"/>
  <c r="Q346" i="2"/>
  <c r="Q104" i="2"/>
  <c r="Q265" i="2"/>
  <c r="Q107" i="2"/>
  <c r="Q10" i="2"/>
  <c r="Q412" i="2"/>
  <c r="Q29" i="2"/>
  <c r="Q292" i="2"/>
  <c r="Q383" i="2"/>
  <c r="Q234" i="2"/>
  <c r="Q233" i="2"/>
  <c r="Q195" i="2"/>
  <c r="Q430" i="2"/>
  <c r="Q178" i="2"/>
  <c r="Q94" i="2"/>
  <c r="Q390" i="2"/>
  <c r="Q451" i="2"/>
  <c r="Q183" i="2"/>
  <c r="Q286" i="2"/>
  <c r="Q343" i="2"/>
  <c r="Q42" i="2"/>
  <c r="Q110" i="2"/>
  <c r="Q175" i="2"/>
  <c r="Q197" i="2"/>
  <c r="Q382" i="2"/>
  <c r="Q24" i="2"/>
  <c r="Q14" i="2"/>
  <c r="Q460" i="2"/>
  <c r="Q268" i="2"/>
  <c r="Q496" i="2"/>
  <c r="Q191" i="2"/>
  <c r="Q403" i="2"/>
  <c r="Q128" i="2"/>
  <c r="Q438" i="2"/>
  <c r="Q488" i="2"/>
  <c r="Q25" i="2"/>
  <c r="Q38" i="2"/>
  <c r="Q501" i="2"/>
  <c r="Q325" i="2"/>
  <c r="Q366" i="2"/>
  <c r="Q258" i="2"/>
  <c r="Q415" i="2"/>
  <c r="Q272" i="2"/>
  <c r="Q463" i="2"/>
  <c r="Q6" i="2"/>
  <c r="Q9" i="2"/>
  <c r="Q176" i="2"/>
  <c r="Q199" i="2"/>
  <c r="Q156" i="2"/>
  <c r="Q500" i="2"/>
  <c r="Q293" i="2"/>
  <c r="Q90" i="2"/>
  <c r="V90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3" i="2"/>
  <c r="L212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3" i="2"/>
  <c r="X459" i="2" l="1"/>
  <c r="X68" i="2"/>
  <c r="X114" i="2"/>
  <c r="X473" i="2"/>
  <c r="X104" i="2"/>
  <c r="X273" i="2"/>
  <c r="X303" i="2"/>
  <c r="R303" i="2" s="1"/>
  <c r="W303" i="2" s="1"/>
  <c r="X371" i="2"/>
  <c r="R371" i="2" s="1"/>
  <c r="X288" i="2"/>
  <c r="X295" i="2"/>
  <c r="X393" i="2"/>
  <c r="X73" i="2"/>
  <c r="X351" i="2"/>
  <c r="X222" i="2"/>
  <c r="X285" i="2"/>
  <c r="X92" i="2"/>
  <c r="X174" i="2"/>
  <c r="X372" i="2"/>
  <c r="X290" i="2"/>
  <c r="R290" i="2" s="1"/>
  <c r="X385" i="2"/>
  <c r="X436" i="2"/>
  <c r="X208" i="2"/>
  <c r="X178" i="2"/>
  <c r="X357" i="2"/>
  <c r="X166" i="2"/>
  <c r="X271" i="2"/>
  <c r="R271" i="2" s="1"/>
  <c r="X360" i="2"/>
  <c r="X394" i="2"/>
  <c r="X329" i="2"/>
  <c r="X22" i="2"/>
  <c r="X272" i="2"/>
  <c r="R272" i="2" s="1"/>
  <c r="X396" i="2"/>
  <c r="X269" i="2"/>
  <c r="X460" i="2"/>
  <c r="R460" i="2" s="1"/>
  <c r="X263" i="2"/>
  <c r="R263" i="2" s="1"/>
  <c r="W263" i="2" s="1"/>
  <c r="X252" i="2"/>
  <c r="X446" i="2"/>
  <c r="X375" i="2"/>
  <c r="X181" i="2"/>
  <c r="X410" i="2"/>
  <c r="X337" i="2"/>
  <c r="R337" i="2" s="1"/>
  <c r="W337" i="2" s="1"/>
  <c r="X398" i="2"/>
  <c r="R398" i="2" s="1"/>
  <c r="W398" i="2" s="1"/>
  <c r="X377" i="2"/>
  <c r="R377" i="2" s="1"/>
  <c r="X499" i="2"/>
  <c r="R499" i="2" s="1"/>
  <c r="W499" i="2" s="1"/>
  <c r="X96" i="2"/>
  <c r="X157" i="2"/>
  <c r="X282" i="2"/>
  <c r="X402" i="2"/>
  <c r="X488" i="2"/>
  <c r="R488" i="2" s="1"/>
  <c r="X384" i="2"/>
  <c r="X190" i="2"/>
  <c r="X53" i="2"/>
  <c r="X281" i="2"/>
  <c r="X7" i="2"/>
  <c r="X343" i="2"/>
  <c r="R343" i="2" s="1"/>
  <c r="W343" i="2" s="1"/>
  <c r="X468" i="2"/>
  <c r="X447" i="2"/>
  <c r="R447" i="2" s="1"/>
  <c r="W447" i="2" s="1"/>
  <c r="X332" i="2"/>
  <c r="X99" i="2"/>
  <c r="X431" i="2"/>
  <c r="X274" i="2"/>
  <c r="X322" i="2"/>
  <c r="X210" i="2"/>
  <c r="R210" i="2" s="1"/>
  <c r="W210" i="2" s="1"/>
  <c r="X286" i="2"/>
  <c r="R286" i="2" s="1"/>
  <c r="X420" i="2"/>
  <c r="R420" i="2" s="1"/>
  <c r="X150" i="2"/>
  <c r="R150" i="2" s="1"/>
  <c r="X453" i="2"/>
  <c r="R453" i="2" s="1"/>
  <c r="W453" i="2" s="1"/>
  <c r="X154" i="2"/>
  <c r="R154" i="2" s="1"/>
  <c r="X198" i="2"/>
  <c r="X199" i="2"/>
  <c r="X148" i="2"/>
  <c r="R148" i="2" s="1"/>
  <c r="W148" i="2" s="1"/>
  <c r="X192" i="2"/>
  <c r="R192" i="2" s="1"/>
  <c r="X406" i="2"/>
  <c r="X335" i="2"/>
  <c r="R335" i="2" s="1"/>
  <c r="W335" i="2" s="1"/>
  <c r="X196" i="2"/>
  <c r="X411" i="2"/>
  <c r="X412" i="2"/>
  <c r="X347" i="2"/>
  <c r="X316" i="2"/>
  <c r="X134" i="2"/>
  <c r="R134" i="2" s="1"/>
  <c r="W134" i="2" s="1"/>
  <c r="X195" i="2"/>
  <c r="X405" i="2"/>
  <c r="X175" i="2"/>
  <c r="X131" i="2"/>
  <c r="R131" i="2" s="1"/>
  <c r="W131" i="2" s="1"/>
  <c r="X234" i="2"/>
  <c r="X89" i="2"/>
  <c r="X38" i="2"/>
  <c r="X306" i="2"/>
  <c r="X103" i="2"/>
  <c r="X24" i="2"/>
  <c r="X87" i="2"/>
  <c r="X91" i="2"/>
  <c r="X118" i="2"/>
  <c r="X49" i="2"/>
  <c r="X33" i="2"/>
  <c r="R33" i="2" s="1"/>
  <c r="X212" i="2"/>
  <c r="X43" i="2"/>
  <c r="R43" i="2" s="1"/>
  <c r="W43" i="2" s="1"/>
  <c r="X40" i="2"/>
  <c r="R40" i="2" s="1"/>
  <c r="W40" i="2" s="1"/>
  <c r="X477" i="2"/>
  <c r="X52" i="2"/>
  <c r="X55" i="2"/>
  <c r="X47" i="2"/>
  <c r="X444" i="2"/>
  <c r="R444" i="2" s="1"/>
  <c r="W444" i="2" s="1"/>
  <c r="X204" i="2"/>
  <c r="X218" i="2"/>
  <c r="R218" i="2" s="1"/>
  <c r="X186" i="2"/>
  <c r="X8" i="2"/>
  <c r="R8" i="2" s="1"/>
  <c r="X5" i="2"/>
  <c r="R5" i="2" s="1"/>
  <c r="W5" i="2" s="1"/>
  <c r="X366" i="2"/>
  <c r="X238" i="2"/>
  <c r="X494" i="2"/>
  <c r="X292" i="2"/>
  <c r="X489" i="2"/>
  <c r="X298" i="2"/>
  <c r="X341" i="2"/>
  <c r="X241" i="2"/>
  <c r="R241" i="2" s="1"/>
  <c r="X291" i="2"/>
  <c r="X41" i="2"/>
  <c r="R41" i="2" s="1"/>
  <c r="X46" i="2"/>
  <c r="R46" i="2" s="1"/>
  <c r="W46" i="2" s="1"/>
  <c r="X23" i="2"/>
  <c r="R23" i="2" s="1"/>
  <c r="X225" i="2"/>
  <c r="X463" i="2"/>
  <c r="X359" i="2"/>
  <c r="X465" i="2"/>
  <c r="R465" i="2" s="1"/>
  <c r="W465" i="2" s="1"/>
  <c r="X310" i="2"/>
  <c r="X319" i="2"/>
  <c r="R319" i="2" s="1"/>
  <c r="X419" i="2"/>
  <c r="X312" i="2"/>
  <c r="X267" i="2"/>
  <c r="X387" i="2"/>
  <c r="R387" i="2" s="1"/>
  <c r="X333" i="2"/>
  <c r="R333" i="2" s="1"/>
  <c r="W333" i="2" s="1"/>
  <c r="X258" i="2"/>
  <c r="X364" i="2"/>
  <c r="R364" i="2" s="1"/>
  <c r="W364" i="2" s="1"/>
  <c r="X147" i="2"/>
  <c r="R147" i="2" s="1"/>
  <c r="X437" i="2"/>
  <c r="X264" i="2"/>
  <c r="X229" i="2"/>
  <c r="X428" i="2"/>
  <c r="X331" i="2"/>
  <c r="X280" i="2"/>
  <c r="X18" i="2"/>
  <c r="X122" i="2"/>
  <c r="X417" i="2"/>
  <c r="R417" i="2" s="1"/>
  <c r="X108" i="2"/>
  <c r="X127" i="2"/>
  <c r="X162" i="2"/>
  <c r="R162" i="2" s="1"/>
  <c r="W162" i="2" s="1"/>
  <c r="X95" i="2"/>
  <c r="R95" i="2" s="1"/>
  <c r="X98" i="2"/>
  <c r="X30" i="2"/>
  <c r="R30" i="2" s="1"/>
  <c r="W30" i="2" s="1"/>
  <c r="X63" i="2"/>
  <c r="X36" i="2"/>
  <c r="X495" i="2"/>
  <c r="X491" i="2"/>
  <c r="X109" i="2"/>
  <c r="X462" i="2"/>
  <c r="R462" i="2" s="1"/>
  <c r="W462" i="2" s="1"/>
  <c r="X304" i="2"/>
  <c r="R304" i="2" s="1"/>
  <c r="W304" i="2" s="1"/>
  <c r="X475" i="2"/>
  <c r="R475" i="2" s="1"/>
  <c r="X259" i="2"/>
  <c r="X191" i="2"/>
  <c r="R191" i="2" s="1"/>
  <c r="X407" i="2"/>
  <c r="X397" i="2"/>
  <c r="X438" i="2"/>
  <c r="R438" i="2" s="1"/>
  <c r="X244" i="2"/>
  <c r="R244" i="2" s="1"/>
  <c r="W244" i="2" s="1"/>
  <c r="X493" i="2"/>
  <c r="X327" i="2"/>
  <c r="R327" i="2" s="1"/>
  <c r="X430" i="2"/>
  <c r="X399" i="2"/>
  <c r="R399" i="2" s="1"/>
  <c r="W399" i="2" s="1"/>
  <c r="X324" i="2"/>
  <c r="X416" i="2"/>
  <c r="R416" i="2" s="1"/>
  <c r="W416" i="2" s="1"/>
  <c r="X254" i="2"/>
  <c r="X278" i="2"/>
  <c r="X356" i="2"/>
  <c r="X456" i="2"/>
  <c r="R456" i="2" s="1"/>
  <c r="X404" i="2"/>
  <c r="X365" i="2"/>
  <c r="X330" i="2"/>
  <c r="R330" i="2" s="1"/>
  <c r="W330" i="2" s="1"/>
  <c r="X158" i="2"/>
  <c r="R158" i="2" s="1"/>
  <c r="W158" i="2" s="1"/>
  <c r="X358" i="2"/>
  <c r="X305" i="2"/>
  <c r="R305" i="2" s="1"/>
  <c r="W305" i="2" s="1"/>
  <c r="X481" i="2"/>
  <c r="X220" i="2"/>
  <c r="X76" i="2"/>
  <c r="X370" i="2"/>
  <c r="X197" i="2"/>
  <c r="X452" i="2"/>
  <c r="R452" i="2" s="1"/>
  <c r="W452" i="2" s="1"/>
  <c r="X230" i="2"/>
  <c r="X233" i="2"/>
  <c r="X236" i="2"/>
  <c r="X413" i="2"/>
  <c r="R413" i="2" s="1"/>
  <c r="W413" i="2" s="1"/>
  <c r="X382" i="2"/>
  <c r="X315" i="2"/>
  <c r="X472" i="2"/>
  <c r="X261" i="2"/>
  <c r="R261" i="2" s="1"/>
  <c r="W261" i="2" s="1"/>
  <c r="X296" i="2"/>
  <c r="R296" i="2" s="1"/>
  <c r="X101" i="2"/>
  <c r="R101" i="2" s="1"/>
  <c r="W101" i="2" s="1"/>
  <c r="X79" i="2"/>
  <c r="R79" i="2" s="1"/>
  <c r="W79" i="2" s="1"/>
  <c r="X289" i="2"/>
  <c r="X179" i="2"/>
  <c r="X163" i="2"/>
  <c r="R163" i="2" s="1"/>
  <c r="X70" i="2"/>
  <c r="X268" i="2"/>
  <c r="X110" i="2"/>
  <c r="R110" i="2" s="1"/>
  <c r="X189" i="2"/>
  <c r="X135" i="2"/>
  <c r="R135" i="2" s="1"/>
  <c r="X386" i="2"/>
  <c r="X67" i="2"/>
  <c r="R67" i="2" s="1"/>
  <c r="X471" i="2"/>
  <c r="R471" i="2" s="1"/>
  <c r="W471" i="2" s="1"/>
  <c r="X183" i="2"/>
  <c r="X245" i="2"/>
  <c r="R245" i="2" s="1"/>
  <c r="X106" i="2"/>
  <c r="X144" i="2"/>
  <c r="X35" i="2"/>
  <c r="X19" i="2"/>
  <c r="R19" i="2" s="1"/>
  <c r="X48" i="2"/>
  <c r="X25" i="2"/>
  <c r="R25" i="2" s="1"/>
  <c r="X161" i="2"/>
  <c r="X42" i="2"/>
  <c r="X119" i="2"/>
  <c r="X14" i="2"/>
  <c r="R14" i="2" s="1"/>
  <c r="X29" i="2"/>
  <c r="X164" i="2"/>
  <c r="X17" i="2"/>
  <c r="R17" i="2" s="1"/>
  <c r="W17" i="2" s="1"/>
  <c r="X27" i="2"/>
  <c r="X31" i="2"/>
  <c r="R31" i="2" s="1"/>
  <c r="X247" i="2"/>
  <c r="X395" i="2"/>
  <c r="X355" i="2"/>
  <c r="X308" i="2"/>
  <c r="X478" i="2"/>
  <c r="R478" i="2" s="1"/>
  <c r="W478" i="2" s="1"/>
  <c r="X403" i="2"/>
  <c r="X226" i="2"/>
  <c r="X293" i="2"/>
  <c r="R293" i="2" s="1"/>
  <c r="X492" i="2"/>
  <c r="X367" i="2"/>
  <c r="X314" i="2"/>
  <c r="R314" i="2" s="1"/>
  <c r="X376" i="2"/>
  <c r="R376" i="2" s="1"/>
  <c r="W376" i="2" s="1"/>
  <c r="X170" i="2"/>
  <c r="X56" i="2"/>
  <c r="X145" i="2"/>
  <c r="X307" i="2"/>
  <c r="R307" i="2" s="1"/>
  <c r="W307" i="2" s="1"/>
  <c r="X363" i="2"/>
  <c r="X334" i="2"/>
  <c r="X216" i="2"/>
  <c r="R216" i="2" s="1"/>
  <c r="X221" i="2"/>
  <c r="R221" i="2" s="1"/>
  <c r="W221" i="2" s="1"/>
  <c r="X248" i="2"/>
  <c r="R248" i="2" s="1"/>
  <c r="W248" i="2" s="1"/>
  <c r="X58" i="2"/>
  <c r="R58" i="2" s="1"/>
  <c r="X94" i="2"/>
  <c r="X125" i="2"/>
  <c r="X97" i="2"/>
  <c r="R97" i="2" s="1"/>
  <c r="X45" i="2"/>
  <c r="R45" i="2" s="1"/>
  <c r="W45" i="2" s="1"/>
  <c r="X21" i="2"/>
  <c r="X340" i="2"/>
  <c r="X339" i="2"/>
  <c r="R339" i="2" s="1"/>
  <c r="X379" i="2"/>
  <c r="R379" i="2" s="1"/>
  <c r="X54" i="2"/>
  <c r="R54" i="2" s="1"/>
  <c r="X432" i="2"/>
  <c r="R432" i="2" s="1"/>
  <c r="X321" i="2"/>
  <c r="X440" i="2"/>
  <c r="R440" i="2" s="1"/>
  <c r="W440" i="2" s="1"/>
  <c r="X457" i="2"/>
  <c r="X439" i="2"/>
  <c r="X309" i="2"/>
  <c r="X231" i="2"/>
  <c r="X421" i="2"/>
  <c r="R421" i="2" s="1"/>
  <c r="W421" i="2" s="1"/>
  <c r="X12" i="2"/>
  <c r="X200" i="2"/>
  <c r="X323" i="2"/>
  <c r="X373" i="2"/>
  <c r="R373" i="2" s="1"/>
  <c r="X380" i="2"/>
  <c r="R380" i="2" s="1"/>
  <c r="W380" i="2" s="1"/>
  <c r="X426" i="2"/>
  <c r="X408" i="2"/>
  <c r="R408" i="2" s="1"/>
  <c r="W408" i="2" s="1"/>
  <c r="X302" i="2"/>
  <c r="X239" i="2"/>
  <c r="R239" i="2" s="1"/>
  <c r="W239" i="2" s="1"/>
  <c r="X501" i="2"/>
  <c r="X177" i="2"/>
  <c r="R177" i="2" s="1"/>
  <c r="X266" i="2"/>
  <c r="R266" i="2" s="1"/>
  <c r="W266" i="2" s="1"/>
  <c r="X338" i="2"/>
  <c r="R338" i="2" s="1"/>
  <c r="W338" i="2" s="1"/>
  <c r="X345" i="2"/>
  <c r="X311" i="2"/>
  <c r="X484" i="2"/>
  <c r="R484" i="2" s="1"/>
  <c r="W484" i="2" s="1"/>
  <c r="X140" i="2"/>
  <c r="R434" i="2"/>
  <c r="X401" i="2"/>
  <c r="R401" i="2" s="1"/>
  <c r="W401" i="2" s="1"/>
  <c r="X455" i="2"/>
  <c r="R455" i="2" s="1"/>
  <c r="X415" i="2"/>
  <c r="X169" i="2"/>
  <c r="R169" i="2" s="1"/>
  <c r="W169" i="2" s="1"/>
  <c r="X496" i="2"/>
  <c r="R496" i="2" s="1"/>
  <c r="X211" i="2"/>
  <c r="R211" i="2" s="1"/>
  <c r="W211" i="2" s="1"/>
  <c r="X51" i="2"/>
  <c r="X129" i="2"/>
  <c r="X137" i="2"/>
  <c r="R466" i="2" s="1"/>
  <c r="X82" i="2"/>
  <c r="X389" i="2"/>
  <c r="R389" i="2" s="1"/>
  <c r="W389" i="2" s="1"/>
  <c r="X250" i="2"/>
  <c r="X57" i="2"/>
  <c r="R242" i="2"/>
  <c r="W242" i="2" s="1"/>
  <c r="X270" i="2"/>
  <c r="X71" i="2"/>
  <c r="R71" i="2" s="1"/>
  <c r="W71" i="2" s="1"/>
  <c r="X165" i="2"/>
  <c r="R165" i="2" s="1"/>
  <c r="X9" i="2"/>
  <c r="X88" i="2"/>
  <c r="X3" i="2"/>
  <c r="R3" i="2" s="1"/>
  <c r="W3" i="2" s="1"/>
  <c r="X4" i="2"/>
  <c r="X34" i="2"/>
  <c r="X6" i="2"/>
  <c r="X146" i="2"/>
  <c r="R146" i="2" s="1"/>
  <c r="W146" i="2" s="1"/>
  <c r="X448" i="2"/>
  <c r="X336" i="2"/>
  <c r="R336" i="2" s="1"/>
  <c r="X77" i="2"/>
  <c r="X348" i="2"/>
  <c r="X294" i="2"/>
  <c r="X425" i="2"/>
  <c r="R425" i="2" s="1"/>
  <c r="W425" i="2" s="1"/>
  <c r="X318" i="2"/>
  <c r="X90" i="2"/>
  <c r="X142" i="2"/>
  <c r="X441" i="2"/>
  <c r="X374" i="2"/>
  <c r="R374" i="2" s="1"/>
  <c r="X287" i="2"/>
  <c r="X467" i="2"/>
  <c r="X75" i="2"/>
  <c r="X497" i="2"/>
  <c r="R497" i="2" s="1"/>
  <c r="X427" i="2"/>
  <c r="X433" i="2"/>
  <c r="X482" i="2"/>
  <c r="X423" i="2"/>
  <c r="R423" i="2" s="1"/>
  <c r="W423" i="2" s="1"/>
  <c r="X361" i="2"/>
  <c r="X159" i="2"/>
  <c r="X422" i="2"/>
  <c r="X313" i="2"/>
  <c r="X224" i="2"/>
  <c r="R224" i="2" s="1"/>
  <c r="W224" i="2" s="1"/>
  <c r="X111" i="2"/>
  <c r="R111" i="2" s="1"/>
  <c r="W111" i="2" s="1"/>
  <c r="X115" i="2"/>
  <c r="X480" i="2"/>
  <c r="X442" i="2"/>
  <c r="X429" i="2"/>
  <c r="X378" i="2"/>
  <c r="R219" i="2" s="1"/>
  <c r="W219" i="2" s="1"/>
  <c r="X485" i="2"/>
  <c r="R485" i="2" s="1"/>
  <c r="W485" i="2" s="1"/>
  <c r="X368" i="2"/>
  <c r="R368" i="2" s="1"/>
  <c r="X326" i="2"/>
  <c r="X476" i="2"/>
  <c r="X483" i="2"/>
  <c r="R483" i="2" s="1"/>
  <c r="W483" i="2" s="1"/>
  <c r="X284" i="2"/>
  <c r="X138" i="2"/>
  <c r="R138" i="2" s="1"/>
  <c r="X171" i="2"/>
  <c r="X388" i="2"/>
  <c r="R388" i="2" s="1"/>
  <c r="X479" i="2"/>
  <c r="X487" i="2"/>
  <c r="R459" i="2" s="1"/>
  <c r="W459" i="2" s="1"/>
  <c r="X362" i="2"/>
  <c r="R362" i="2" s="1"/>
  <c r="W362" i="2" s="1"/>
  <c r="X133" i="2"/>
  <c r="R133" i="2" s="1"/>
  <c r="X500" i="2"/>
  <c r="X61" i="2"/>
  <c r="X317" i="2"/>
  <c r="R317" i="2" s="1"/>
  <c r="W317" i="2" s="1"/>
  <c r="X275" i="2"/>
  <c r="X113" i="2"/>
  <c r="R113" i="2" s="1"/>
  <c r="W113" i="2" s="1"/>
  <c r="X424" i="2"/>
  <c r="X276" i="2"/>
  <c r="X490" i="2"/>
  <c r="X449" i="2"/>
  <c r="X283" i="2"/>
  <c r="R288" i="2" s="1"/>
  <c r="X39" i="2"/>
  <c r="R39" i="2" s="1"/>
  <c r="W39" i="2" s="1"/>
  <c r="X149" i="2"/>
  <c r="X381" i="2"/>
  <c r="R381" i="2" s="1"/>
  <c r="W381" i="2" s="1"/>
  <c r="X300" i="2"/>
  <c r="R300" i="2" s="1"/>
  <c r="X464" i="2"/>
  <c r="R256" i="2" s="1"/>
  <c r="W256" i="2" s="1"/>
  <c r="X251" i="2"/>
  <c r="R251" i="2" s="1"/>
  <c r="W251" i="2" s="1"/>
  <c r="X217" i="2"/>
  <c r="R217" i="2" s="1"/>
  <c r="X121" i="2"/>
  <c r="X325" i="2"/>
  <c r="R325" i="2" s="1"/>
  <c r="X185" i="2"/>
  <c r="R185" i="2" s="1"/>
  <c r="W185" i="2" s="1"/>
  <c r="X202" i="2"/>
  <c r="X206" i="2"/>
  <c r="X172" i="2"/>
  <c r="X498" i="2"/>
  <c r="R498" i="2" s="1"/>
  <c r="W498" i="2" s="1"/>
  <c r="X100" i="2"/>
  <c r="X116" i="2"/>
  <c r="X255" i="2"/>
  <c r="X249" i="2"/>
  <c r="X69" i="2"/>
  <c r="R69" i="2" s="1"/>
  <c r="X173" i="2"/>
  <c r="R173" i="2" s="1"/>
  <c r="X168" i="2"/>
  <c r="R168" i="2" s="1"/>
  <c r="X139" i="2"/>
  <c r="X297" i="2"/>
  <c r="R442" i="2" s="1"/>
  <c r="X16" i="2"/>
  <c r="R47" i="2" s="1"/>
  <c r="X232" i="2"/>
  <c r="R232" i="2" s="1"/>
  <c r="W232" i="2" s="1"/>
  <c r="X240" i="2"/>
  <c r="R240" i="2" s="1"/>
  <c r="X128" i="2"/>
  <c r="X184" i="2"/>
  <c r="R184" i="2" s="1"/>
  <c r="W184" i="2" s="1"/>
  <c r="X201" i="2"/>
  <c r="X141" i="2"/>
  <c r="X223" i="2"/>
  <c r="X151" i="2"/>
  <c r="X279" i="2"/>
  <c r="X112" i="2"/>
  <c r="X10" i="2"/>
  <c r="X15" i="2"/>
  <c r="R15" i="2" s="1"/>
  <c r="X13" i="2"/>
  <c r="X72" i="2"/>
  <c r="R72" i="2" s="1"/>
  <c r="X136" i="2"/>
  <c r="X59" i="2"/>
  <c r="R59" i="2" s="1"/>
  <c r="X28" i="2"/>
  <c r="X20" i="2"/>
  <c r="R20" i="2" s="1"/>
  <c r="W20" i="2" s="1"/>
  <c r="X160" i="2"/>
  <c r="X214" i="2"/>
  <c r="R214" i="2" s="1"/>
  <c r="W214" i="2" s="1"/>
  <c r="X391" i="2"/>
  <c r="X205" i="2"/>
  <c r="R205" i="2" s="1"/>
  <c r="W205" i="2" s="1"/>
  <c r="X369" i="2"/>
  <c r="R369" i="2" s="1"/>
  <c r="W369" i="2" s="1"/>
  <c r="X390" i="2"/>
  <c r="X328" i="2"/>
  <c r="R328" i="2" s="1"/>
  <c r="W328" i="2" s="1"/>
  <c r="X461" i="2"/>
  <c r="X86" i="2"/>
  <c r="X470" i="2"/>
  <c r="X143" i="2"/>
  <c r="R143" i="2" s="1"/>
  <c r="W143" i="2" s="1"/>
  <c r="X451" i="2"/>
  <c r="X257" i="2"/>
  <c r="X486" i="2"/>
  <c r="X277" i="2"/>
  <c r="X176" i="2"/>
  <c r="X203" i="2"/>
  <c r="R203" i="2" s="1"/>
  <c r="W203" i="2" s="1"/>
  <c r="X260" i="2"/>
  <c r="R188" i="2" s="1"/>
  <c r="X352" i="2"/>
  <c r="X474" i="2"/>
  <c r="X60" i="2"/>
  <c r="X392" i="2"/>
  <c r="X156" i="2"/>
  <c r="X454" i="2"/>
  <c r="X383" i="2"/>
  <c r="R104" i="2" s="1"/>
  <c r="X344" i="2"/>
  <c r="X299" i="2"/>
  <c r="R299" i="2" s="1"/>
  <c r="W299" i="2" s="1"/>
  <c r="X418" i="2"/>
  <c r="X243" i="2"/>
  <c r="R243" i="2" s="1"/>
  <c r="X130" i="2"/>
  <c r="X235" i="2"/>
  <c r="R235" i="2" s="1"/>
  <c r="X81" i="2"/>
  <c r="X458" i="2"/>
  <c r="X228" i="2"/>
  <c r="R228" i="2" s="1"/>
  <c r="W228" i="2" s="1"/>
  <c r="X400" i="2"/>
  <c r="R400" i="2" s="1"/>
  <c r="X102" i="2"/>
  <c r="R102" i="2" s="1"/>
  <c r="W102" i="2" s="1"/>
  <c r="X354" i="2"/>
  <c r="R354" i="2" s="1"/>
  <c r="X265" i="2"/>
  <c r="X153" i="2"/>
  <c r="X37" i="2"/>
  <c r="R37" i="2" s="1"/>
  <c r="X213" i="2"/>
  <c r="X180" i="2"/>
  <c r="R180" i="2" s="1"/>
  <c r="X120" i="2"/>
  <c r="X207" i="2"/>
  <c r="X132" i="2"/>
  <c r="X469" i="2"/>
  <c r="R469" i="2" s="1"/>
  <c r="X124" i="2"/>
  <c r="X301" i="2"/>
  <c r="R301" i="2" s="1"/>
  <c r="X253" i="2"/>
  <c r="R253" i="2" s="1"/>
  <c r="X194" i="2"/>
  <c r="R122" i="2" s="1"/>
  <c r="X215" i="2"/>
  <c r="R215" i="2" s="1"/>
  <c r="X62" i="2"/>
  <c r="X80" i="2"/>
  <c r="X350" i="2"/>
  <c r="R105" i="2" s="1"/>
  <c r="X126" i="2"/>
  <c r="X93" i="2"/>
  <c r="X78" i="2"/>
  <c r="R436" i="2" s="1"/>
  <c r="X227" i="2"/>
  <c r="X237" i="2"/>
  <c r="X74" i="2"/>
  <c r="X123" i="2"/>
  <c r="R123" i="2" s="1"/>
  <c r="X209" i="2"/>
  <c r="X346" i="2"/>
  <c r="X84" i="2"/>
  <c r="X44" i="2"/>
  <c r="R44" i="2" s="1"/>
  <c r="X26" i="2"/>
  <c r="X64" i="2"/>
  <c r="R64" i="2" s="1"/>
  <c r="W64" i="2" s="1"/>
  <c r="X50" i="2"/>
  <c r="X107" i="2"/>
  <c r="X262" i="2"/>
  <c r="R428" i="2" s="1"/>
  <c r="X65" i="2"/>
  <c r="X155" i="2"/>
  <c r="X83" i="2"/>
  <c r="R83" i="2" s="1"/>
  <c r="X66" i="2"/>
  <c r="X117" i="2"/>
  <c r="R117" i="2" s="1"/>
  <c r="W117" i="2" s="1"/>
  <c r="X32" i="2"/>
  <c r="X11" i="2"/>
  <c r="X193" i="2"/>
  <c r="R403" i="2"/>
  <c r="R412" i="2"/>
  <c r="R349" i="2"/>
  <c r="R89" i="2"/>
  <c r="W89" i="2" s="1"/>
  <c r="R55" i="2"/>
  <c r="W55" i="2" s="1"/>
  <c r="R76" i="2"/>
  <c r="W76" i="2" s="1"/>
  <c r="R295" i="2"/>
  <c r="W295" i="2" s="1"/>
  <c r="R463" i="2"/>
  <c r="W463" i="2" s="1"/>
  <c r="R186" i="2"/>
  <c r="W186" i="2" s="1"/>
  <c r="R329" i="2"/>
  <c r="W329" i="2" s="1"/>
  <c r="R225" i="2"/>
  <c r="W225" i="2" s="1"/>
  <c r="R414" i="2"/>
  <c r="W414" i="2" s="1"/>
  <c r="R353" i="2"/>
  <c r="R269" i="2"/>
  <c r="W269" i="2" s="1"/>
  <c r="R200" i="2"/>
  <c r="R259" i="2"/>
  <c r="W259" i="2" s="1"/>
  <c r="R320" i="2"/>
  <c r="W320" i="2" s="1"/>
  <c r="R167" i="2"/>
  <c r="W167" i="2" s="1"/>
  <c r="R187" i="2"/>
  <c r="W187" i="2" s="1"/>
  <c r="R435" i="2"/>
  <c r="W435" i="2" s="1"/>
  <c r="R246" i="2"/>
  <c r="R367" i="2" l="1"/>
  <c r="R404" i="2"/>
  <c r="W404" i="2" s="1"/>
  <c r="R114" i="2"/>
  <c r="W114" i="2" s="1"/>
  <c r="R178" i="2"/>
  <c r="W178" i="2" s="1"/>
  <c r="R53" i="2"/>
  <c r="W53" i="2" s="1"/>
  <c r="R100" i="2"/>
  <c r="R493" i="2"/>
  <c r="R378" i="2"/>
  <c r="W378" i="2" s="1"/>
  <c r="R264" i="2"/>
  <c r="W264" i="2" s="1"/>
  <c r="R255" i="2"/>
  <c r="W255" i="2" s="1"/>
  <c r="R396" i="2"/>
  <c r="W396" i="2" s="1"/>
  <c r="R52" i="2"/>
  <c r="W52" i="2" s="1"/>
  <c r="R98" i="2"/>
  <c r="W98" i="2" s="1"/>
  <c r="R35" i="2"/>
  <c r="R306" i="2"/>
  <c r="R73" i="2"/>
  <c r="W73" i="2" s="1"/>
  <c r="R324" i="2"/>
  <c r="W324" i="2" s="1"/>
  <c r="R495" i="2"/>
  <c r="R468" i="2"/>
  <c r="W468" i="2" s="1"/>
  <c r="R492" i="2"/>
  <c r="W492" i="2" s="1"/>
  <c r="R480" i="2"/>
  <c r="R16" i="2"/>
  <c r="W16" i="2" s="1"/>
  <c r="R424" i="2"/>
  <c r="W424" i="2" s="1"/>
  <c r="R175" i="2"/>
  <c r="W175" i="2" s="1"/>
  <c r="R124" i="2"/>
  <c r="W124" i="2" s="1"/>
  <c r="R315" i="2"/>
  <c r="W315" i="2" s="1"/>
  <c r="R262" i="2"/>
  <c r="W262" i="2" s="1"/>
  <c r="R136" i="2"/>
  <c r="W136" i="2" s="1"/>
  <c r="R265" i="2"/>
  <c r="W265" i="2" s="1"/>
  <c r="R231" i="2"/>
  <c r="W231" i="2" s="1"/>
  <c r="R277" i="2"/>
  <c r="W277" i="2" s="1"/>
  <c r="R350" i="2"/>
  <c r="W350" i="2" s="1"/>
  <c r="R107" i="2"/>
  <c r="W107" i="2" s="1"/>
  <c r="R479" i="2"/>
  <c r="R26" i="2"/>
  <c r="W26" i="2" s="1"/>
  <c r="R119" i="2"/>
  <c r="W119" i="2" s="1"/>
  <c r="R392" i="2"/>
  <c r="W392" i="2" s="1"/>
  <c r="R196" i="2"/>
  <c r="W387" i="2"/>
  <c r="R359" i="2"/>
  <c r="W359" i="2" s="1"/>
  <c r="R27" i="2"/>
  <c r="W27" i="2" s="1"/>
  <c r="R360" i="2"/>
  <c r="R383" i="2"/>
  <c r="W383" i="2" s="1"/>
  <c r="R179" i="2"/>
  <c r="W179" i="2" s="1"/>
  <c r="R7" i="2"/>
  <c r="W7" i="2" s="1"/>
  <c r="R144" i="2"/>
  <c r="R437" i="2"/>
  <c r="R298" i="2"/>
  <c r="W298" i="2" s="1"/>
  <c r="R405" i="2"/>
  <c r="W405" i="2" s="1"/>
  <c r="W191" i="2"/>
  <c r="R355" i="2"/>
  <c r="W355" i="2" s="1"/>
  <c r="W19" i="2"/>
  <c r="R386" i="2"/>
  <c r="W386" i="2" s="1"/>
  <c r="R234" i="2"/>
  <c r="R289" i="2"/>
  <c r="W289" i="2" s="1"/>
  <c r="R406" i="2"/>
  <c r="W406" i="2" s="1"/>
  <c r="R11" i="2"/>
  <c r="W11" i="2" s="1"/>
  <c r="W245" i="2"/>
  <c r="R90" i="2"/>
  <c r="W90" i="2" s="1"/>
  <c r="R120" i="2"/>
  <c r="W120" i="2" s="1"/>
  <c r="R74" i="2"/>
  <c r="W74" i="2" s="1"/>
  <c r="R470" i="2"/>
  <c r="W470" i="2" s="1"/>
  <c r="W83" i="2"/>
  <c r="R195" i="2"/>
  <c r="W195" i="2" s="1"/>
  <c r="R366" i="2"/>
  <c r="W366" i="2" s="1"/>
  <c r="R446" i="2"/>
  <c r="W446" i="2" s="1"/>
  <c r="R268" i="2"/>
  <c r="W268" i="2" s="1"/>
  <c r="R121" i="2"/>
  <c r="W121" i="2" s="1"/>
  <c r="R464" i="2"/>
  <c r="W464" i="2" s="1"/>
  <c r="R141" i="2"/>
  <c r="W141" i="2" s="1"/>
  <c r="R65" i="2"/>
  <c r="W65" i="2" s="1"/>
  <c r="R171" i="2"/>
  <c r="W171" i="2" s="1"/>
  <c r="R81" i="2"/>
  <c r="W81" i="2" s="1"/>
  <c r="R156" i="2"/>
  <c r="R6" i="2"/>
  <c r="W6" i="2" s="1"/>
  <c r="R176" i="2"/>
  <c r="W176" i="2" s="1"/>
  <c r="R9" i="2"/>
  <c r="W9" i="2" s="1"/>
  <c r="R390" i="2"/>
  <c r="W390" i="2" s="1"/>
  <c r="W417" i="2"/>
  <c r="R80" i="2"/>
  <c r="W80" i="2" s="1"/>
  <c r="R159" i="2"/>
  <c r="W159" i="2" s="1"/>
  <c r="R294" i="2"/>
  <c r="R229" i="2"/>
  <c r="W229" i="2" s="1"/>
  <c r="R70" i="2"/>
  <c r="W70" i="2" s="1"/>
  <c r="R127" i="2"/>
  <c r="W127" i="2" s="1"/>
  <c r="R489" i="2"/>
  <c r="W489" i="2" s="1"/>
  <c r="W306" i="2"/>
  <c r="R91" i="2"/>
  <c r="W91" i="2" s="1"/>
  <c r="W428" i="2"/>
  <c r="R267" i="2"/>
  <c r="W267" i="2" s="1"/>
  <c r="R226" i="2"/>
  <c r="W226" i="2" s="1"/>
  <c r="R189" i="2"/>
  <c r="W189" i="2" s="1"/>
  <c r="R384" i="2"/>
  <c r="W384" i="2" s="1"/>
  <c r="R49" i="2"/>
  <c r="W49" i="2" s="1"/>
  <c r="R411" i="2"/>
  <c r="W411" i="2" s="1"/>
  <c r="R130" i="2"/>
  <c r="W130" i="2" s="1"/>
  <c r="W47" i="2"/>
  <c r="R223" i="2"/>
  <c r="W223" i="2" s="1"/>
  <c r="R385" i="2"/>
  <c r="W385" i="2" s="1"/>
  <c r="R322" i="2"/>
  <c r="W322" i="2" s="1"/>
  <c r="R172" i="2"/>
  <c r="W172" i="2" s="1"/>
  <c r="R487" i="2"/>
  <c r="W487" i="2" s="1"/>
  <c r="R126" i="2"/>
  <c r="W126" i="2" s="1"/>
  <c r="W253" i="2"/>
  <c r="R347" i="2"/>
  <c r="W347" i="2" s="1"/>
  <c r="R199" i="2"/>
  <c r="W199" i="2" s="1"/>
  <c r="R281" i="2"/>
  <c r="W281" i="2" s="1"/>
  <c r="R361" i="2"/>
  <c r="W361" i="2" s="1"/>
  <c r="R50" i="2"/>
  <c r="W50" i="2" s="1"/>
  <c r="R275" i="2"/>
  <c r="W275" i="2" s="1"/>
  <c r="R457" i="2"/>
  <c r="W457" i="2" s="1"/>
  <c r="R443" i="2"/>
  <c r="W443" i="2" s="1"/>
  <c r="R149" i="2"/>
  <c r="W149" i="2" s="1"/>
  <c r="R12" i="2"/>
  <c r="W12" i="2" s="1"/>
  <c r="R75" i="2"/>
  <c r="W75" i="2" s="1"/>
  <c r="R461" i="2"/>
  <c r="W461" i="2" s="1"/>
  <c r="R419" i="2"/>
  <c r="W419" i="2" s="1"/>
  <c r="W8" i="2"/>
  <c r="R352" i="2"/>
  <c r="W352" i="2" s="1"/>
  <c r="R152" i="2"/>
  <c r="W152" i="2" s="1"/>
  <c r="R194" i="2"/>
  <c r="W194" i="2" s="1"/>
  <c r="R356" i="2"/>
  <c r="W356" i="2" s="1"/>
  <c r="R174" i="2"/>
  <c r="W174" i="2" s="1"/>
  <c r="R161" i="2"/>
  <c r="W161" i="2" s="1"/>
  <c r="R155" i="2"/>
  <c r="W155" i="2" s="1"/>
  <c r="R24" i="2"/>
  <c r="W24" i="2" s="1"/>
  <c r="R220" i="2"/>
  <c r="W220" i="2" s="1"/>
  <c r="R372" i="2"/>
  <c r="W372" i="2" s="1"/>
  <c r="R326" i="2"/>
  <c r="W326" i="2" s="1"/>
  <c r="R454" i="2"/>
  <c r="W454" i="2" s="1"/>
  <c r="R391" i="2"/>
  <c r="W391" i="2" s="1"/>
  <c r="R312" i="2"/>
  <c r="W312" i="2" s="1"/>
  <c r="R236" i="2"/>
  <c r="W236" i="2" s="1"/>
  <c r="R474" i="2"/>
  <c r="W474" i="2" s="1"/>
  <c r="R137" i="2"/>
  <c r="W137" i="2" s="1"/>
  <c r="R34" i="2"/>
  <c r="W34" i="2" s="1"/>
  <c r="R86" i="2"/>
  <c r="W86" i="2" s="1"/>
  <c r="R357" i="2"/>
  <c r="W357" i="2" s="1"/>
  <c r="R233" i="2"/>
  <c r="W233" i="2" s="1"/>
  <c r="R309" i="2"/>
  <c r="W309" i="2" s="1"/>
  <c r="R164" i="2"/>
  <c r="W164" i="2" s="1"/>
  <c r="R501" i="2"/>
  <c r="W501" i="2" s="1"/>
  <c r="R197" i="2"/>
  <c r="W197" i="2" s="1"/>
  <c r="W301" i="2"/>
  <c r="R450" i="2"/>
  <c r="W450" i="2" s="1"/>
  <c r="R92" i="2"/>
  <c r="W92" i="2" s="1"/>
  <c r="R212" i="2"/>
  <c r="W212" i="2" s="1"/>
  <c r="R222" i="2"/>
  <c r="W222" i="2" s="1"/>
  <c r="R21" i="2"/>
  <c r="W21" i="2" s="1"/>
  <c r="R445" i="2"/>
  <c r="W445" i="2" s="1"/>
  <c r="R84" i="2"/>
  <c r="W84" i="2" s="1"/>
  <c r="R316" i="2"/>
  <c r="W316" i="2" s="1"/>
  <c r="R481" i="2"/>
  <c r="W481" i="2" s="1"/>
  <c r="W296" i="2"/>
  <c r="R451" i="2"/>
  <c r="W451" i="2" s="1"/>
  <c r="R38" i="2"/>
  <c r="W38" i="2" s="1"/>
  <c r="R182" i="2"/>
  <c r="W182" i="2" s="1"/>
  <c r="R341" i="2"/>
  <c r="W341" i="2" s="1"/>
  <c r="W23" i="2"/>
  <c r="R393" i="2"/>
  <c r="W393" i="2" s="1"/>
  <c r="R449" i="2"/>
  <c r="W449" i="2" s="1"/>
  <c r="R249" i="2"/>
  <c r="W249" i="2" s="1"/>
  <c r="W371" i="2"/>
  <c r="R13" i="2"/>
  <c r="W13" i="2" s="1"/>
  <c r="R207" i="2"/>
  <c r="W207" i="2" s="1"/>
  <c r="R358" i="2"/>
  <c r="W358" i="2" s="1"/>
  <c r="R190" i="2"/>
  <c r="W190" i="2" s="1"/>
  <c r="R129" i="2"/>
  <c r="W129" i="2" s="1"/>
  <c r="R472" i="2"/>
  <c r="W472" i="2" s="1"/>
  <c r="W460" i="2"/>
  <c r="R375" i="2"/>
  <c r="W375" i="2" s="1"/>
  <c r="W188" i="2"/>
  <c r="R439" i="2"/>
  <c r="W439" i="2" s="1"/>
  <c r="W37" i="2"/>
  <c r="R318" i="2"/>
  <c r="W318" i="2" s="1"/>
  <c r="W354" i="2"/>
  <c r="W240" i="2"/>
  <c r="R402" i="2"/>
  <c r="W402" i="2" s="1"/>
  <c r="R66" i="2"/>
  <c r="W66" i="2" s="1"/>
  <c r="R87" i="2"/>
  <c r="W87" i="2" s="1"/>
  <c r="R477" i="2"/>
  <c r="W477" i="2" s="1"/>
  <c r="R311" i="2"/>
  <c r="W311" i="2" s="1"/>
  <c r="W434" i="2"/>
  <c r="R448" i="2"/>
  <c r="W448" i="2" s="1"/>
  <c r="W314" i="2"/>
  <c r="R422" i="2"/>
  <c r="W422" i="2" s="1"/>
  <c r="W293" i="2"/>
  <c r="R112" i="2"/>
  <c r="W112" i="2" s="1"/>
  <c r="R431" i="2"/>
  <c r="W431" i="2" s="1"/>
  <c r="W469" i="2"/>
  <c r="R365" i="2"/>
  <c r="W365" i="2" s="1"/>
  <c r="R476" i="2"/>
  <c r="W476" i="2" s="1"/>
  <c r="W336" i="2"/>
  <c r="R151" i="2"/>
  <c r="W151" i="2" s="1"/>
  <c r="W388" i="2"/>
  <c r="R181" i="2"/>
  <c r="W181" i="2" s="1"/>
  <c r="R204" i="2"/>
  <c r="W204" i="2" s="1"/>
  <c r="R254" i="2"/>
  <c r="W254" i="2" s="1"/>
  <c r="R170" i="2"/>
  <c r="W170" i="2" s="1"/>
  <c r="R274" i="2"/>
  <c r="W274" i="2" s="1"/>
  <c r="R115" i="2"/>
  <c r="W115" i="2" s="1"/>
  <c r="R270" i="2"/>
  <c r="W270" i="2" s="1"/>
  <c r="R426" i="2"/>
  <c r="W426" i="2" s="1"/>
  <c r="R279" i="2"/>
  <c r="W279" i="2" s="1"/>
  <c r="W44" i="2"/>
  <c r="R198" i="2"/>
  <c r="W198" i="2" s="1"/>
  <c r="W488" i="2"/>
  <c r="W33" i="2"/>
  <c r="W412" i="2"/>
  <c r="R292" i="2"/>
  <c r="W292" i="2" s="1"/>
  <c r="W25" i="2"/>
  <c r="R116" i="2"/>
  <c r="W116" i="2" s="1"/>
  <c r="W246" i="2"/>
  <c r="R429" i="2"/>
  <c r="W429" i="2" s="1"/>
  <c r="W72" i="2"/>
  <c r="R257" i="2"/>
  <c r="W257" i="2" s="1"/>
  <c r="W67" i="2"/>
  <c r="R287" i="2"/>
  <c r="W287" i="2" s="1"/>
  <c r="R427" i="2"/>
  <c r="W427" i="2" s="1"/>
  <c r="R502" i="2"/>
  <c r="W502" i="2" s="1"/>
  <c r="R209" i="2"/>
  <c r="W209" i="2" s="1"/>
  <c r="W15" i="2"/>
  <c r="R409" i="2"/>
  <c r="W409" i="2" s="1"/>
  <c r="R491" i="2"/>
  <c r="W491" i="2" s="1"/>
  <c r="R145" i="2"/>
  <c r="W145" i="2" s="1"/>
  <c r="R283" i="2"/>
  <c r="W283" i="2" s="1"/>
  <c r="R32" i="2"/>
  <c r="W32" i="2" s="1"/>
  <c r="W325" i="2"/>
  <c r="R250" i="2"/>
  <c r="W250" i="2" s="1"/>
  <c r="W360" i="2"/>
  <c r="R351" i="2"/>
  <c r="W351" i="2" s="1"/>
  <c r="R88" i="2"/>
  <c r="W88" i="2" s="1"/>
  <c r="W133" i="2"/>
  <c r="R78" i="2"/>
  <c r="W78" i="2" s="1"/>
  <c r="W286" i="2"/>
  <c r="R118" i="2"/>
  <c r="W118" i="2" s="1"/>
  <c r="R42" i="2"/>
  <c r="W42" i="2" s="1"/>
  <c r="W218" i="2"/>
  <c r="W495" i="2"/>
  <c r="R334" i="2"/>
  <c r="W334" i="2" s="1"/>
  <c r="R291" i="2"/>
  <c r="W291" i="2" s="1"/>
  <c r="R473" i="2"/>
  <c r="W473" i="2" s="1"/>
  <c r="W135" i="2"/>
  <c r="R394" i="2"/>
  <c r="W394" i="2" s="1"/>
  <c r="W147" i="2"/>
  <c r="R260" i="2"/>
  <c r="W260" i="2" s="1"/>
  <c r="W349" i="2"/>
  <c r="R93" i="2"/>
  <c r="W93" i="2" s="1"/>
  <c r="R284" i="2"/>
  <c r="W284" i="2" s="1"/>
  <c r="W438" i="2"/>
  <c r="R323" i="2"/>
  <c r="W323" i="2" s="1"/>
  <c r="R415" i="2"/>
  <c r="W415" i="2" s="1"/>
  <c r="R348" i="2"/>
  <c r="W348" i="2" s="1"/>
  <c r="R94" i="2"/>
  <c r="W94" i="2" s="1"/>
  <c r="W104" i="2"/>
  <c r="W294" i="2"/>
  <c r="W353" i="2"/>
  <c r="R332" i="2"/>
  <c r="W332" i="2" s="1"/>
  <c r="W165" i="2"/>
  <c r="R276" i="2"/>
  <c r="W276" i="2" s="1"/>
  <c r="W105" i="2"/>
  <c r="R103" i="2"/>
  <c r="W103" i="2" s="1"/>
  <c r="W192" i="2"/>
  <c r="W290" i="2"/>
  <c r="W241" i="2"/>
  <c r="R490" i="2"/>
  <c r="W490" i="2" s="1"/>
  <c r="R157" i="2"/>
  <c r="W157" i="2" s="1"/>
  <c r="W243" i="2"/>
  <c r="R494" i="2"/>
  <c r="W494" i="2" s="1"/>
  <c r="W497" i="2"/>
  <c r="W154" i="2"/>
  <c r="W379" i="2"/>
  <c r="R331" i="2"/>
  <c r="W331" i="2" s="1"/>
  <c r="W217" i="2"/>
  <c r="R96" i="2"/>
  <c r="W96" i="2" s="1"/>
  <c r="R4" i="2"/>
  <c r="W4" i="2" s="1"/>
  <c r="W368" i="2"/>
  <c r="R467" i="2"/>
  <c r="W467" i="2" s="1"/>
  <c r="W374" i="2"/>
  <c r="R433" i="2"/>
  <c r="W433" i="2" s="1"/>
  <c r="W54" i="2"/>
  <c r="R227" i="2"/>
  <c r="W227" i="2" s="1"/>
  <c r="W319" i="2"/>
  <c r="R60" i="2"/>
  <c r="W60" i="2" s="1"/>
  <c r="W373" i="2"/>
  <c r="W442" i="2"/>
  <c r="W150" i="2"/>
  <c r="R252" i="2"/>
  <c r="W252" i="2" s="1"/>
  <c r="W339" i="2"/>
  <c r="R282" i="2"/>
  <c r="W282" i="2" s="1"/>
  <c r="W377" i="2"/>
  <c r="R48" i="2"/>
  <c r="W48" i="2" s="1"/>
  <c r="R321" i="2"/>
  <c r="W321" i="2" s="1"/>
  <c r="R302" i="2"/>
  <c r="W302" i="2" s="1"/>
  <c r="R125" i="2"/>
  <c r="W125" i="2" s="1"/>
  <c r="R237" i="2"/>
  <c r="W237" i="2" s="1"/>
  <c r="R77" i="2"/>
  <c r="W77" i="2" s="1"/>
  <c r="W95" i="2"/>
  <c r="R193" i="2"/>
  <c r="W193" i="2" s="1"/>
  <c r="W156" i="2"/>
  <c r="W400" i="2"/>
  <c r="W475" i="2"/>
  <c r="W14" i="2"/>
  <c r="W35" i="2"/>
  <c r="W173" i="2"/>
  <c r="W272" i="2"/>
  <c r="W69" i="2"/>
  <c r="R441" i="2"/>
  <c r="W441" i="2" s="1"/>
  <c r="W180" i="2"/>
  <c r="R36" i="2"/>
  <c r="W36" i="2" s="1"/>
  <c r="R238" i="2"/>
  <c r="W238" i="2" s="1"/>
  <c r="R370" i="2"/>
  <c r="W370" i="2" s="1"/>
  <c r="W300" i="2"/>
  <c r="R28" i="2"/>
  <c r="W28" i="2" s="1"/>
  <c r="W168" i="2"/>
  <c r="R230" i="2"/>
  <c r="W230" i="2" s="1"/>
  <c r="W110" i="2"/>
  <c r="R106" i="2"/>
  <c r="W106" i="2" s="1"/>
  <c r="R61" i="2"/>
  <c r="W61" i="2" s="1"/>
  <c r="R140" i="2"/>
  <c r="W140" i="2" s="1"/>
  <c r="R297" i="2"/>
  <c r="W297" i="2" s="1"/>
  <c r="W31" i="2"/>
  <c r="R201" i="2"/>
  <c r="W201" i="2" s="1"/>
  <c r="R346" i="2"/>
  <c r="W346" i="2" s="1"/>
  <c r="W215" i="2"/>
  <c r="R258" i="2"/>
  <c r="W258" i="2" s="1"/>
  <c r="W58" i="2"/>
  <c r="R166" i="2"/>
  <c r="W166" i="2" s="1"/>
  <c r="R108" i="2"/>
  <c r="W108" i="2" s="1"/>
  <c r="R183" i="2"/>
  <c r="W183" i="2" s="1"/>
  <c r="R68" i="2"/>
  <c r="W68" i="2" s="1"/>
  <c r="W271" i="2"/>
  <c r="R208" i="2"/>
  <c r="W208" i="2" s="1"/>
  <c r="W234" i="2"/>
  <c r="R51" i="2"/>
  <c r="W51" i="2" s="1"/>
  <c r="R247" i="2"/>
  <c r="W247" i="2" s="1"/>
  <c r="R99" i="2"/>
  <c r="W99" i="2" s="1"/>
  <c r="R202" i="2"/>
  <c r="W202" i="2" s="1"/>
  <c r="R340" i="2"/>
  <c r="W340" i="2" s="1"/>
  <c r="W479" i="2"/>
  <c r="R18" i="2"/>
  <c r="W18" i="2" s="1"/>
  <c r="W436" i="2"/>
  <c r="R280" i="2"/>
  <c r="W280" i="2" s="1"/>
  <c r="W327" i="2"/>
  <c r="W216" i="2"/>
  <c r="R285" i="2"/>
  <c r="W285" i="2" s="1"/>
  <c r="R160" i="2"/>
  <c r="W160" i="2" s="1"/>
  <c r="R273" i="2"/>
  <c r="W273" i="2" s="1"/>
  <c r="R62" i="2"/>
  <c r="W62" i="2" s="1"/>
  <c r="W196" i="2"/>
  <c r="W59" i="2"/>
  <c r="R278" i="2"/>
  <c r="W278" i="2" s="1"/>
  <c r="R56" i="2"/>
  <c r="W56" i="2" s="1"/>
  <c r="R397" i="2"/>
  <c r="W397" i="2" s="1"/>
  <c r="W144" i="2"/>
  <c r="W480" i="2"/>
  <c r="W177" i="2"/>
  <c r="W97" i="2"/>
  <c r="W200" i="2"/>
  <c r="W367" i="2"/>
  <c r="W420" i="2"/>
  <c r="W235" i="2"/>
  <c r="W163" i="2"/>
  <c r="R22" i="2"/>
  <c r="W22" i="2" s="1"/>
  <c r="W456" i="2"/>
  <c r="W41" i="2"/>
  <c r="W123" i="2"/>
  <c r="W432" i="2"/>
  <c r="W437" i="2"/>
  <c r="W455" i="2"/>
  <c r="R206" i="2"/>
  <c r="W206" i="2" s="1"/>
  <c r="R486" i="2"/>
  <c r="W486" i="2" s="1"/>
  <c r="W493" i="2"/>
  <c r="R482" i="2"/>
  <c r="W482" i="2" s="1"/>
  <c r="W403" i="2"/>
  <c r="R82" i="2"/>
  <c r="W82" i="2" s="1"/>
  <c r="R342" i="2"/>
  <c r="W342" i="2" s="1"/>
  <c r="W466" i="2"/>
  <c r="R310" i="2"/>
  <c r="W310" i="2" s="1"/>
  <c r="R458" i="2"/>
  <c r="W458" i="2" s="1"/>
  <c r="R153" i="2"/>
  <c r="W153" i="2" s="1"/>
  <c r="R395" i="2"/>
  <c r="W395" i="2" s="1"/>
  <c r="R363" i="2"/>
  <c r="W363" i="2" s="1"/>
  <c r="W288" i="2"/>
  <c r="R85" i="2"/>
  <c r="W85" i="2" s="1"/>
  <c r="R418" i="2"/>
  <c r="W418" i="2" s="1"/>
  <c r="W100" i="2"/>
  <c r="R109" i="2"/>
  <c r="W109" i="2" s="1"/>
  <c r="R308" i="2"/>
  <c r="W308" i="2" s="1"/>
  <c r="R410" i="2"/>
  <c r="W410" i="2" s="1"/>
  <c r="R344" i="2"/>
  <c r="W344" i="2" s="1"/>
  <c r="R10" i="2"/>
  <c r="W10" i="2" s="1"/>
  <c r="R430" i="2"/>
  <c r="W430" i="2" s="1"/>
  <c r="R382" i="2"/>
  <c r="W382" i="2" s="1"/>
  <c r="R128" i="2"/>
  <c r="W128" i="2" s="1"/>
  <c r="R213" i="2"/>
  <c r="W213" i="2" s="1"/>
  <c r="R345" i="2"/>
  <c r="W345" i="2" s="1"/>
  <c r="R139" i="2"/>
  <c r="W139" i="2" s="1"/>
  <c r="R313" i="2"/>
  <c r="W313" i="2" s="1"/>
  <c r="W496" i="2"/>
  <c r="R407" i="2"/>
  <c r="W407" i="2" s="1"/>
  <c r="R142" i="2"/>
  <c r="W142" i="2" s="1"/>
  <c r="R63" i="2"/>
  <c r="W63" i="2" s="1"/>
  <c r="R132" i="2"/>
  <c r="W132" i="2" s="1"/>
  <c r="W122" i="2"/>
  <c r="R500" i="2"/>
  <c r="W500" i="2" s="1"/>
  <c r="R57" i="2"/>
  <c r="W57" i="2" s="1"/>
  <c r="W138" i="2"/>
  <c r="R29" i="2"/>
  <c r="W29" i="2" s="1"/>
</calcChain>
</file>

<file path=xl/sharedStrings.xml><?xml version="1.0" encoding="utf-8"?>
<sst xmlns="http://schemas.openxmlformats.org/spreadsheetml/2006/main" count="2205" uniqueCount="1034">
  <si>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</si>
  <si>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</si>
  <si>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</si>
  <si>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</si>
  <si>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</si>
  <si>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</si>
  <si>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</si>
  <si>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</si>
  <si>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</si>
  <si>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</si>
  <si>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</si>
  <si>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</si>
  <si>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</si>
  <si>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</si>
  <si>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</si>
  <si>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</si>
  <si>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</si>
  <si>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</si>
  <si>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</si>
  <si>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</si>
  <si>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</si>
  <si>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</si>
  <si>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</si>
  <si>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</si>
  <si>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</si>
  <si>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</si>
  <si>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</si>
  <si>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</si>
  <si>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</si>
  <si>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</si>
  <si>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</si>
  <si>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</si>
  <si>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</si>
  <si>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</si>
  <si>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</si>
  <si>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</si>
  <si>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</si>
  <si>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</si>
  <si>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</si>
  <si>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</si>
  <si>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</si>
  <si>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</si>
  <si>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</si>
  <si>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</si>
  <si>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</si>
  <si>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</si>
  <si>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</si>
  <si>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</si>
  <si>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</si>
  <si>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</si>
  <si>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</si>
  <si>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</si>
  <si>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</si>
  <si>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</si>
  <si>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</si>
  <si>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</si>
  <si>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</si>
  <si>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</si>
  <si>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</si>
  <si>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</si>
  <si>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</si>
  <si>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</si>
  <si>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</si>
  <si>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</si>
  <si>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</si>
  <si>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</si>
  <si>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</si>
  <si>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</si>
  <si>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</si>
  <si>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</si>
  <si>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</si>
  <si>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</si>
  <si>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</si>
  <si>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</si>
  <si>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</si>
  <si>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</si>
  <si>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</si>
  <si>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</si>
  <si>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</si>
  <si>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</si>
  <si>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</si>
  <si>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</si>
  <si>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</si>
  <si>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</si>
  <si>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</si>
  <si>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</si>
  <si>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</si>
  <si>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</si>
  <si>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</si>
  <si>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</si>
  <si>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</si>
  <si>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</si>
  <si>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</si>
  <si>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</si>
  <si>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</si>
  <si>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</si>
  <si>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</si>
  <si>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</si>
  <si>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</si>
  <si>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</si>
  <si>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</si>
  <si>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</si>
  <si>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</si>
  <si>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</si>
  <si>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</si>
  <si>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</si>
  <si>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</si>
  <si>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</si>
  <si>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</si>
  <si>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</si>
  <si>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</si>
  <si>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</si>
  <si>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</si>
  <si>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</si>
  <si>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</si>
  <si>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</si>
  <si>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</si>
  <si>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</si>
  <si>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</si>
  <si>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</si>
  <si>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</si>
  <si>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</si>
  <si>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</si>
  <si>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</si>
  <si>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</si>
  <si>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</si>
  <si>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</si>
  <si>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</si>
  <si>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</si>
  <si>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</si>
  <si>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</si>
  <si>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</si>
  <si>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</si>
  <si>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</si>
  <si>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</si>
  <si>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</si>
  <si>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</si>
  <si>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</si>
  <si>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</si>
  <si>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</si>
  <si>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</si>
  <si>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</si>
  <si>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</si>
  <si>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</si>
  <si>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</si>
  <si>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</si>
  <si>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</si>
  <si>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</si>
  <si>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</si>
  <si>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</si>
  <si>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</si>
  <si>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</si>
  <si>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</si>
  <si>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</si>
  <si>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</si>
  <si>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</si>
  <si>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</si>
  <si>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</si>
  <si>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</si>
  <si>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</si>
  <si>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</si>
  <si>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</si>
  <si>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</si>
  <si>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</si>
  <si>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</si>
  <si>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</si>
  <si>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</si>
  <si>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</si>
  <si>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</si>
  <si>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</si>
  <si>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</si>
  <si>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</si>
  <si>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</si>
  <si>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</si>
  <si>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</si>
  <si>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</si>
  <si>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</si>
  <si>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</si>
  <si>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</si>
  <si>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</si>
  <si>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</si>
  <si>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</si>
  <si>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</si>
  <si>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</si>
  <si>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</si>
  <si>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</si>
  <si>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</si>
  <si>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</si>
  <si>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</si>
  <si>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</si>
  <si>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</si>
  <si>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</si>
  <si>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</si>
  <si>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</si>
  <si>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</si>
  <si>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</si>
  <si>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</si>
  <si>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</si>
  <si>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</si>
  <si>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</si>
  <si>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</si>
  <si>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</si>
  <si>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</si>
  <si>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</si>
  <si>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</si>
  <si>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</si>
  <si>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</si>
  <si>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</si>
  <si>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</si>
  <si>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</si>
  <si>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</si>
  <si>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</si>
  <si>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</si>
  <si>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</si>
  <si>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</si>
  <si>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</si>
  <si>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</si>
  <si>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</si>
  <si>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</si>
  <si>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</si>
  <si>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</si>
  <si>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</si>
  <si>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</si>
  <si>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</si>
  <si>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</si>
  <si>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</si>
  <si>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</si>
  <si>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</si>
  <si>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</si>
  <si>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</si>
  <si>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</si>
  <si>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</si>
  <si>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</si>
  <si>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</si>
  <si>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</si>
  <si>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</si>
  <si>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</si>
  <si>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</si>
  <si>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</si>
  <si>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</si>
  <si>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</si>
  <si>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</si>
  <si>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</si>
  <si>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</si>
  <si>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</si>
  <si>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</si>
  <si>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</si>
  <si>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</si>
  <si>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</si>
  <si>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</si>
  <si>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</si>
  <si>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</si>
  <si>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</si>
  <si>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</si>
  <si>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</si>
  <si>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</si>
  <si>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</si>
  <si>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</si>
  <si>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</si>
  <si>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</si>
  <si>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</si>
  <si>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</si>
  <si>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</si>
  <si>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</si>
  <si>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</si>
  <si>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</si>
  <si>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</si>
  <si>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</si>
  <si>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</si>
  <si>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</si>
  <si>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</si>
  <si>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</si>
  <si>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</si>
  <si>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</si>
  <si>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</si>
  <si>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</si>
  <si>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</si>
  <si>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</si>
  <si>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</si>
  <si>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</si>
  <si>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</si>
  <si>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</si>
  <si>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</si>
  <si>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</si>
  <si>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</si>
  <si>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</si>
  <si>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</si>
  <si>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</si>
  <si>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</si>
  <si>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</si>
  <si>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</si>
  <si>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</si>
  <si>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</si>
  <si>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</si>
  <si>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</si>
  <si>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</si>
  <si>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</si>
  <si>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</si>
  <si>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</si>
  <si>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</si>
  <si>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</si>
  <si>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</si>
  <si>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</si>
  <si>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</si>
  <si>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</si>
  <si>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</si>
  <si>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</si>
  <si>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</si>
  <si>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</si>
  <si>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</si>
  <si>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</si>
  <si>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</si>
  <si>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</si>
  <si>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</si>
  <si>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</si>
  <si>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</si>
  <si>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</si>
  <si>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</si>
  <si>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</si>
  <si>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</si>
  <si>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</si>
  <si>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</si>
  <si>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</si>
  <si>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</si>
  <si>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</si>
  <si>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</si>
  <si>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</si>
  <si>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</si>
  <si>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</si>
  <si>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</si>
  <si>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</si>
  <si>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</si>
  <si>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</si>
  <si>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</si>
  <si>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</si>
  <si>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</si>
  <si>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</si>
  <si>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</si>
  <si>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</si>
  <si>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</si>
  <si>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</si>
  <si>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</si>
  <si>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</si>
  <si>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</si>
  <si>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</si>
  <si>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</si>
  <si>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</si>
  <si>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</si>
  <si>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</si>
  <si>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</si>
  <si>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</si>
  <si>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</si>
  <si>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</si>
  <si>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</si>
  <si>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</si>
  <si>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</si>
  <si>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</si>
  <si>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</si>
  <si>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</si>
  <si>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</si>
  <si>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</si>
  <si>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</si>
  <si>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</si>
  <si>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</si>
  <si>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</si>
  <si>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</si>
  <si>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</si>
  <si>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</si>
  <si>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</si>
  <si>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</si>
  <si>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</si>
  <si>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</si>
  <si>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</si>
  <si>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</si>
  <si>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</si>
  <si>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</si>
  <si>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</si>
  <si>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</si>
  <si>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</si>
  <si>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</si>
  <si>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</si>
  <si>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</si>
  <si>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</si>
  <si>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</si>
  <si>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</si>
  <si>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</si>
  <si>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</si>
  <si>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</si>
  <si>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</si>
  <si>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</si>
  <si>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</si>
  <si>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</si>
  <si>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</si>
  <si>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</si>
  <si>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</si>
  <si>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</si>
  <si>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</si>
  <si>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</si>
  <si>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</si>
  <si>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</si>
  <si>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</si>
  <si>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</si>
  <si>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</si>
  <si>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</si>
  <si>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</si>
  <si>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</si>
  <si>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</si>
  <si>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</si>
  <si>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</si>
  <si>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</si>
  <si>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</si>
  <si>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</si>
  <si>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</si>
  <si>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</si>
  <si>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</si>
  <si>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</si>
  <si>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</si>
  <si>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</si>
  <si>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</si>
  <si>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</si>
  <si>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</si>
  <si>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</si>
  <si>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</si>
  <si>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</si>
  <si>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</si>
  <si>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</si>
  <si>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</si>
  <si>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</si>
  <si>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</si>
  <si>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</si>
  <si>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</si>
  <si>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</si>
  <si>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</si>
  <si>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</si>
  <si>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</si>
  <si>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</si>
  <si>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</si>
  <si>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</si>
  <si>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</si>
  <si>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</si>
  <si>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</si>
  <si>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</si>
  <si>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</si>
  <si>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</si>
  <si>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</si>
  <si>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</si>
  <si>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</si>
  <si>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</si>
  <si>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</si>
  <si>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</si>
  <si>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</si>
  <si>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</si>
  <si>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</si>
  <si>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</si>
  <si>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</si>
  <si>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</si>
  <si>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</si>
  <si>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</si>
  <si>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</si>
  <si>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</si>
  <si>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</si>
  <si>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</si>
  <si>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</si>
  <si>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</si>
  <si>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</si>
  <si>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</si>
  <si>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</si>
  <si>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</si>
  <si>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</si>
  <si>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</si>
  <si>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</si>
  <si>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</si>
  <si>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</si>
  <si>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</si>
  <si>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</si>
  <si>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</si>
  <si>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</si>
  <si>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</si>
  <si>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</si>
  <si>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</si>
  <si>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</si>
  <si>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</si>
  <si>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</si>
  <si>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</si>
  <si>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</si>
  <si>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</si>
  <si>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</si>
  <si>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</si>
  <si>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</si>
  <si>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</si>
  <si>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</si>
  <si>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</si>
  <si>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</si>
  <si>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</si>
  <si>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</si>
  <si>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</si>
  <si>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</si>
  <si>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</si>
  <si>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</si>
  <si>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</si>
  <si>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</si>
  <si>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</si>
  <si>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</si>
  <si>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</si>
  <si>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</si>
  <si>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</si>
  <si>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</si>
  <si>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</si>
  <si>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</si>
  <si>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</si>
  <si>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</si>
  <si>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</si>
  <si>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</si>
  <si>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</si>
  <si>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</si>
  <si>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</si>
  <si>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</si>
  <si>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</si>
  <si>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</si>
  <si>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</si>
  <si>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</si>
  <si>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</si>
  <si>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</si>
  <si>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</si>
  <si>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</si>
  <si>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</si>
  <si>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</si>
  <si>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</si>
  <si>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</si>
  <si>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</si>
  <si>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</si>
  <si>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</si>
  <si>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</si>
  <si>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</si>
  <si>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</si>
  <si>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</si>
  <si>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</si>
  <si>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</si>
  <si>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</si>
  <si>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</si>
  <si>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</si>
  <si>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</si>
  <si>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</si>
  <si>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</si>
  <si>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</si>
  <si>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</si>
  <si>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</si>
  <si>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</si>
  <si>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</si>
  <si>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</si>
  <si>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</si>
  <si>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</si>
  <si>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</si>
  <si>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</si>
  <si>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</si>
  <si>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</si>
  <si>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</si>
  <si>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</si>
  <si>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</si>
  <si>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</si>
  <si>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</si>
  <si>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</si>
  <si>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</si>
  <si>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</si>
  <si>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</si>
  <si>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</si>
  <si>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</si>
  <si>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</si>
  <si>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</si>
  <si>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</si>
  <si>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</si>
  <si>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</si>
  <si>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</si>
  <si>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</si>
  <si>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</si>
  <si>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</si>
  <si>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</si>
  <si>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</si>
  <si>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</si>
  <si>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</si>
  <si>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</si>
  <si>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</si>
  <si>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</si>
  <si>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</si>
  <si>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</si>
  <si>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</si>
  <si>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</si>
  <si>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</si>
  <si>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</si>
  <si>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</si>
  <si>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</si>
  <si>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</si>
  <si>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</si>
  <si>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</si>
  <si>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</si>
  <si>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</si>
  <si>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</si>
  <si>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</si>
  <si>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</si>
  <si>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</si>
  <si>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</si>
  <si>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</si>
  <si>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</si>
  <si>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</si>
  <si>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</si>
  <si>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</si>
  <si>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</si>
  <si>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</si>
  <si>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</si>
  <si>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</si>
  <si>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</si>
  <si>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</si>
  <si>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</si>
  <si>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</si>
  <si>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</si>
  <si>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</si>
  <si>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</si>
  <si>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</si>
  <si>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</si>
  <si>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</si>
  <si>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</si>
  <si>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</si>
  <si>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</si>
  <si>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</si>
  <si>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</si>
  <si>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</si>
  <si>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</si>
  <si>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</si>
  <si>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</si>
  <si>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</si>
  <si>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</si>
  <si>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</si>
  <si>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</si>
  <si>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</si>
  <si>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</si>
  <si>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</si>
  <si>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</si>
  <si>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</si>
  <si>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</si>
  <si>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</si>
  <si>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</si>
  <si>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</si>
  <si>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</si>
  <si>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</si>
  <si>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</si>
  <si>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</si>
  <si>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</si>
  <si>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</si>
  <si>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</si>
  <si>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</si>
  <si>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</si>
  <si>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</si>
  <si>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</si>
  <si>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</si>
  <si>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</si>
  <si>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</si>
  <si>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</si>
  <si>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</si>
  <si>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</si>
  <si>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</si>
  <si>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</si>
  <si>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</si>
  <si>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</si>
  <si>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</si>
  <si>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</si>
  <si>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</si>
  <si>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</si>
  <si>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</si>
  <si>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</si>
  <si>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</si>
  <si>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</si>
  <si>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</si>
  <si>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</si>
  <si>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</si>
  <si>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</si>
  <si>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</si>
  <si>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</si>
  <si>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</si>
  <si>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</si>
  <si>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</si>
  <si>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</si>
  <si>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</si>
  <si>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</si>
  <si>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</si>
  <si>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</si>
  <si>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</si>
  <si>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</si>
  <si>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</si>
  <si>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</si>
  <si>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</si>
  <si>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</si>
  <si>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</si>
  <si>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</si>
  <si>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</si>
  <si>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</si>
  <si>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</si>
  <si>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</si>
  <si>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</si>
  <si>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</si>
  <si>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</si>
  <si>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</si>
  <si>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</si>
  <si>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</si>
  <si>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</si>
  <si>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</si>
  <si>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</si>
  <si>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</si>
  <si>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</si>
  <si>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</si>
  <si>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</si>
  <si>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</si>
  <si>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</si>
  <si>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</si>
  <si>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</si>
  <si>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</si>
  <si>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</si>
  <si>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</si>
  <si>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</si>
  <si>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</si>
  <si>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</si>
  <si>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</si>
  <si>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</si>
  <si>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</si>
  <si>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</si>
  <si>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</si>
  <si>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</si>
  <si>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</si>
  <si>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</si>
  <si>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</si>
  <si>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</si>
  <si>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</si>
  <si>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</si>
  <si>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</si>
  <si>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</si>
  <si>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</si>
  <si>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</si>
  <si>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</si>
  <si>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</si>
  <si>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</si>
  <si>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</si>
  <si>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</si>
  <si>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</si>
  <si>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</si>
  <si>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</si>
  <si>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</si>
  <si>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</si>
  <si>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</si>
  <si>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</si>
  <si>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</si>
  <si>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</si>
  <si>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</si>
  <si>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</si>
  <si>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</si>
  <si>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</si>
  <si>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</si>
  <si>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</si>
  <si>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</si>
  <si>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</si>
  <si>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</si>
  <si>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</si>
  <si>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</si>
  <si>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</si>
  <si>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</si>
  <si>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</si>
  <si>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</si>
  <si>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</si>
  <si>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</si>
  <si>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</si>
  <si>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</si>
  <si>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</si>
  <si>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</si>
  <si>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</si>
  <si>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</si>
  <si>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</si>
  <si>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</si>
  <si>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</si>
  <si>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</si>
  <si>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</si>
  <si>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</si>
  <si>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</si>
  <si>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</si>
  <si>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</si>
  <si>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</si>
  <si>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</si>
  <si>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</si>
  <si>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</si>
  <si>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</si>
  <si>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</si>
  <si>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</si>
  <si>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</si>
  <si>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</si>
  <si>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</si>
  <si>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</si>
  <si>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</si>
  <si>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</si>
  <si>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</si>
  <si>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</si>
  <si>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</si>
  <si>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</si>
  <si>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</si>
  <si>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</si>
  <si>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</si>
  <si>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</si>
  <si>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</si>
  <si>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</si>
  <si>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</si>
  <si>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</si>
  <si>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</si>
  <si>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</si>
  <si>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</si>
  <si>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</si>
  <si>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</si>
  <si>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</si>
  <si>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</si>
  <si>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</si>
  <si>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</si>
  <si>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</si>
  <si>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</si>
  <si>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</si>
  <si>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</si>
  <si>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</si>
  <si>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</si>
  <si>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</si>
  <si>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</si>
  <si>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</si>
  <si>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</si>
  <si>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</si>
  <si>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</si>
  <si>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</si>
  <si>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</si>
  <si>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</si>
  <si>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</si>
  <si>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</si>
  <si>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</si>
  <si>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</si>
  <si>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</si>
  <si>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</si>
  <si>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</si>
  <si>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</si>
  <si>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</si>
  <si>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</si>
  <si>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</si>
  <si>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</si>
  <si>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</si>
  <si>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</si>
  <si>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</si>
  <si>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</si>
  <si>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</si>
  <si>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</si>
  <si>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</si>
  <si>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</si>
  <si>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</si>
  <si>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</si>
  <si>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</si>
  <si>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</si>
  <si>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</si>
  <si>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</si>
  <si>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</si>
  <si>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</si>
  <si>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</si>
  <si>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</si>
  <si>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</si>
  <si>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</si>
  <si>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</si>
  <si>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</si>
  <si>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</si>
  <si>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</si>
  <si>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</si>
  <si>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</si>
  <si>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</si>
  <si>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</si>
  <si>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</si>
  <si>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</si>
  <si>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</si>
  <si>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</si>
  <si>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</si>
  <si>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</si>
  <si>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</si>
  <si>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</si>
  <si>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</si>
  <si>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</si>
  <si>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</si>
  <si>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</si>
  <si>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</si>
  <si>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</si>
  <si>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</si>
  <si>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</si>
  <si>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</si>
  <si>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</si>
  <si>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</si>
  <si>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</si>
  <si>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</si>
  <si>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</si>
  <si>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</si>
  <si>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</si>
  <si>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</si>
  <si>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</si>
  <si>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</si>
  <si>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</si>
  <si>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</si>
  <si>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</si>
  <si>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</si>
  <si>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</si>
  <si>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</si>
  <si>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</si>
  <si>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</si>
  <si>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</si>
  <si>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</si>
  <si>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</si>
  <si>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</si>
  <si>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</si>
  <si>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</si>
  <si>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</si>
  <si>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</si>
  <si>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</si>
  <si>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</si>
  <si>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</si>
  <si>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</si>
  <si>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</si>
  <si>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</si>
  <si>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</si>
  <si>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</si>
  <si>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</si>
  <si>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</si>
  <si>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</si>
  <si>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</si>
  <si>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</si>
  <si>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</si>
  <si>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</si>
  <si>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</si>
  <si>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</si>
  <si>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</si>
  <si>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</si>
  <si>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</si>
  <si>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</si>
  <si>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</si>
  <si>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</si>
  <si>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</si>
  <si>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</si>
  <si>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</si>
  <si>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</si>
  <si>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</si>
  <si>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</si>
  <si>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</si>
  <si>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</si>
  <si>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</si>
  <si>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</si>
  <si>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</si>
  <si>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</si>
  <si>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</si>
  <si>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</si>
  <si>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</si>
  <si>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</si>
  <si>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</si>
  <si>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</si>
  <si>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</si>
  <si>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</si>
  <si>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</si>
  <si>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</si>
  <si>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</si>
  <si>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</si>
  <si>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</si>
  <si>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</si>
  <si>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</si>
  <si>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</si>
  <si>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</si>
  <si>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</si>
  <si>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</si>
  <si>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</si>
  <si>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</si>
  <si>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</si>
  <si>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</si>
  <si>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</si>
  <si>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</si>
  <si>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</si>
  <si>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</si>
  <si>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</si>
  <si>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</si>
  <si>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</si>
  <si>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</si>
  <si>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</si>
  <si>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</si>
  <si>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</si>
  <si>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</si>
  <si>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</si>
  <si>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</si>
  <si>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</si>
  <si>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</si>
  <si>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</si>
  <si>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</si>
  <si>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</si>
  <si>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</si>
  <si>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</si>
  <si>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</si>
  <si>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</si>
  <si>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</si>
  <si>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</si>
  <si>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</si>
  <si>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</si>
  <si>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</si>
  <si>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</si>
  <si>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</si>
  <si>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</si>
  <si>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</si>
  <si>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</si>
  <si>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</si>
  <si>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</si>
  <si>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</si>
  <si>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</si>
  <si>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</si>
  <si>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</si>
  <si>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</si>
  <si>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Assignment:
1 Add 2018 Rank
2 Add 2018 revenues
3 Add 2018 Profits
4 Compute 2018 Rank by Profit
assume every company has a 10% layoff in the number of employees in 2019
assume the average employee wages are $45,000
Assume 2020 revenues grow by 5.2% over 2019 revenues
compute for 2020:
Projected Revenues 
Projected Profits 
Projected Rank by Revenues
Projected Rank by Profit
Projected number of employees
Projected Profits 
% profit change
Make sure you can easily vary layoff %, average employee wages, and revenue growth!</t>
  </si>
  <si>
    <t>KEY FINANCIALS 2019</t>
  </si>
  <si>
    <t>2018 
Rank</t>
  </si>
  <si>
    <t>2018 Revenues 
($ millions)</t>
  </si>
  <si>
    <t>2018
Profits
($millions)</t>
  </si>
  <si>
    <t>LAYOFF</t>
  </si>
  <si>
    <t>AVG EMPLOYEE WAGE</t>
  </si>
  <si>
    <t>REVENUE CHANGE</t>
  </si>
  <si>
    <t>CRITERIA 2020 PROJECTIONS</t>
  </si>
  <si>
    <t xml:space="preserve">2020 
Rank by Revenues
</t>
  </si>
  <si>
    <t>2020
Rank by Profit</t>
  </si>
  <si>
    <t xml:space="preserve">2020
Number of employees
</t>
  </si>
  <si>
    <t>2020
% profit change</t>
  </si>
  <si>
    <t xml:space="preserve">2018
Rank By Profits
</t>
  </si>
  <si>
    <t>2020 
Profits
($ millions)</t>
  </si>
  <si>
    <t>Savings 
($millions)</t>
  </si>
  <si>
    <t>2020 
Revenue 
($ millions)</t>
  </si>
  <si>
    <t>KEY FINANCIALS 2018</t>
  </si>
  <si>
    <t>KEY FINANCIALS PROJECTIONS 2020</t>
  </si>
  <si>
    <r>
      <t xml:space="preserve">Expenses
</t>
    </r>
    <r>
      <rPr>
        <sz val="10"/>
        <color theme="1"/>
        <rFont val="Calibri"/>
        <family val="2"/>
        <charset val="162"/>
        <scheme val="minor"/>
      </rPr>
      <t>($millions)</t>
    </r>
  </si>
  <si>
    <t>Expenses
($millions)</t>
  </si>
  <si>
    <t>2020 
Expenses
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</si>
</sst>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  <numFmt numFmtId="171" formatCode="&quot;$&quot;#,##0"/>
    <numFmt numFmtId="172" formatCode="[$$-409]#,##0_ ;[Red]\-[$$-409]#,##0\ "/>
    <numFmt numFmtId="173" formatCode="[$$-409]#,##0_);[Red]\([$$-409]#,##0\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8CBAD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12" applyNumberFormat="0" applyFill="0" applyAlignment="0" applyProtection="0"/>
    <xf numFmtId="0" fontId="8" fillId="0" borderId="13" applyNumberFormat="0" applyFill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7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Continuous" vertical="center"/>
      <protection locked="0"/>
    </xf>
    <xf numFmtId="0" fontId="2" fillId="3" borderId="2" xfId="0" applyFont="1" applyFill="1" applyBorder="1" applyAlignment="1" applyProtection="1">
      <alignment horizontal="centerContinuous" vertical="center"/>
      <protection locked="0"/>
    </xf>
    <xf numFmtId="0" fontId="2" fillId="4" borderId="1" xfId="0" applyFont="1" applyFill="1" applyBorder="1" applyAlignment="1" applyProtection="1">
      <alignment horizontal="centerContinuous" vertical="center"/>
      <protection locked="0"/>
    </xf>
    <xf numFmtId="0" fontId="2" fillId="4" borderId="3" xfId="0" applyFont="1" applyFill="1" applyBorder="1" applyAlignment="1" applyProtection="1">
      <alignment horizontal="centerContinuous" vertical="center"/>
      <protection locked="0"/>
    </xf>
    <xf numFmtId="0" fontId="2" fillId="4" borderId="2" xfId="0" applyFont="1" applyFill="1" applyBorder="1" applyAlignment="1" applyProtection="1">
      <alignment horizontal="centerContinuous" vertical="center"/>
      <protection locked="0"/>
    </xf>
    <xf numFmtId="164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65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left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166" fontId="5" fillId="0" borderId="8" xfId="0" applyNumberFormat="1" applyFont="1" applyBorder="1" applyAlignment="1" applyProtection="1">
      <alignment horizontal="center" vertical="center" shrinkToFit="1"/>
      <protection locked="0"/>
    </xf>
    <xf numFmtId="167" fontId="4" fillId="0" borderId="4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9" fontId="4" fillId="0" borderId="5" xfId="0" applyNumberFormat="1" applyFont="1" applyBorder="1" applyAlignment="1" applyProtection="1">
      <alignment horizontal="center"/>
      <protection locked="0"/>
    </xf>
    <xf numFmtId="168" fontId="5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7" fontId="4" fillId="0" borderId="6" xfId="0" applyNumberFormat="1" applyFont="1" applyBorder="1" applyAlignment="1" applyProtection="1">
      <alignment horizontal="center"/>
      <protection locked="0"/>
    </xf>
    <xf numFmtId="167" fontId="4" fillId="0" borderId="7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7" fontId="4" fillId="0" borderId="8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left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166" fontId="5" fillId="0" borderId="11" xfId="0" applyNumberFormat="1" applyFont="1" applyBorder="1" applyAlignment="1" applyProtection="1">
      <alignment horizontal="center" vertical="center" shrinkToFit="1"/>
      <protection locked="0"/>
    </xf>
    <xf numFmtId="167" fontId="4" fillId="0" borderId="9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9" fontId="4" fillId="0" borderId="10" xfId="0" applyNumberFormat="1" applyFont="1" applyBorder="1" applyAlignment="1" applyProtection="1">
      <alignment horizontal="center"/>
      <protection locked="0"/>
    </xf>
    <xf numFmtId="168" fontId="5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7" fontId="4" fillId="0" borderId="11" xfId="0" applyNumberFormat="1" applyFont="1" applyBorder="1" applyAlignment="1" applyProtection="1">
      <alignment horizontal="center"/>
      <protection locked="0"/>
    </xf>
    <xf numFmtId="167" fontId="0" fillId="0" borderId="0" xfId="0" applyNumberFormat="1"/>
    <xf numFmtId="166" fontId="0" fillId="0" borderId="0" xfId="0" applyNumberFormat="1"/>
    <xf numFmtId="1" fontId="5" fillId="0" borderId="8" xfId="0" applyNumberFormat="1" applyFont="1" applyBorder="1" applyAlignment="1" applyProtection="1">
      <alignment horizontal="center" vertical="center" shrinkToFit="1"/>
      <protection locked="0"/>
    </xf>
    <xf numFmtId="1" fontId="5" fillId="0" borderId="11" xfId="0" applyNumberFormat="1" applyFont="1" applyBorder="1" applyAlignment="1" applyProtection="1">
      <alignment horizontal="center" vertical="center" shrinkToFit="1"/>
      <protection locked="0"/>
    </xf>
    <xf numFmtId="1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167" fontId="4" fillId="0" borderId="0" xfId="0" applyNumberFormat="1" applyFont="1" applyBorder="1" applyAlignment="1" applyProtection="1">
      <alignment horizontal="center"/>
      <protection locked="0"/>
    </xf>
    <xf numFmtId="0" fontId="1" fillId="6" borderId="3" xfId="6" applyBorder="1" applyAlignment="1" applyProtection="1">
      <alignment horizontal="center" vertical="center" wrapText="1"/>
      <protection locked="0"/>
    </xf>
    <xf numFmtId="3" fontId="5" fillId="0" borderId="0" xfId="0" applyNumberFormat="1" applyFont="1" applyBorder="1" applyAlignment="1" applyProtection="1">
      <alignment horizontal="left" vertical="center" shrinkToFit="1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8" fontId="5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7" fillId="0" borderId="12" xfId="3"/>
    <xf numFmtId="0" fontId="8" fillId="0" borderId="13" xfId="4"/>
    <xf numFmtId="9" fontId="8" fillId="0" borderId="13" xfId="4" applyNumberFormat="1"/>
    <xf numFmtId="10" fontId="8" fillId="0" borderId="13" xfId="4" applyNumberFormat="1"/>
    <xf numFmtId="0" fontId="1" fillId="5" borderId="10" xfId="5" applyBorder="1" applyAlignment="1" applyProtection="1">
      <alignment horizontal="center" vertical="center" wrapText="1"/>
      <protection locked="0"/>
    </xf>
    <xf numFmtId="0" fontId="1" fillId="5" borderId="10" xfId="5" applyBorder="1" applyAlignment="1">
      <alignment wrapText="1"/>
    </xf>
    <xf numFmtId="0" fontId="1" fillId="5" borderId="10" xfId="5" applyBorder="1" applyAlignment="1">
      <alignment vertical="center" wrapText="1"/>
    </xf>
    <xf numFmtId="0" fontId="9" fillId="8" borderId="10" xfId="0" applyFont="1" applyFill="1" applyBorder="1" applyAlignment="1">
      <alignment horizontal="center" vertical="center" wrapText="1"/>
    </xf>
    <xf numFmtId="170" fontId="1" fillId="5" borderId="10" xfId="1" applyNumberFormat="1" applyFont="1" applyFill="1" applyBorder="1" applyAlignment="1" applyProtection="1">
      <alignment horizontal="center" vertical="center" wrapText="1"/>
      <protection locked="0"/>
    </xf>
    <xf numFmtId="170" fontId="0" fillId="0" borderId="0" xfId="1" applyNumberFormat="1" applyFont="1"/>
    <xf numFmtId="9" fontId="0" fillId="0" borderId="0" xfId="2" applyFont="1"/>
    <xf numFmtId="1" fontId="5" fillId="0" borderId="0" xfId="0" applyNumberFormat="1" applyFont="1" applyBorder="1" applyAlignment="1" applyProtection="1">
      <alignment horizontal="center" vertical="center" shrinkToFit="1"/>
      <protection locked="0"/>
    </xf>
    <xf numFmtId="172" fontId="4" fillId="0" borderId="5" xfId="0" applyNumberFormat="1" applyFont="1" applyBorder="1" applyAlignment="1" applyProtection="1">
      <alignment horizontal="center"/>
      <protection locked="0"/>
    </xf>
    <xf numFmtId="44" fontId="8" fillId="0" borderId="13" xfId="1" applyFont="1" applyBorder="1"/>
    <xf numFmtId="170" fontId="0" fillId="0" borderId="0" xfId="0" applyNumberFormat="1"/>
    <xf numFmtId="172" fontId="0" fillId="0" borderId="0" xfId="0" applyNumberFormat="1"/>
    <xf numFmtId="0" fontId="1" fillId="7" borderId="0" xfId="7" applyBorder="1" applyAlignment="1">
      <alignment horizontal="center" vertical="center" wrapText="1"/>
    </xf>
    <xf numFmtId="171" fontId="4" fillId="0" borderId="5" xfId="0" applyNumberFormat="1" applyFont="1" applyBorder="1" applyAlignment="1" applyProtection="1">
      <alignment horizontal="center"/>
      <protection locked="0"/>
    </xf>
    <xf numFmtId="173" fontId="0" fillId="0" borderId="0" xfId="0" applyNumberFormat="1"/>
    <xf numFmtId="0" fontId="0" fillId="0" borderId="0" xfId="0" applyAlignment="1">
      <alignment horizontal="left" wrapText="1"/>
    </xf>
    <xf numFmtId="0" fontId="8" fillId="5" borderId="9" xfId="5" applyFont="1" applyBorder="1" applyAlignment="1" applyProtection="1">
      <alignment horizontal="center" vertical="center"/>
      <protection locked="0"/>
    </xf>
    <xf numFmtId="0" fontId="1" fillId="5" borderId="10" xfId="5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8" fillId="6" borderId="10" xfId="6" applyFont="1" applyBorder="1" applyAlignment="1" applyProtection="1">
      <alignment horizontal="center" vertical="center"/>
      <protection locked="0"/>
    </xf>
    <xf numFmtId="0" fontId="8" fillId="6" borderId="11" xfId="6" applyFont="1" applyBorder="1" applyAlignment="1" applyProtection="1">
      <alignment horizontal="center" vertical="center"/>
      <protection locked="0"/>
    </xf>
  </cellXfs>
  <cellStyles count="8">
    <cellStyle name="20% - Accent4" xfId="6" builtinId="42"/>
    <cellStyle name="20% - Accent6" xfId="7" builtinId="50"/>
    <cellStyle name="40% - Accent2" xfId="5" builtinId="35"/>
    <cellStyle name="Currency" xfId="1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J1" sqref="J1:J1048576"/>
    </sheetView>
  </sheetViews>
  <sheetFormatPr baseColWidth="10" defaultColWidth="8.83203125" defaultRowHeight="15" x14ac:dyDescent="0.2"/>
  <cols>
    <col min="3" max="3" width="9.5" bestFit="1" customWidth="1"/>
    <col min="5" max="5" width="8.6640625" bestFit="1" customWidth="1"/>
    <col min="6" max="6" width="8" bestFit="1" customWidth="1"/>
    <col min="7" max="7" width="8.6640625" bestFit="1" customWidth="1"/>
    <col min="8" max="8" width="7.83203125" bestFit="1" customWidth="1"/>
    <col min="9" max="9" width="9.33203125" bestFit="1" customWidth="1"/>
    <col min="10" max="10" width="7.5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AG502"/>
  <sheetViews>
    <sheetView tabSelected="1" zoomScale="125" zoomScaleNormal="125" workbookViewId="0">
      <selection activeCell="P11" sqref="P11"/>
    </sheetView>
  </sheetViews>
  <sheetFormatPr baseColWidth="10" defaultColWidth="8.83203125" defaultRowHeight="15" x14ac:dyDescent="0.2"/>
  <cols>
    <col min="2" max="2" width="8.83203125" customWidth="1"/>
    <col min="3" max="3" width="14.5" bestFit="1" customWidth="1"/>
    <col min="4" max="5" width="13.6640625" bestFit="1" customWidth="1"/>
    <col min="6" max="6" width="10" bestFit="1" customWidth="1"/>
    <col min="7" max="7" width="13.1640625" bestFit="1" customWidth="1"/>
    <col min="8" max="8" width="13" bestFit="1" customWidth="1"/>
    <col min="9" max="9" width="11.83203125" bestFit="1" customWidth="1"/>
    <col min="10" max="10" width="10.1640625" hidden="1" customWidth="1"/>
    <col min="11" max="11" width="20.1640625" hidden="1" customWidth="1"/>
    <col min="12" max="12" width="0.1640625" hidden="1" customWidth="1"/>
    <col min="13" max="13" width="14" bestFit="1" customWidth="1"/>
    <col min="14" max="14" width="15" bestFit="1" customWidth="1"/>
    <col min="15" max="15" width="11.5" bestFit="1" customWidth="1"/>
    <col min="16" max="16" width="12.6640625" bestFit="1" customWidth="1"/>
    <col min="17" max="17" width="12.6640625" style="60" customWidth="1"/>
    <col min="18" max="18" width="12" bestFit="1" customWidth="1"/>
    <col min="19" max="19" width="20.83203125" customWidth="1"/>
    <col min="20" max="20" width="11.5" customWidth="1"/>
    <col min="21" max="21" width="10.5" customWidth="1"/>
    <col min="22" max="22" width="15" customWidth="1"/>
    <col min="23" max="23" width="14.5" customWidth="1"/>
    <col min="24" max="24" width="18.83203125" customWidth="1"/>
    <col min="25" max="25" width="19.33203125" customWidth="1"/>
    <col min="26" max="26" width="13.83203125" customWidth="1"/>
    <col min="27" max="27" width="21" customWidth="1"/>
  </cols>
  <sheetData>
    <row r="1" spans="1:33" ht="16" x14ac:dyDescent="0.2">
      <c r="A1" s="1"/>
      <c r="B1" s="1"/>
      <c r="C1" s="2" t="s">
        <v>0</v>
      </c>
      <c r="D1" s="3"/>
      <c r="E1" s="73" t="s">
        <v>1013</v>
      </c>
      <c r="F1" s="74"/>
      <c r="G1" s="74"/>
      <c r="H1" s="74"/>
      <c r="I1" s="74"/>
      <c r="J1" s="74"/>
      <c r="K1" s="74"/>
      <c r="L1" s="75" t="s">
        <v>1029</v>
      </c>
      <c r="M1" s="75"/>
      <c r="N1" s="75"/>
      <c r="O1" s="75"/>
      <c r="P1" s="76"/>
      <c r="Q1" s="71" t="s">
        <v>1030</v>
      </c>
      <c r="R1" s="72"/>
      <c r="S1" s="72"/>
      <c r="T1" s="72"/>
      <c r="U1" s="72"/>
      <c r="V1" s="72"/>
      <c r="W1" s="72"/>
    </row>
    <row r="2" spans="1:33" ht="71" customHeight="1" x14ac:dyDescent="0.2">
      <c r="A2" s="7" t="s">
        <v>2</v>
      </c>
      <c r="B2" s="8" t="s">
        <v>3</v>
      </c>
      <c r="C2" s="8" t="s">
        <v>4</v>
      </c>
      <c r="D2" s="44" t="s">
        <v>5</v>
      </c>
      <c r="E2" s="10" t="s">
        <v>6</v>
      </c>
      <c r="F2" s="11" t="s">
        <v>7</v>
      </c>
      <c r="G2" s="12" t="s">
        <v>1031</v>
      </c>
      <c r="H2" s="12" t="s">
        <v>8</v>
      </c>
      <c r="I2" s="11" t="s">
        <v>9</v>
      </c>
      <c r="J2" s="12" t="s">
        <v>10</v>
      </c>
      <c r="K2" s="12" t="s">
        <v>11</v>
      </c>
      <c r="L2" s="46" t="s">
        <v>1014</v>
      </c>
      <c r="M2" s="46" t="s">
        <v>1015</v>
      </c>
      <c r="N2" s="46" t="s">
        <v>1032</v>
      </c>
      <c r="O2" s="46" t="s">
        <v>1016</v>
      </c>
      <c r="P2" s="46" t="s">
        <v>1025</v>
      </c>
      <c r="Q2" s="59" t="s">
        <v>1028</v>
      </c>
      <c r="R2" s="55" t="s">
        <v>1026</v>
      </c>
      <c r="S2" s="55" t="s">
        <v>1033</v>
      </c>
      <c r="T2" s="56" t="s">
        <v>1021</v>
      </c>
      <c r="U2" s="57" t="s">
        <v>1022</v>
      </c>
      <c r="V2" s="58" t="s">
        <v>1023</v>
      </c>
      <c r="W2" s="58" t="s">
        <v>1024</v>
      </c>
      <c r="X2" s="67" t="s">
        <v>1027</v>
      </c>
    </row>
    <row r="3" spans="1:33" ht="21" customHeight="1" x14ac:dyDescent="0.2">
      <c r="A3" s="14" t="s">
        <v>12</v>
      </c>
      <c r="B3" s="47" t="s">
        <v>13</v>
      </c>
      <c r="C3" s="62">
        <v>2200000</v>
      </c>
      <c r="D3" s="42">
        <v>0</v>
      </c>
      <c r="E3" s="18">
        <v>514405</v>
      </c>
      <c r="F3" s="19">
        <v>2.7999999999999997E-2</v>
      </c>
      <c r="G3" s="68">
        <f>E3-H3</f>
        <v>507735</v>
      </c>
      <c r="H3" s="63">
        <v>6670</v>
      </c>
      <c r="I3" s="21">
        <v>-0.32400000000000001</v>
      </c>
      <c r="J3" s="22">
        <v>219295</v>
      </c>
      <c r="K3" s="23">
        <v>279880.3</v>
      </c>
      <c r="L3" s="41">
        <f t="shared" ref="L3:L66" si="0">A3+D3</f>
        <v>1</v>
      </c>
      <c r="M3" s="40">
        <f>IF(ISNUMBER(E3),E3/(1+F3), "")</f>
        <v>500393.96887159534</v>
      </c>
      <c r="N3" s="40">
        <f>M3-O3</f>
        <v>490527.10496626992</v>
      </c>
      <c r="O3" s="69">
        <f>H3/(1+I3)</f>
        <v>9866.8639053254446</v>
      </c>
      <c r="P3" s="50">
        <v>22</v>
      </c>
      <c r="Q3" s="60">
        <f t="shared" ref="Q3:Q66" si="1">E3*(1+$AA$18)</f>
        <v>541154.06000000006</v>
      </c>
      <c r="R3" s="66">
        <f t="shared" ref="R3:R66" si="2">$H3+$X3</f>
        <v>16570</v>
      </c>
      <c r="S3" s="66">
        <f>N3-(C3*$AA$14*$AA$16)/1000000</f>
        <v>500427.10496626992</v>
      </c>
      <c r="T3">
        <v>1</v>
      </c>
      <c r="U3">
        <v>12</v>
      </c>
      <c r="V3" s="50">
        <f t="shared" ref="V3:V66" si="3">C3+ (C3*$AA$14)</f>
        <v>1980000</v>
      </c>
      <c r="W3" s="61">
        <f t="shared" ref="W3:W66" si="4">X3/R3</f>
        <v>0.59746529873264942</v>
      </c>
      <c r="X3" s="65">
        <f t="shared" ref="X3:X66" si="5">($AA$16*($C3-$V3))/1000000</f>
        <v>9900</v>
      </c>
      <c r="Y3" s="61"/>
      <c r="Z3" s="70" t="s">
        <v>1012</v>
      </c>
      <c r="AA3" s="70"/>
      <c r="AB3" s="70"/>
      <c r="AC3" s="70"/>
      <c r="AD3" s="70"/>
      <c r="AE3" s="70"/>
      <c r="AF3" s="70"/>
      <c r="AG3" s="70"/>
    </row>
    <row r="4" spans="1:33" x14ac:dyDescent="0.2">
      <c r="A4" s="14" t="s">
        <v>15</v>
      </c>
      <c r="B4" s="15" t="s">
        <v>16</v>
      </c>
      <c r="C4" s="62">
        <v>71000</v>
      </c>
      <c r="D4" s="42">
        <v>0</v>
      </c>
      <c r="E4" s="24">
        <v>290212</v>
      </c>
      <c r="F4" s="25">
        <v>0.188</v>
      </c>
      <c r="G4" s="68">
        <f t="shared" ref="G4:G67" si="6">E4-H4</f>
        <v>269372</v>
      </c>
      <c r="H4" s="63">
        <v>20840</v>
      </c>
      <c r="I4" s="27">
        <v>5.7000000000000002E-2</v>
      </c>
      <c r="J4" s="28">
        <v>346196</v>
      </c>
      <c r="K4" s="29">
        <v>342172</v>
      </c>
      <c r="L4" s="41">
        <f t="shared" si="0"/>
        <v>2</v>
      </c>
      <c r="M4" s="40">
        <f t="shared" ref="M4:M67" si="7">IF(ISNUMBER(E4),E4/(1+F4), "")</f>
        <v>244286.19528619529</v>
      </c>
      <c r="N4" s="40">
        <f t="shared" ref="N4:N67" si="8">M4-O4</f>
        <v>224570.01742432205</v>
      </c>
      <c r="O4" s="69">
        <f t="shared" ref="O4:O67" si="9">H4/(1+I4)</f>
        <v>19716.177861873228</v>
      </c>
      <c r="P4" s="50">
        <v>10</v>
      </c>
      <c r="Q4" s="60">
        <f t="shared" si="1"/>
        <v>305303.02400000003</v>
      </c>
      <c r="R4" s="66">
        <f t="shared" si="2"/>
        <v>21159.5</v>
      </c>
      <c r="S4" s="66">
        <f t="shared" ref="S4:S67" si="10">N4-(C4*$AA$14*$AA$16)/1000000</f>
        <v>224889.51742432205</v>
      </c>
      <c r="T4">
        <v>2</v>
      </c>
      <c r="U4">
        <v>8</v>
      </c>
      <c r="V4" s="50">
        <f t="shared" si="3"/>
        <v>63900</v>
      </c>
      <c r="W4" s="61">
        <f t="shared" si="4"/>
        <v>1.5099600652189325E-2</v>
      </c>
      <c r="X4" s="65">
        <f t="shared" si="5"/>
        <v>319.5</v>
      </c>
      <c r="Y4" s="61"/>
      <c r="Z4" s="70"/>
      <c r="AA4" s="70"/>
      <c r="AB4" s="70"/>
      <c r="AC4" s="70"/>
      <c r="AD4" s="70"/>
      <c r="AE4" s="70"/>
      <c r="AF4" s="70"/>
      <c r="AG4" s="70"/>
    </row>
    <row r="5" spans="1:33" x14ac:dyDescent="0.2">
      <c r="A5" s="14" t="s">
        <v>17</v>
      </c>
      <c r="B5" s="47" t="s">
        <v>18</v>
      </c>
      <c r="C5" s="62">
        <v>132000</v>
      </c>
      <c r="D5" s="42">
        <v>1</v>
      </c>
      <c r="E5" s="24">
        <v>265595</v>
      </c>
      <c r="F5" s="48">
        <v>0.159</v>
      </c>
      <c r="G5" s="68">
        <f t="shared" si="6"/>
        <v>206064</v>
      </c>
      <c r="H5" s="63">
        <v>59531</v>
      </c>
      <c r="I5" s="49">
        <v>0.23100000000000001</v>
      </c>
      <c r="J5" s="45">
        <v>365725</v>
      </c>
      <c r="K5" s="29">
        <v>895667.4</v>
      </c>
      <c r="L5" s="41">
        <f t="shared" si="0"/>
        <v>4</v>
      </c>
      <c r="M5" s="40">
        <f t="shared" si="7"/>
        <v>229158.75754961174</v>
      </c>
      <c r="N5" s="40">
        <f t="shared" si="8"/>
        <v>180798.8875252413</v>
      </c>
      <c r="O5" s="69">
        <f t="shared" si="9"/>
        <v>48359.87002437043</v>
      </c>
      <c r="P5" s="50">
        <v>1</v>
      </c>
      <c r="Q5" s="60">
        <f t="shared" si="1"/>
        <v>279405.94</v>
      </c>
      <c r="R5" s="66">
        <f t="shared" si="2"/>
        <v>60125</v>
      </c>
      <c r="S5" s="66">
        <f t="shared" si="10"/>
        <v>181392.8875252413</v>
      </c>
      <c r="T5">
        <v>3</v>
      </c>
      <c r="U5">
        <v>1</v>
      </c>
      <c r="V5" s="50">
        <f t="shared" si="3"/>
        <v>118800</v>
      </c>
      <c r="W5" s="61">
        <f t="shared" si="4"/>
        <v>9.8794178794178802E-3</v>
      </c>
      <c r="X5" s="65">
        <f t="shared" si="5"/>
        <v>594</v>
      </c>
      <c r="Y5" s="61"/>
      <c r="Z5" s="70"/>
      <c r="AA5" s="70"/>
      <c r="AB5" s="70"/>
      <c r="AC5" s="70"/>
      <c r="AD5" s="70"/>
      <c r="AE5" s="70"/>
      <c r="AF5" s="70"/>
      <c r="AG5" s="70"/>
    </row>
    <row r="6" spans="1:33" x14ac:dyDescent="0.2">
      <c r="A6" s="14" t="s">
        <v>19</v>
      </c>
      <c r="B6" s="15" t="s">
        <v>20</v>
      </c>
      <c r="C6" s="62">
        <v>389000</v>
      </c>
      <c r="D6" s="42">
        <v>-1</v>
      </c>
      <c r="E6" s="24">
        <v>247837</v>
      </c>
      <c r="F6" s="25">
        <v>2.4E-2</v>
      </c>
      <c r="G6" s="68">
        <f t="shared" si="6"/>
        <v>243816</v>
      </c>
      <c r="H6" s="63">
        <v>4021</v>
      </c>
      <c r="I6" s="27">
        <v>-0.91100000000000003</v>
      </c>
      <c r="J6" s="28">
        <v>707794</v>
      </c>
      <c r="K6" s="29">
        <v>493870.3</v>
      </c>
      <c r="L6" s="41">
        <f t="shared" si="0"/>
        <v>3</v>
      </c>
      <c r="M6" s="40">
        <f t="shared" si="7"/>
        <v>242028.3203125</v>
      </c>
      <c r="N6" s="40">
        <f t="shared" si="8"/>
        <v>196848.5450316011</v>
      </c>
      <c r="O6" s="69">
        <f t="shared" si="9"/>
        <v>45179.775280898895</v>
      </c>
      <c r="P6" s="50">
        <v>2</v>
      </c>
      <c r="Q6" s="60">
        <f t="shared" si="1"/>
        <v>260724.524</v>
      </c>
      <c r="R6" s="66">
        <f t="shared" si="2"/>
        <v>5771.5</v>
      </c>
      <c r="S6" s="66">
        <f t="shared" si="10"/>
        <v>198599.0450316011</v>
      </c>
      <c r="T6">
        <v>4</v>
      </c>
      <c r="U6">
        <v>56</v>
      </c>
      <c r="V6" s="50">
        <f t="shared" si="3"/>
        <v>350100</v>
      </c>
      <c r="W6" s="61">
        <f t="shared" si="4"/>
        <v>0.30330070172398854</v>
      </c>
      <c r="X6" s="65">
        <f t="shared" si="5"/>
        <v>1750.5</v>
      </c>
      <c r="Y6" s="61"/>
      <c r="Z6" s="70"/>
      <c r="AA6" s="70"/>
      <c r="AB6" s="70"/>
      <c r="AC6" s="70"/>
      <c r="AD6" s="70"/>
      <c r="AE6" s="70"/>
      <c r="AF6" s="70"/>
      <c r="AG6" s="70"/>
    </row>
    <row r="7" spans="1:33" x14ac:dyDescent="0.2">
      <c r="A7" s="14" t="s">
        <v>21</v>
      </c>
      <c r="B7" s="15" t="s">
        <v>22</v>
      </c>
      <c r="C7" s="62">
        <v>647500</v>
      </c>
      <c r="D7" s="42">
        <v>3</v>
      </c>
      <c r="E7" s="24">
        <v>232887</v>
      </c>
      <c r="F7" s="25">
        <v>0.309</v>
      </c>
      <c r="G7" s="68">
        <f t="shared" si="6"/>
        <v>222814</v>
      </c>
      <c r="H7" s="63">
        <v>10073</v>
      </c>
      <c r="I7" s="27">
        <v>2.3210000000000002</v>
      </c>
      <c r="J7" s="28">
        <v>162648</v>
      </c>
      <c r="K7" s="29">
        <v>874709.5</v>
      </c>
      <c r="L7" s="41">
        <f t="shared" si="0"/>
        <v>8</v>
      </c>
      <c r="M7" s="40">
        <f t="shared" si="7"/>
        <v>177912.14667685257</v>
      </c>
      <c r="N7" s="40">
        <f t="shared" si="8"/>
        <v>174879.02412340482</v>
      </c>
      <c r="O7" s="69">
        <f t="shared" si="9"/>
        <v>3033.1225534477567</v>
      </c>
      <c r="P7" s="50">
        <v>75</v>
      </c>
      <c r="Q7" s="60">
        <f t="shared" si="1"/>
        <v>244997.12400000001</v>
      </c>
      <c r="R7" s="66">
        <f t="shared" si="2"/>
        <v>12986.75</v>
      </c>
      <c r="S7" s="66">
        <f t="shared" si="10"/>
        <v>177792.77412340482</v>
      </c>
      <c r="T7">
        <v>5</v>
      </c>
      <c r="U7">
        <v>21</v>
      </c>
      <c r="V7" s="50">
        <f t="shared" si="3"/>
        <v>582750</v>
      </c>
      <c r="W7" s="61">
        <f t="shared" si="4"/>
        <v>0.22436329335669047</v>
      </c>
      <c r="X7" s="65">
        <f t="shared" si="5"/>
        <v>2913.75</v>
      </c>
      <c r="Y7" s="61"/>
      <c r="Z7" s="70"/>
      <c r="AA7" s="70"/>
      <c r="AB7" s="70"/>
      <c r="AC7" s="70"/>
      <c r="AD7" s="70"/>
      <c r="AE7" s="70"/>
      <c r="AF7" s="70"/>
      <c r="AG7" s="70"/>
    </row>
    <row r="8" spans="1:33" x14ac:dyDescent="0.2">
      <c r="A8" s="14" t="s">
        <v>23</v>
      </c>
      <c r="B8" s="15" t="s">
        <v>24</v>
      </c>
      <c r="C8" s="62">
        <v>300000</v>
      </c>
      <c r="D8" s="42">
        <v>-1</v>
      </c>
      <c r="E8" s="24">
        <v>226247</v>
      </c>
      <c r="F8" s="25">
        <v>0.125</v>
      </c>
      <c r="G8" s="68">
        <f t="shared" si="6"/>
        <v>214261</v>
      </c>
      <c r="H8" s="63">
        <v>11986</v>
      </c>
      <c r="I8" s="27">
        <v>0.13500000000000001</v>
      </c>
      <c r="J8" s="28">
        <v>152221</v>
      </c>
      <c r="K8" s="29">
        <v>237255.5</v>
      </c>
      <c r="L8" s="41">
        <f t="shared" si="0"/>
        <v>5</v>
      </c>
      <c r="M8" s="40">
        <f t="shared" si="7"/>
        <v>201108.44444444444</v>
      </c>
      <c r="N8" s="40">
        <f t="shared" si="8"/>
        <v>190548.09202153696</v>
      </c>
      <c r="O8" s="69">
        <f t="shared" si="9"/>
        <v>10560.352422907488</v>
      </c>
      <c r="P8" s="50">
        <v>18</v>
      </c>
      <c r="Q8" s="60">
        <f t="shared" si="1"/>
        <v>238011.84400000001</v>
      </c>
      <c r="R8" s="66">
        <f t="shared" si="2"/>
        <v>13336</v>
      </c>
      <c r="S8" s="66">
        <f t="shared" si="10"/>
        <v>191898.09202153696</v>
      </c>
      <c r="T8">
        <v>6</v>
      </c>
      <c r="U8">
        <v>20</v>
      </c>
      <c r="V8" s="50">
        <f t="shared" si="3"/>
        <v>270000</v>
      </c>
      <c r="W8" s="61">
        <f t="shared" si="4"/>
        <v>0.10122975404919016</v>
      </c>
      <c r="X8" s="65">
        <f t="shared" si="5"/>
        <v>1350</v>
      </c>
      <c r="Y8" s="61"/>
      <c r="Z8" s="70"/>
      <c r="AA8" s="70"/>
      <c r="AB8" s="70"/>
      <c r="AC8" s="70"/>
      <c r="AD8" s="70"/>
      <c r="AE8" s="70"/>
      <c r="AF8" s="70"/>
      <c r="AG8" s="70"/>
    </row>
    <row r="9" spans="1:33" x14ac:dyDescent="0.2">
      <c r="A9" s="14" t="s">
        <v>25</v>
      </c>
      <c r="B9" s="15" t="s">
        <v>26</v>
      </c>
      <c r="C9" s="62">
        <v>68000</v>
      </c>
      <c r="D9" s="42">
        <v>-1</v>
      </c>
      <c r="E9" s="24">
        <v>208357</v>
      </c>
      <c r="F9" s="25">
        <v>4.9000000000000002E-2</v>
      </c>
      <c r="G9" s="68">
        <f t="shared" si="6"/>
        <v>208290</v>
      </c>
      <c r="H9" s="63">
        <v>67</v>
      </c>
      <c r="I9" s="27">
        <v>-0.98699999999999999</v>
      </c>
      <c r="J9" s="28">
        <v>60381</v>
      </c>
      <c r="K9" s="29">
        <v>22455.1</v>
      </c>
      <c r="L9" s="41">
        <f t="shared" si="0"/>
        <v>6</v>
      </c>
      <c r="M9" s="40">
        <f t="shared" si="7"/>
        <v>198624.40419447093</v>
      </c>
      <c r="N9" s="40">
        <f t="shared" si="8"/>
        <v>193470.55804062478</v>
      </c>
      <c r="O9" s="69">
        <f t="shared" si="9"/>
        <v>5153.8461538461497</v>
      </c>
      <c r="P9" s="50">
        <v>46</v>
      </c>
      <c r="Q9" s="60">
        <f t="shared" si="1"/>
        <v>219191.56400000001</v>
      </c>
      <c r="R9" s="66">
        <f t="shared" si="2"/>
        <v>373</v>
      </c>
      <c r="S9" s="66">
        <f t="shared" si="10"/>
        <v>193776.55804062478</v>
      </c>
      <c r="T9">
        <v>7</v>
      </c>
      <c r="U9">
        <v>404</v>
      </c>
      <c r="V9" s="50">
        <f t="shared" si="3"/>
        <v>61200</v>
      </c>
      <c r="W9" s="61">
        <f t="shared" si="4"/>
        <v>0.82037533512064342</v>
      </c>
      <c r="X9" s="65">
        <f t="shared" si="5"/>
        <v>306</v>
      </c>
      <c r="Y9" s="61"/>
      <c r="Z9" s="70"/>
      <c r="AA9" s="70"/>
      <c r="AB9" s="70"/>
      <c r="AC9" s="70"/>
      <c r="AD9" s="70"/>
      <c r="AE9" s="70"/>
      <c r="AF9" s="70"/>
      <c r="AG9" s="70"/>
    </row>
    <row r="10" spans="1:33" x14ac:dyDescent="0.2">
      <c r="A10" s="14" t="s">
        <v>27</v>
      </c>
      <c r="B10" s="15" t="s">
        <v>28</v>
      </c>
      <c r="C10" s="62">
        <v>295000</v>
      </c>
      <c r="D10" s="42">
        <v>-1</v>
      </c>
      <c r="E10" s="24">
        <v>194579</v>
      </c>
      <c r="F10" s="25">
        <v>5.2999999999999999E-2</v>
      </c>
      <c r="G10" s="68">
        <f t="shared" si="6"/>
        <v>195173</v>
      </c>
      <c r="H10" s="63">
        <v>-594</v>
      </c>
      <c r="I10" s="27">
        <v>-1.0900000000000001</v>
      </c>
      <c r="J10" s="28">
        <v>196456</v>
      </c>
      <c r="K10" s="29">
        <v>69951.600000000006</v>
      </c>
      <c r="L10" s="41">
        <f t="shared" si="0"/>
        <v>7</v>
      </c>
      <c r="M10" s="40">
        <f t="shared" si="7"/>
        <v>184785.37511870847</v>
      </c>
      <c r="N10" s="40">
        <f t="shared" si="8"/>
        <v>178185.37511870847</v>
      </c>
      <c r="O10" s="69">
        <f t="shared" si="9"/>
        <v>6599.9999999999945</v>
      </c>
      <c r="P10" s="50">
        <v>33</v>
      </c>
      <c r="Q10" s="60">
        <f t="shared" si="1"/>
        <v>204697.10800000001</v>
      </c>
      <c r="R10" s="66">
        <f t="shared" si="2"/>
        <v>733.5</v>
      </c>
      <c r="S10" s="66">
        <f t="shared" si="10"/>
        <v>179512.87511870847</v>
      </c>
      <c r="T10">
        <v>8</v>
      </c>
      <c r="U10">
        <v>312</v>
      </c>
      <c r="V10" s="50">
        <f t="shared" si="3"/>
        <v>265500</v>
      </c>
      <c r="W10" s="61">
        <f t="shared" si="4"/>
        <v>1.8098159509202454</v>
      </c>
      <c r="X10" s="65">
        <f t="shared" si="5"/>
        <v>1327.5</v>
      </c>
      <c r="Y10" s="61"/>
      <c r="Z10" s="70"/>
      <c r="AA10" s="70"/>
      <c r="AB10" s="70"/>
      <c r="AC10" s="70"/>
      <c r="AD10" s="70"/>
      <c r="AE10" s="70"/>
      <c r="AF10" s="70"/>
      <c r="AG10" s="70"/>
    </row>
    <row r="11" spans="1:33" x14ac:dyDescent="0.2">
      <c r="A11" s="14" t="s">
        <v>29</v>
      </c>
      <c r="B11" s="15" t="s">
        <v>30</v>
      </c>
      <c r="C11" s="62">
        <v>268220</v>
      </c>
      <c r="D11" s="42">
        <v>0</v>
      </c>
      <c r="E11" s="24">
        <v>170756</v>
      </c>
      <c r="F11" s="25">
        <v>6.4000000000000001E-2</v>
      </c>
      <c r="G11" s="68">
        <f t="shared" si="6"/>
        <v>151386</v>
      </c>
      <c r="H11" s="63">
        <v>19370</v>
      </c>
      <c r="I11" s="27">
        <v>-0.34200000000000003</v>
      </c>
      <c r="J11" s="28">
        <v>531864</v>
      </c>
      <c r="K11" s="29">
        <v>228444.7</v>
      </c>
      <c r="L11" s="41">
        <f t="shared" si="0"/>
        <v>9</v>
      </c>
      <c r="M11" s="40">
        <f t="shared" si="7"/>
        <v>160484.96240601502</v>
      </c>
      <c r="N11" s="40">
        <f t="shared" si="8"/>
        <v>131047.27243641016</v>
      </c>
      <c r="O11" s="69">
        <f t="shared" si="9"/>
        <v>29437.689969604868</v>
      </c>
      <c r="P11" s="50">
        <v>4</v>
      </c>
      <c r="Q11" s="60">
        <f t="shared" si="1"/>
        <v>179635.31200000001</v>
      </c>
      <c r="R11" s="66">
        <f t="shared" si="2"/>
        <v>20576.990000000002</v>
      </c>
      <c r="S11" s="66">
        <f t="shared" si="10"/>
        <v>132254.26243641015</v>
      </c>
      <c r="T11">
        <v>9</v>
      </c>
      <c r="U11">
        <v>9</v>
      </c>
      <c r="V11" s="50">
        <f t="shared" si="3"/>
        <v>241398</v>
      </c>
      <c r="W11" s="61">
        <f t="shared" si="4"/>
        <v>5.8657267170757234E-2</v>
      </c>
      <c r="X11" s="65">
        <f t="shared" si="5"/>
        <v>1206.99</v>
      </c>
      <c r="Y11" s="61"/>
      <c r="Z11" s="70"/>
      <c r="AA11" s="70"/>
      <c r="AB11" s="70"/>
      <c r="AC11" s="70"/>
      <c r="AD11" s="70"/>
      <c r="AE11" s="70"/>
      <c r="AF11" s="70"/>
      <c r="AG11" s="70"/>
    </row>
    <row r="12" spans="1:33" x14ac:dyDescent="0.2">
      <c r="A12" s="14" t="s">
        <v>31</v>
      </c>
      <c r="B12" s="15" t="s">
        <v>32</v>
      </c>
      <c r="C12" s="62">
        <v>20500</v>
      </c>
      <c r="D12" s="42">
        <v>2</v>
      </c>
      <c r="E12" s="24">
        <v>167939.6</v>
      </c>
      <c r="F12" s="25">
        <v>9.6999999999999989E-2</v>
      </c>
      <c r="G12" s="68">
        <f t="shared" si="6"/>
        <v>166281.20000000001</v>
      </c>
      <c r="H12" s="63">
        <v>1658.4</v>
      </c>
      <c r="I12" s="27">
        <v>3.55</v>
      </c>
      <c r="J12" s="28">
        <v>37669.800000000003</v>
      </c>
      <c r="K12" s="29">
        <v>16785.900000000001</v>
      </c>
      <c r="L12" s="41">
        <f t="shared" si="0"/>
        <v>12</v>
      </c>
      <c r="M12" s="40">
        <f t="shared" si="7"/>
        <v>153089.88149498633</v>
      </c>
      <c r="N12" s="40">
        <f t="shared" si="8"/>
        <v>152725.39797850282</v>
      </c>
      <c r="O12" s="69">
        <f t="shared" si="9"/>
        <v>364.4835164835165</v>
      </c>
      <c r="P12" s="50">
        <v>374</v>
      </c>
      <c r="Q12" s="60">
        <f t="shared" si="1"/>
        <v>176672.45920000001</v>
      </c>
      <c r="R12" s="66">
        <f t="shared" si="2"/>
        <v>1750.65</v>
      </c>
      <c r="S12" s="66">
        <f t="shared" si="10"/>
        <v>152817.64797850282</v>
      </c>
      <c r="T12">
        <v>10</v>
      </c>
      <c r="U12">
        <v>177</v>
      </c>
      <c r="V12" s="50">
        <f t="shared" si="3"/>
        <v>18450</v>
      </c>
      <c r="W12" s="61">
        <f t="shared" si="4"/>
        <v>5.2694713392168621E-2</v>
      </c>
      <c r="X12" s="65">
        <f t="shared" si="5"/>
        <v>92.25</v>
      </c>
      <c r="Y12" s="61"/>
    </row>
    <row r="13" spans="1:33" ht="21" thickBot="1" x14ac:dyDescent="0.3">
      <c r="A13" s="14" t="s">
        <v>33</v>
      </c>
      <c r="B13" s="15" t="s">
        <v>34</v>
      </c>
      <c r="C13" s="62">
        <v>48600</v>
      </c>
      <c r="D13" s="42">
        <v>2</v>
      </c>
      <c r="E13" s="24">
        <v>166339</v>
      </c>
      <c r="F13" s="25">
        <v>0.23600000000000002</v>
      </c>
      <c r="G13" s="68">
        <f t="shared" si="6"/>
        <v>151515</v>
      </c>
      <c r="H13" s="63">
        <v>14824</v>
      </c>
      <c r="I13" s="27">
        <v>0.61199999999999999</v>
      </c>
      <c r="J13" s="28">
        <v>253863</v>
      </c>
      <c r="K13" s="29">
        <v>234049.7</v>
      </c>
      <c r="L13" s="41">
        <f t="shared" si="0"/>
        <v>13</v>
      </c>
      <c r="M13" s="40">
        <f t="shared" si="7"/>
        <v>134578.47896440129</v>
      </c>
      <c r="N13" s="40">
        <f t="shared" si="8"/>
        <v>125382.44918772635</v>
      </c>
      <c r="O13" s="69">
        <f t="shared" si="9"/>
        <v>9196.0297766749372</v>
      </c>
      <c r="P13" s="50">
        <v>25</v>
      </c>
      <c r="Q13" s="60">
        <f t="shared" si="1"/>
        <v>174988.628</v>
      </c>
      <c r="R13" s="66">
        <f t="shared" si="2"/>
        <v>15042.7</v>
      </c>
      <c r="S13" s="66">
        <f t="shared" si="10"/>
        <v>125601.14918772635</v>
      </c>
      <c r="T13">
        <v>11</v>
      </c>
      <c r="U13">
        <v>16</v>
      </c>
      <c r="V13" s="50">
        <f t="shared" si="3"/>
        <v>43740</v>
      </c>
      <c r="W13" s="61">
        <f t="shared" si="4"/>
        <v>1.4538613413815337E-2</v>
      </c>
      <c r="X13" s="65">
        <f t="shared" si="5"/>
        <v>218.7</v>
      </c>
      <c r="Y13" s="61"/>
      <c r="Z13" s="51" t="s">
        <v>1020</v>
      </c>
      <c r="AA13" s="51"/>
    </row>
    <row r="14" spans="1:33" ht="18" thickTop="1" thickBot="1" x14ac:dyDescent="0.25">
      <c r="A14" s="14" t="s">
        <v>35</v>
      </c>
      <c r="B14" s="15" t="s">
        <v>36</v>
      </c>
      <c r="C14" s="62">
        <v>199000</v>
      </c>
      <c r="D14" s="42">
        <v>-1</v>
      </c>
      <c r="E14" s="24">
        <v>160338</v>
      </c>
      <c r="F14" s="25">
        <v>2.3E-2</v>
      </c>
      <c r="G14" s="68">
        <f t="shared" si="6"/>
        <v>156661</v>
      </c>
      <c r="H14" s="63">
        <v>3677</v>
      </c>
      <c r="I14" s="27">
        <v>-0.51600000000000001</v>
      </c>
      <c r="J14" s="28">
        <v>256540</v>
      </c>
      <c r="K14" s="29">
        <v>35028</v>
      </c>
      <c r="L14" s="41">
        <f t="shared" si="0"/>
        <v>11</v>
      </c>
      <c r="M14" s="40">
        <f t="shared" si="7"/>
        <v>156733.13782991204</v>
      </c>
      <c r="N14" s="40">
        <f t="shared" si="8"/>
        <v>149136.0303918955</v>
      </c>
      <c r="O14" s="69">
        <f t="shared" si="9"/>
        <v>7597.1074380165292</v>
      </c>
      <c r="P14" s="50">
        <v>31</v>
      </c>
      <c r="Q14" s="60">
        <f t="shared" si="1"/>
        <v>168675.576</v>
      </c>
      <c r="R14" s="66">
        <f t="shared" si="2"/>
        <v>4572.5</v>
      </c>
      <c r="S14" s="66">
        <f t="shared" si="10"/>
        <v>150031.5303918955</v>
      </c>
      <c r="T14">
        <v>12</v>
      </c>
      <c r="U14">
        <v>68</v>
      </c>
      <c r="V14" s="50">
        <f t="shared" si="3"/>
        <v>179100</v>
      </c>
      <c r="W14" s="61">
        <f t="shared" si="4"/>
        <v>0.19584472389283761</v>
      </c>
      <c r="X14" s="65">
        <f t="shared" si="5"/>
        <v>895.5</v>
      </c>
      <c r="Y14" s="61"/>
      <c r="Z14" s="52" t="s">
        <v>1017</v>
      </c>
      <c r="AA14" s="53">
        <v>-0.1</v>
      </c>
    </row>
    <row r="15" spans="1:33" ht="18" thickTop="1" thickBot="1" x14ac:dyDescent="0.25">
      <c r="A15" s="14" t="s">
        <v>37</v>
      </c>
      <c r="B15" s="15" t="s">
        <v>38</v>
      </c>
      <c r="C15" s="62">
        <v>173000</v>
      </c>
      <c r="D15" s="42">
        <v>-3</v>
      </c>
      <c r="E15" s="24">
        <v>147049</v>
      </c>
      <c r="F15" s="25">
        <v>-6.5000000000000002E-2</v>
      </c>
      <c r="G15" s="68">
        <f t="shared" si="6"/>
        <v>139035</v>
      </c>
      <c r="H15" s="63">
        <v>8014</v>
      </c>
      <c r="I15" s="27">
        <v>0</v>
      </c>
      <c r="J15" s="28">
        <v>227339</v>
      </c>
      <c r="K15" s="29">
        <v>52291.7</v>
      </c>
      <c r="L15" s="41">
        <f t="shared" si="0"/>
        <v>10</v>
      </c>
      <c r="M15" s="40">
        <f t="shared" si="7"/>
        <v>157271.6577540107</v>
      </c>
      <c r="N15" s="40">
        <f t="shared" si="8"/>
        <v>149257.6577540107</v>
      </c>
      <c r="O15" s="69">
        <f t="shared" si="9"/>
        <v>8014</v>
      </c>
      <c r="P15" s="50">
        <v>29</v>
      </c>
      <c r="Q15" s="60">
        <f t="shared" si="1"/>
        <v>154695.54800000001</v>
      </c>
      <c r="R15" s="66">
        <f t="shared" si="2"/>
        <v>8792.5</v>
      </c>
      <c r="S15" s="66">
        <f t="shared" si="10"/>
        <v>150036.1577540107</v>
      </c>
      <c r="T15">
        <v>13</v>
      </c>
      <c r="U15">
        <v>34</v>
      </c>
      <c r="V15" s="50">
        <f t="shared" si="3"/>
        <v>155700</v>
      </c>
      <c r="W15" s="61">
        <f t="shared" si="4"/>
        <v>8.8541370486209844E-2</v>
      </c>
      <c r="X15" s="65">
        <f t="shared" si="5"/>
        <v>778.5</v>
      </c>
      <c r="Y15" s="61"/>
      <c r="Z15" s="52"/>
      <c r="AA15" s="52"/>
    </row>
    <row r="16" spans="1:33" ht="18" thickTop="1" thickBot="1" x14ac:dyDescent="0.25">
      <c r="A16" s="14" t="s">
        <v>39</v>
      </c>
      <c r="B16" s="15" t="s">
        <v>40</v>
      </c>
      <c r="C16" s="62">
        <v>194000</v>
      </c>
      <c r="D16" s="42">
        <v>1</v>
      </c>
      <c r="E16" s="24">
        <v>141576</v>
      </c>
      <c r="F16" s="25">
        <v>9.6999999999999989E-2</v>
      </c>
      <c r="G16" s="68">
        <f t="shared" si="6"/>
        <v>138442</v>
      </c>
      <c r="H16" s="63">
        <v>3134</v>
      </c>
      <c r="I16" s="27">
        <v>0.17</v>
      </c>
      <c r="J16" s="28">
        <v>40830</v>
      </c>
      <c r="K16" s="29">
        <v>106512.6</v>
      </c>
      <c r="L16" s="41">
        <f t="shared" si="0"/>
        <v>15</v>
      </c>
      <c r="M16" s="40">
        <f t="shared" si="7"/>
        <v>129057.42935278031</v>
      </c>
      <c r="N16" s="40">
        <f t="shared" si="8"/>
        <v>126378.79687414783</v>
      </c>
      <c r="O16" s="69">
        <f t="shared" si="9"/>
        <v>2678.632478632479</v>
      </c>
      <c r="P16" s="50">
        <v>89</v>
      </c>
      <c r="Q16" s="60">
        <f t="shared" si="1"/>
        <v>148937.95200000002</v>
      </c>
      <c r="R16" s="66">
        <f t="shared" si="2"/>
        <v>4007</v>
      </c>
      <c r="S16" s="66">
        <f t="shared" si="10"/>
        <v>127251.79687414783</v>
      </c>
      <c r="T16">
        <v>14</v>
      </c>
      <c r="U16">
        <v>85</v>
      </c>
      <c r="V16" s="50">
        <f t="shared" si="3"/>
        <v>174600</v>
      </c>
      <c r="W16" s="61">
        <f t="shared" si="4"/>
        <v>0.21786872972298477</v>
      </c>
      <c r="X16" s="65">
        <f t="shared" si="5"/>
        <v>873</v>
      </c>
      <c r="Y16" s="61"/>
      <c r="Z16" s="52" t="s">
        <v>1018</v>
      </c>
      <c r="AA16" s="64">
        <v>45000</v>
      </c>
    </row>
    <row r="17" spans="1:27" ht="18" thickTop="1" thickBot="1" x14ac:dyDescent="0.25">
      <c r="A17" s="14" t="s">
        <v>41</v>
      </c>
      <c r="B17" s="15" t="s">
        <v>42</v>
      </c>
      <c r="C17" s="62">
        <v>98771</v>
      </c>
      <c r="D17" s="42">
        <v>7</v>
      </c>
      <c r="E17" s="24">
        <v>136819</v>
      </c>
      <c r="F17" s="25">
        <v>0.23399999999999999</v>
      </c>
      <c r="G17" s="68">
        <f t="shared" si="6"/>
        <v>106083</v>
      </c>
      <c r="H17" s="63">
        <v>30736</v>
      </c>
      <c r="I17" s="27">
        <v>1.427</v>
      </c>
      <c r="J17" s="28">
        <v>232792</v>
      </c>
      <c r="K17" s="29">
        <v>816824.2</v>
      </c>
      <c r="L17" s="41">
        <f t="shared" si="0"/>
        <v>22</v>
      </c>
      <c r="M17" s="40">
        <f t="shared" si="7"/>
        <v>110874.39222042139</v>
      </c>
      <c r="N17" s="40">
        <f t="shared" si="8"/>
        <v>98210.197741640994</v>
      </c>
      <c r="O17" s="69">
        <f t="shared" si="9"/>
        <v>12664.194478780388</v>
      </c>
      <c r="P17" s="50">
        <v>15</v>
      </c>
      <c r="Q17" s="60">
        <f t="shared" si="1"/>
        <v>143933.58800000002</v>
      </c>
      <c r="R17" s="66">
        <f t="shared" si="2"/>
        <v>31180.469499999999</v>
      </c>
      <c r="S17" s="66">
        <f t="shared" si="10"/>
        <v>98654.667241641</v>
      </c>
      <c r="T17">
        <v>15</v>
      </c>
      <c r="U17">
        <v>3</v>
      </c>
      <c r="V17" s="50">
        <f t="shared" si="3"/>
        <v>88893.9</v>
      </c>
      <c r="W17" s="61">
        <f t="shared" si="4"/>
        <v>1.4254740455399501E-2</v>
      </c>
      <c r="X17" s="65">
        <f t="shared" si="5"/>
        <v>444.46950000000027</v>
      </c>
      <c r="Y17" s="61"/>
      <c r="Z17" s="52"/>
      <c r="AA17" s="52"/>
    </row>
    <row r="18" spans="1:27" ht="18" thickTop="1" thickBot="1" x14ac:dyDescent="0.25">
      <c r="A18" s="14" t="s">
        <v>43</v>
      </c>
      <c r="B18" s="15" t="s">
        <v>44</v>
      </c>
      <c r="C18" s="62">
        <v>50200</v>
      </c>
      <c r="D18" s="42">
        <v>-2</v>
      </c>
      <c r="E18" s="24">
        <v>136809</v>
      </c>
      <c r="F18" s="25">
        <v>5.2999999999999999E-2</v>
      </c>
      <c r="G18" s="68">
        <f t="shared" si="6"/>
        <v>136553</v>
      </c>
      <c r="H18" s="63">
        <v>256</v>
      </c>
      <c r="I18" s="27">
        <v>-0.80100000000000005</v>
      </c>
      <c r="J18" s="28">
        <v>39951</v>
      </c>
      <c r="K18" s="29">
        <v>14349.5</v>
      </c>
      <c r="L18" s="41">
        <f t="shared" si="0"/>
        <v>14</v>
      </c>
      <c r="M18" s="40">
        <f t="shared" si="7"/>
        <v>129923.07692307694</v>
      </c>
      <c r="N18" s="40">
        <f t="shared" si="8"/>
        <v>128636.64476227292</v>
      </c>
      <c r="O18" s="69">
        <f t="shared" si="9"/>
        <v>1286.4321608040204</v>
      </c>
      <c r="P18" s="50">
        <v>200</v>
      </c>
      <c r="Q18" s="60">
        <f t="shared" si="1"/>
        <v>143923.068</v>
      </c>
      <c r="R18" s="66">
        <f t="shared" si="2"/>
        <v>481.9</v>
      </c>
      <c r="S18" s="66">
        <f t="shared" si="10"/>
        <v>128862.54476227291</v>
      </c>
      <c r="T18">
        <v>16</v>
      </c>
      <c r="U18">
        <v>377</v>
      </c>
      <c r="V18" s="50">
        <f t="shared" si="3"/>
        <v>45180</v>
      </c>
      <c r="W18" s="61">
        <f t="shared" si="4"/>
        <v>0.46876945424361904</v>
      </c>
      <c r="X18" s="65">
        <f t="shared" si="5"/>
        <v>225.9</v>
      </c>
      <c r="Y18" s="61"/>
      <c r="Z18" s="52" t="s">
        <v>1019</v>
      </c>
      <c r="AA18" s="54">
        <v>5.1999999999999998E-2</v>
      </c>
    </row>
    <row r="19" spans="1:27" ht="16" thickTop="1" x14ac:dyDescent="0.2">
      <c r="A19" s="14" t="s">
        <v>45</v>
      </c>
      <c r="B19" s="15" t="s">
        <v>46</v>
      </c>
      <c r="C19" s="62">
        <v>299000</v>
      </c>
      <c r="D19" s="42">
        <v>2</v>
      </c>
      <c r="E19" s="24">
        <v>131537</v>
      </c>
      <c r="F19" s="25">
        <v>0.113</v>
      </c>
      <c r="G19" s="68">
        <f t="shared" si="6"/>
        <v>126513</v>
      </c>
      <c r="H19" s="63">
        <v>5024</v>
      </c>
      <c r="I19" s="27">
        <v>0.23200000000000001</v>
      </c>
      <c r="J19" s="28">
        <v>68124</v>
      </c>
      <c r="K19" s="29">
        <v>59691.7</v>
      </c>
      <c r="L19" s="41">
        <f t="shared" si="0"/>
        <v>19</v>
      </c>
      <c r="M19" s="40">
        <f t="shared" si="7"/>
        <v>118182.38993710691</v>
      </c>
      <c r="N19" s="40">
        <f t="shared" si="8"/>
        <v>114104.46785918484</v>
      </c>
      <c r="O19" s="69">
        <f t="shared" si="9"/>
        <v>4077.9220779220782</v>
      </c>
      <c r="P19" s="50">
        <v>59</v>
      </c>
      <c r="Q19" s="60">
        <f t="shared" si="1"/>
        <v>138376.924</v>
      </c>
      <c r="R19" s="66">
        <f t="shared" si="2"/>
        <v>6369.5</v>
      </c>
      <c r="S19" s="66">
        <f t="shared" si="10"/>
        <v>115449.96785918484</v>
      </c>
      <c r="T19">
        <v>17</v>
      </c>
      <c r="U19">
        <v>47</v>
      </c>
      <c r="V19" s="50">
        <f t="shared" si="3"/>
        <v>269100</v>
      </c>
      <c r="W19" s="61">
        <f t="shared" si="4"/>
        <v>0.21124107072768664</v>
      </c>
      <c r="X19" s="65">
        <f t="shared" si="5"/>
        <v>1345.5</v>
      </c>
      <c r="Y19" s="61"/>
    </row>
    <row r="20" spans="1:27" x14ac:dyDescent="0.2">
      <c r="A20" s="14" t="s">
        <v>47</v>
      </c>
      <c r="B20" s="15" t="s">
        <v>48</v>
      </c>
      <c r="C20" s="62">
        <v>256105</v>
      </c>
      <c r="D20" s="42">
        <v>2</v>
      </c>
      <c r="E20" s="24">
        <v>131412</v>
      </c>
      <c r="F20" s="25">
        <v>0.154</v>
      </c>
      <c r="G20" s="68">
        <f t="shared" si="6"/>
        <v>98938</v>
      </c>
      <c r="H20" s="63">
        <v>32474</v>
      </c>
      <c r="I20" s="27">
        <v>0.32900000000000001</v>
      </c>
      <c r="J20" s="28">
        <v>2622532</v>
      </c>
      <c r="K20" s="29">
        <v>331451.5</v>
      </c>
      <c r="L20" s="41">
        <f t="shared" si="0"/>
        <v>20</v>
      </c>
      <c r="M20" s="40">
        <f t="shared" si="7"/>
        <v>113875.21663778163</v>
      </c>
      <c r="N20" s="40">
        <f t="shared" si="8"/>
        <v>89440.303169008112</v>
      </c>
      <c r="O20" s="69">
        <f t="shared" si="9"/>
        <v>24434.913468773513</v>
      </c>
      <c r="P20" s="50">
        <v>5</v>
      </c>
      <c r="Q20" s="60">
        <f t="shared" si="1"/>
        <v>138245.424</v>
      </c>
      <c r="R20" s="66">
        <f t="shared" si="2"/>
        <v>33626.472500000003</v>
      </c>
      <c r="S20" s="66">
        <f t="shared" si="10"/>
        <v>90592.775669008115</v>
      </c>
      <c r="T20">
        <v>18</v>
      </c>
      <c r="U20">
        <v>2</v>
      </c>
      <c r="V20" s="50">
        <f t="shared" si="3"/>
        <v>230494.5</v>
      </c>
      <c r="W20" s="61">
        <f t="shared" si="4"/>
        <v>3.4272774225723494E-2</v>
      </c>
      <c r="X20" s="65">
        <f t="shared" si="5"/>
        <v>1152.4725000000001</v>
      </c>
      <c r="Y20" s="61"/>
    </row>
    <row r="21" spans="1:27" x14ac:dyDescent="0.2">
      <c r="A21" s="14" t="s">
        <v>49</v>
      </c>
      <c r="B21" s="15" t="s">
        <v>50</v>
      </c>
      <c r="C21" s="62">
        <v>144500</v>
      </c>
      <c r="D21" s="42">
        <v>-3</v>
      </c>
      <c r="E21" s="24">
        <v>130863</v>
      </c>
      <c r="F21" s="25">
        <v>3.7999999999999999E-2</v>
      </c>
      <c r="G21" s="68">
        <f t="shared" si="6"/>
        <v>115335</v>
      </c>
      <c r="H21" s="63">
        <v>15528</v>
      </c>
      <c r="I21" s="27">
        <v>-0.48399999999999999</v>
      </c>
      <c r="J21" s="28">
        <v>264829</v>
      </c>
      <c r="K21" s="29">
        <v>244327.9</v>
      </c>
      <c r="L21" s="41">
        <f t="shared" si="0"/>
        <v>16</v>
      </c>
      <c r="M21" s="40">
        <f t="shared" si="7"/>
        <v>126072.25433526011</v>
      </c>
      <c r="N21" s="40">
        <f t="shared" si="8"/>
        <v>95979.231079446152</v>
      </c>
      <c r="O21" s="69">
        <f t="shared" si="9"/>
        <v>30093.023255813954</v>
      </c>
      <c r="P21" s="50">
        <v>3</v>
      </c>
      <c r="Q21" s="60">
        <f t="shared" si="1"/>
        <v>137667.87600000002</v>
      </c>
      <c r="R21" s="66">
        <f t="shared" si="2"/>
        <v>16178.25</v>
      </c>
      <c r="S21" s="66">
        <f t="shared" si="10"/>
        <v>96629.481079446152</v>
      </c>
      <c r="T21">
        <v>19</v>
      </c>
      <c r="U21">
        <v>13</v>
      </c>
      <c r="V21" s="50">
        <f t="shared" si="3"/>
        <v>130050</v>
      </c>
      <c r="W21" s="61">
        <f t="shared" si="4"/>
        <v>4.0192851513606229E-2</v>
      </c>
      <c r="X21" s="65">
        <f t="shared" si="5"/>
        <v>650.25</v>
      </c>
      <c r="Y21" s="61"/>
    </row>
    <row r="22" spans="1:27" x14ac:dyDescent="0.2">
      <c r="A22" s="14" t="s">
        <v>51</v>
      </c>
      <c r="B22" s="15" t="s">
        <v>52</v>
      </c>
      <c r="C22" s="62">
        <v>453000</v>
      </c>
      <c r="D22" s="42">
        <v>-3</v>
      </c>
      <c r="E22" s="24">
        <v>121162</v>
      </c>
      <c r="F22" s="25">
        <v>-1.2E-2</v>
      </c>
      <c r="G22" s="68">
        <f t="shared" si="6"/>
        <v>118052</v>
      </c>
      <c r="H22" s="63">
        <v>3110</v>
      </c>
      <c r="I22" s="27">
        <v>0.63100000000000001</v>
      </c>
      <c r="J22" s="28">
        <v>38118</v>
      </c>
      <c r="K22" s="29">
        <v>19630.8</v>
      </c>
      <c r="L22" s="41">
        <f t="shared" si="0"/>
        <v>17</v>
      </c>
      <c r="M22" s="40">
        <f t="shared" si="7"/>
        <v>122633.6032388664</v>
      </c>
      <c r="N22" s="40">
        <f t="shared" si="8"/>
        <v>120726.79759815519</v>
      </c>
      <c r="O22" s="69">
        <f t="shared" si="9"/>
        <v>1906.8056407112201</v>
      </c>
      <c r="P22" s="50">
        <v>137</v>
      </c>
      <c r="Q22" s="60">
        <f t="shared" si="1"/>
        <v>127462.424</v>
      </c>
      <c r="R22" s="66">
        <f t="shared" si="2"/>
        <v>5148.5</v>
      </c>
      <c r="S22" s="66">
        <f t="shared" si="10"/>
        <v>122765.29759815519</v>
      </c>
      <c r="T22">
        <v>20</v>
      </c>
      <c r="U22">
        <v>65</v>
      </c>
      <c r="V22" s="50">
        <f t="shared" si="3"/>
        <v>407700</v>
      </c>
      <c r="W22" s="61">
        <f t="shared" si="4"/>
        <v>0.39594056521316889</v>
      </c>
      <c r="X22" s="65">
        <f t="shared" si="5"/>
        <v>2038.5</v>
      </c>
      <c r="Y22" s="61"/>
    </row>
    <row r="23" spans="1:27" x14ac:dyDescent="0.2">
      <c r="A23" s="14" t="s">
        <v>53</v>
      </c>
      <c r="B23" s="47" t="s">
        <v>54</v>
      </c>
      <c r="C23" s="62">
        <v>283000</v>
      </c>
      <c r="D23" s="42">
        <v>-3</v>
      </c>
      <c r="E23" s="24">
        <v>120268</v>
      </c>
      <c r="F23" s="48">
        <v>-1.6E-2</v>
      </c>
      <c r="G23" s="68">
        <f t="shared" si="6"/>
        <v>142623</v>
      </c>
      <c r="H23" s="63">
        <v>-22355</v>
      </c>
      <c r="I23" s="49">
        <v>0</v>
      </c>
      <c r="J23" s="45">
        <v>309129</v>
      </c>
      <c r="K23" s="29">
        <v>87009.3</v>
      </c>
      <c r="L23" s="41">
        <f t="shared" si="0"/>
        <v>18</v>
      </c>
      <c r="M23" s="40">
        <f t="shared" si="7"/>
        <v>122223.57723577236</v>
      </c>
      <c r="N23" s="40">
        <f t="shared" si="8"/>
        <v>144578.57723577236</v>
      </c>
      <c r="O23" s="69">
        <f t="shared" si="9"/>
        <v>-22355</v>
      </c>
      <c r="P23" s="50">
        <v>500</v>
      </c>
      <c r="Q23" s="60">
        <f t="shared" si="1"/>
        <v>126521.936</v>
      </c>
      <c r="R23" s="66">
        <f t="shared" si="2"/>
        <v>-21081.5</v>
      </c>
      <c r="S23" s="66">
        <f t="shared" si="10"/>
        <v>145852.07723577236</v>
      </c>
      <c r="T23">
        <v>21</v>
      </c>
      <c r="U23">
        <v>500</v>
      </c>
      <c r="V23" s="50">
        <f t="shared" si="3"/>
        <v>254700</v>
      </c>
      <c r="W23" s="61">
        <f t="shared" si="4"/>
        <v>-6.0408414960984751E-2</v>
      </c>
      <c r="X23" s="65">
        <f t="shared" si="5"/>
        <v>1273.5</v>
      </c>
      <c r="Y23" s="61"/>
    </row>
    <row r="24" spans="1:27" x14ac:dyDescent="0.2">
      <c r="A24" s="14" t="s">
        <v>55</v>
      </c>
      <c r="B24" s="15" t="s">
        <v>56</v>
      </c>
      <c r="C24" s="62">
        <v>7400</v>
      </c>
      <c r="D24" s="42">
        <v>-1</v>
      </c>
      <c r="E24" s="24">
        <v>120101</v>
      </c>
      <c r="F24" s="25">
        <v>6.9000000000000006E-2</v>
      </c>
      <c r="G24" s="68">
        <f t="shared" si="6"/>
        <v>104142</v>
      </c>
      <c r="H24" s="63">
        <v>15959</v>
      </c>
      <c r="I24" s="27">
        <v>5.4790000000000001</v>
      </c>
      <c r="J24" s="28">
        <v>3418318</v>
      </c>
      <c r="K24" s="29">
        <v>3242.6</v>
      </c>
      <c r="L24" s="41">
        <f t="shared" si="0"/>
        <v>21</v>
      </c>
      <c r="M24" s="40">
        <f t="shared" si="7"/>
        <v>112348.9242282507</v>
      </c>
      <c r="N24" s="40">
        <f t="shared" si="8"/>
        <v>109885.73546455261</v>
      </c>
      <c r="O24" s="69">
        <f t="shared" si="9"/>
        <v>2463.1887636981014</v>
      </c>
      <c r="P24" s="50">
        <v>98</v>
      </c>
      <c r="Q24" s="60">
        <f t="shared" si="1"/>
        <v>126346.25200000001</v>
      </c>
      <c r="R24" s="66">
        <f t="shared" si="2"/>
        <v>15992.3</v>
      </c>
      <c r="S24" s="66">
        <f t="shared" si="10"/>
        <v>109919.03546455261</v>
      </c>
      <c r="T24">
        <v>22</v>
      </c>
      <c r="U24">
        <v>14</v>
      </c>
      <c r="V24" s="50">
        <f t="shared" si="3"/>
        <v>6660</v>
      </c>
      <c r="W24" s="61">
        <f t="shared" si="4"/>
        <v>2.0822520838153359E-3</v>
      </c>
      <c r="X24" s="65">
        <f t="shared" si="5"/>
        <v>33.299999999999997</v>
      </c>
      <c r="Y24" s="61"/>
    </row>
    <row r="25" spans="1:27" x14ac:dyDescent="0.2">
      <c r="A25" s="14" t="s">
        <v>57</v>
      </c>
      <c r="B25" s="15" t="s">
        <v>58</v>
      </c>
      <c r="C25" s="62">
        <v>14200</v>
      </c>
      <c r="D25" s="42">
        <v>5</v>
      </c>
      <c r="E25" s="24">
        <v>114217</v>
      </c>
      <c r="F25" s="25">
        <v>0.247</v>
      </c>
      <c r="G25" s="68">
        <f t="shared" si="6"/>
        <v>108622</v>
      </c>
      <c r="H25" s="63">
        <v>5595</v>
      </c>
      <c r="I25" s="27">
        <v>9.6000000000000002E-2</v>
      </c>
      <c r="J25" s="28">
        <v>54302</v>
      </c>
      <c r="K25" s="29">
        <v>43240.7</v>
      </c>
      <c r="L25" s="41">
        <f t="shared" si="0"/>
        <v>28</v>
      </c>
      <c r="M25" s="40">
        <f t="shared" si="7"/>
        <v>91593.424218123502</v>
      </c>
      <c r="N25" s="40">
        <f t="shared" si="8"/>
        <v>86488.497210824236</v>
      </c>
      <c r="O25" s="69">
        <f t="shared" si="9"/>
        <v>5104.9270072992695</v>
      </c>
      <c r="P25" s="50">
        <v>47</v>
      </c>
      <c r="Q25" s="60">
        <f t="shared" si="1"/>
        <v>120156.284</v>
      </c>
      <c r="R25" s="66">
        <f t="shared" si="2"/>
        <v>5658.9</v>
      </c>
      <c r="S25" s="66">
        <f t="shared" si="10"/>
        <v>86552.397210824231</v>
      </c>
      <c r="T25">
        <v>23</v>
      </c>
      <c r="U25">
        <v>59</v>
      </c>
      <c r="V25" s="50">
        <f t="shared" si="3"/>
        <v>12780</v>
      </c>
      <c r="W25" s="61">
        <f t="shared" si="4"/>
        <v>1.1291947198218735E-2</v>
      </c>
      <c r="X25" s="65">
        <f t="shared" si="5"/>
        <v>63.9</v>
      </c>
      <c r="Y25" s="61"/>
    </row>
    <row r="26" spans="1:27" x14ac:dyDescent="0.2">
      <c r="A26" s="14" t="s">
        <v>59</v>
      </c>
      <c r="B26" s="15" t="s">
        <v>60</v>
      </c>
      <c r="C26" s="62">
        <v>10261</v>
      </c>
      <c r="D26" s="42">
        <v>7</v>
      </c>
      <c r="E26" s="24">
        <v>111407</v>
      </c>
      <c r="F26" s="25">
        <v>0.26</v>
      </c>
      <c r="G26" s="68">
        <f t="shared" si="6"/>
        <v>108285</v>
      </c>
      <c r="H26" s="63">
        <v>3122</v>
      </c>
      <c r="I26" s="27">
        <v>-0.23200000000000001</v>
      </c>
      <c r="J26" s="28">
        <v>50155</v>
      </c>
      <c r="K26" s="29">
        <v>35426.1</v>
      </c>
      <c r="L26" s="41">
        <f t="shared" si="0"/>
        <v>31</v>
      </c>
      <c r="M26" s="40">
        <f t="shared" si="7"/>
        <v>88418.253968253965</v>
      </c>
      <c r="N26" s="40">
        <f t="shared" si="8"/>
        <v>84353.149801587293</v>
      </c>
      <c r="O26" s="69">
        <f t="shared" si="9"/>
        <v>4065.1041666666665</v>
      </c>
      <c r="P26" s="50">
        <v>60</v>
      </c>
      <c r="Q26" s="60">
        <f t="shared" si="1"/>
        <v>117200.164</v>
      </c>
      <c r="R26" s="66">
        <f t="shared" si="2"/>
        <v>3168.1745000000001</v>
      </c>
      <c r="S26" s="66">
        <f t="shared" si="10"/>
        <v>84399.324301587287</v>
      </c>
      <c r="T26">
        <v>24</v>
      </c>
      <c r="U26">
        <v>102</v>
      </c>
      <c r="V26" s="50">
        <f t="shared" si="3"/>
        <v>9234.9</v>
      </c>
      <c r="W26" s="61">
        <f t="shared" si="4"/>
        <v>1.4574481298299705E-2</v>
      </c>
      <c r="X26" s="65">
        <f t="shared" si="5"/>
        <v>46.174500000000016</v>
      </c>
      <c r="Y26" s="61"/>
    </row>
    <row r="27" spans="1:27" x14ac:dyDescent="0.2">
      <c r="A27" s="14" t="s">
        <v>61</v>
      </c>
      <c r="B27" s="15" t="s">
        <v>62</v>
      </c>
      <c r="C27" s="62">
        <v>204489</v>
      </c>
      <c r="D27" s="42">
        <v>-1</v>
      </c>
      <c r="E27" s="24">
        <v>110584</v>
      </c>
      <c r="F27" s="25">
        <v>0.10300000000000001</v>
      </c>
      <c r="G27" s="68">
        <f t="shared" si="6"/>
        <v>82437</v>
      </c>
      <c r="H27" s="63">
        <v>28147</v>
      </c>
      <c r="I27" s="27">
        <v>0.54400000000000004</v>
      </c>
      <c r="J27" s="28">
        <v>2354507</v>
      </c>
      <c r="K27" s="29">
        <v>265938.5</v>
      </c>
      <c r="L27" s="41">
        <f t="shared" si="0"/>
        <v>24</v>
      </c>
      <c r="M27" s="40">
        <f t="shared" si="7"/>
        <v>100257.47960108795</v>
      </c>
      <c r="N27" s="40">
        <f t="shared" si="8"/>
        <v>82027.5573212952</v>
      </c>
      <c r="O27" s="69">
        <f t="shared" si="9"/>
        <v>18229.922279792747</v>
      </c>
      <c r="P27" s="50">
        <v>11</v>
      </c>
      <c r="Q27" s="60">
        <f t="shared" si="1"/>
        <v>116334.368</v>
      </c>
      <c r="R27" s="66">
        <f t="shared" si="2"/>
        <v>29067.200499999999</v>
      </c>
      <c r="S27" s="66">
        <f t="shared" si="10"/>
        <v>82947.757821295207</v>
      </c>
      <c r="T27">
        <v>25</v>
      </c>
      <c r="U27">
        <v>4</v>
      </c>
      <c r="V27" s="50">
        <f t="shared" si="3"/>
        <v>184040.1</v>
      </c>
      <c r="W27" s="61">
        <f t="shared" si="4"/>
        <v>3.1657692662903671E-2</v>
      </c>
      <c r="X27" s="65">
        <f t="shared" si="5"/>
        <v>920.20049999999981</v>
      </c>
      <c r="Y27" s="61"/>
    </row>
    <row r="28" spans="1:27" x14ac:dyDescent="0.2">
      <c r="A28" s="14" t="s">
        <v>63</v>
      </c>
      <c r="B28" s="15" t="s">
        <v>64</v>
      </c>
      <c r="C28" s="62">
        <v>131000</v>
      </c>
      <c r="D28" s="42">
        <v>4</v>
      </c>
      <c r="E28" s="24">
        <v>110360</v>
      </c>
      <c r="F28" s="25">
        <v>0.22699999999999998</v>
      </c>
      <c r="G28" s="68">
        <f t="shared" si="6"/>
        <v>93789</v>
      </c>
      <c r="H28" s="63">
        <v>16571</v>
      </c>
      <c r="I28" s="27">
        <v>-0.218</v>
      </c>
      <c r="J28" s="28">
        <v>258848</v>
      </c>
      <c r="K28" s="29">
        <v>904860.9</v>
      </c>
      <c r="L28" s="41">
        <f t="shared" si="0"/>
        <v>30</v>
      </c>
      <c r="M28" s="40">
        <f t="shared" si="7"/>
        <v>89942.950285248589</v>
      </c>
      <c r="N28" s="40">
        <f t="shared" si="8"/>
        <v>68752.413200849609</v>
      </c>
      <c r="O28" s="69">
        <f t="shared" si="9"/>
        <v>21190.537084398977</v>
      </c>
      <c r="P28" s="50">
        <v>9</v>
      </c>
      <c r="Q28" s="60">
        <f t="shared" si="1"/>
        <v>116098.72</v>
      </c>
      <c r="R28" s="66">
        <f t="shared" si="2"/>
        <v>17160.5</v>
      </c>
      <c r="S28" s="66">
        <f t="shared" si="10"/>
        <v>69341.913200849609</v>
      </c>
      <c r="T28">
        <v>26</v>
      </c>
      <c r="U28">
        <v>11</v>
      </c>
      <c r="V28" s="50">
        <f t="shared" si="3"/>
        <v>117900</v>
      </c>
      <c r="W28" s="61">
        <f t="shared" si="4"/>
        <v>3.4352145916494277E-2</v>
      </c>
      <c r="X28" s="65">
        <f t="shared" si="5"/>
        <v>589.5</v>
      </c>
      <c r="Y28" s="61"/>
    </row>
    <row r="29" spans="1:27" x14ac:dyDescent="0.2">
      <c r="A29" s="14" t="s">
        <v>65</v>
      </c>
      <c r="B29" s="15" t="s">
        <v>66</v>
      </c>
      <c r="C29" s="62">
        <v>413000</v>
      </c>
      <c r="D29" s="42">
        <v>-4</v>
      </c>
      <c r="E29" s="24">
        <v>108203</v>
      </c>
      <c r="F29" s="25">
        <v>7.2000000000000008E-2</v>
      </c>
      <c r="G29" s="68">
        <f t="shared" si="6"/>
        <v>97082</v>
      </c>
      <c r="H29" s="63">
        <v>11121</v>
      </c>
      <c r="I29" s="27">
        <v>0.28899999999999998</v>
      </c>
      <c r="J29" s="28">
        <v>44003</v>
      </c>
      <c r="K29" s="29">
        <v>211828</v>
      </c>
      <c r="L29" s="41">
        <f t="shared" si="0"/>
        <v>23</v>
      </c>
      <c r="M29" s="40">
        <f t="shared" si="7"/>
        <v>100935.63432835821</v>
      </c>
      <c r="N29" s="40">
        <f t="shared" si="8"/>
        <v>92308.016019591727</v>
      </c>
      <c r="O29" s="69">
        <f t="shared" si="9"/>
        <v>8627.6183087664867</v>
      </c>
      <c r="P29" s="50">
        <v>27</v>
      </c>
      <c r="Q29" s="60">
        <f t="shared" si="1"/>
        <v>113829.55600000001</v>
      </c>
      <c r="R29" s="66">
        <f t="shared" si="2"/>
        <v>12979.5</v>
      </c>
      <c r="S29" s="66">
        <f t="shared" si="10"/>
        <v>94166.516019591727</v>
      </c>
      <c r="T29">
        <v>27</v>
      </c>
      <c r="U29">
        <v>22</v>
      </c>
      <c r="V29" s="50">
        <f t="shared" si="3"/>
        <v>371700</v>
      </c>
      <c r="W29" s="61">
        <f t="shared" si="4"/>
        <v>0.14318733387264532</v>
      </c>
      <c r="X29" s="65">
        <f t="shared" si="5"/>
        <v>1858.5</v>
      </c>
      <c r="Y29" s="61"/>
    </row>
    <row r="30" spans="1:27" x14ac:dyDescent="0.2">
      <c r="A30" s="14" t="s">
        <v>67</v>
      </c>
      <c r="B30" s="15" t="s">
        <v>68</v>
      </c>
      <c r="C30" s="62">
        <v>153000</v>
      </c>
      <c r="D30" s="42">
        <v>-1</v>
      </c>
      <c r="E30" s="24">
        <v>101127</v>
      </c>
      <c r="F30" s="25">
        <v>8.3000000000000004E-2</v>
      </c>
      <c r="G30" s="68">
        <f t="shared" si="6"/>
        <v>90667</v>
      </c>
      <c r="H30" s="63">
        <v>10460</v>
      </c>
      <c r="I30" s="27">
        <v>0.27600000000000002</v>
      </c>
      <c r="J30" s="28">
        <v>117359</v>
      </c>
      <c r="K30" s="29">
        <v>215304.7</v>
      </c>
      <c r="L30" s="41">
        <f t="shared" si="0"/>
        <v>27</v>
      </c>
      <c r="M30" s="40">
        <f t="shared" si="7"/>
        <v>93376.731301939057</v>
      </c>
      <c r="N30" s="40">
        <f t="shared" si="8"/>
        <v>85179.239138929654</v>
      </c>
      <c r="O30" s="69">
        <f t="shared" si="9"/>
        <v>8197.492163009405</v>
      </c>
      <c r="P30" s="50">
        <v>28</v>
      </c>
      <c r="Q30" s="60">
        <f t="shared" si="1"/>
        <v>106385.60400000001</v>
      </c>
      <c r="R30" s="66">
        <f t="shared" si="2"/>
        <v>11148.5</v>
      </c>
      <c r="S30" s="66">
        <f t="shared" si="10"/>
        <v>85867.739138929654</v>
      </c>
      <c r="T30">
        <v>28</v>
      </c>
      <c r="U30">
        <v>26</v>
      </c>
      <c r="V30" s="50">
        <f t="shared" si="3"/>
        <v>137700</v>
      </c>
      <c r="W30" s="61">
        <f t="shared" si="4"/>
        <v>6.1757187065524508E-2</v>
      </c>
      <c r="X30" s="65">
        <f t="shared" si="5"/>
        <v>688.5</v>
      </c>
      <c r="Y30" s="61"/>
    </row>
    <row r="31" spans="1:27" x14ac:dyDescent="0.2">
      <c r="A31" s="14" t="s">
        <v>69</v>
      </c>
      <c r="B31" s="15" t="s">
        <v>70</v>
      </c>
      <c r="C31" s="62">
        <v>258700</v>
      </c>
      <c r="D31" s="42">
        <v>-3</v>
      </c>
      <c r="E31" s="24">
        <v>101060</v>
      </c>
      <c r="F31" s="25">
        <v>3.4000000000000002E-2</v>
      </c>
      <c r="G31" s="68">
        <f t="shared" si="6"/>
        <v>78667</v>
      </c>
      <c r="H31" s="63">
        <v>22393</v>
      </c>
      <c r="I31" s="27">
        <v>8.9999999999999993E-3</v>
      </c>
      <c r="J31" s="28">
        <v>1895883</v>
      </c>
      <c r="K31" s="29">
        <v>219467.1</v>
      </c>
      <c r="L31" s="41">
        <f t="shared" si="0"/>
        <v>26</v>
      </c>
      <c r="M31" s="40">
        <f t="shared" si="7"/>
        <v>97736.943907156674</v>
      </c>
      <c r="N31" s="40">
        <f t="shared" si="8"/>
        <v>75543.68325304368</v>
      </c>
      <c r="O31" s="69">
        <f t="shared" si="9"/>
        <v>22193.260654112986</v>
      </c>
      <c r="P31" s="50">
        <v>7</v>
      </c>
      <c r="Q31" s="60">
        <f t="shared" si="1"/>
        <v>106315.12000000001</v>
      </c>
      <c r="R31" s="66">
        <f t="shared" si="2"/>
        <v>23557.15</v>
      </c>
      <c r="S31" s="66">
        <f t="shared" si="10"/>
        <v>76707.833253043675</v>
      </c>
      <c r="T31">
        <v>29</v>
      </c>
      <c r="U31">
        <v>5</v>
      </c>
      <c r="V31" s="50">
        <f t="shared" si="3"/>
        <v>232830</v>
      </c>
      <c r="W31" s="61">
        <f t="shared" si="4"/>
        <v>4.9418117217065731E-2</v>
      </c>
      <c r="X31" s="65">
        <f t="shared" si="5"/>
        <v>1164.1500000000001</v>
      </c>
      <c r="Y31" s="61"/>
    </row>
    <row r="32" spans="1:27" x14ac:dyDescent="0.2">
      <c r="A32" s="14" t="s">
        <v>71</v>
      </c>
      <c r="B32" s="15" t="s">
        <v>72</v>
      </c>
      <c r="C32" s="62">
        <v>204000</v>
      </c>
      <c r="D32" s="42">
        <v>2</v>
      </c>
      <c r="E32" s="24">
        <v>97120</v>
      </c>
      <c r="F32" s="25">
        <v>0.10400000000000001</v>
      </c>
      <c r="G32" s="68">
        <f t="shared" si="6"/>
        <v>79075</v>
      </c>
      <c r="H32" s="63">
        <v>18045</v>
      </c>
      <c r="I32" s="27">
        <v>0</v>
      </c>
      <c r="J32" s="28">
        <v>1917383</v>
      </c>
      <c r="K32" s="29">
        <v>145625.4</v>
      </c>
      <c r="L32" s="41">
        <f t="shared" si="0"/>
        <v>32</v>
      </c>
      <c r="M32" s="40">
        <f t="shared" si="7"/>
        <v>87971.014492753617</v>
      </c>
      <c r="N32" s="40">
        <f t="shared" si="8"/>
        <v>69926.014492753617</v>
      </c>
      <c r="O32" s="69">
        <f t="shared" si="9"/>
        <v>18045</v>
      </c>
      <c r="P32" s="50">
        <v>12</v>
      </c>
      <c r="Q32" s="60">
        <f t="shared" si="1"/>
        <v>102170.24000000001</v>
      </c>
      <c r="R32" s="66">
        <f t="shared" si="2"/>
        <v>18963</v>
      </c>
      <c r="S32" s="66">
        <f t="shared" si="10"/>
        <v>70844.014492753617</v>
      </c>
      <c r="T32">
        <v>30</v>
      </c>
      <c r="U32">
        <v>10</v>
      </c>
      <c r="V32" s="50">
        <f t="shared" si="3"/>
        <v>183600</v>
      </c>
      <c r="W32" s="61">
        <f t="shared" si="4"/>
        <v>4.8410061699098242E-2</v>
      </c>
      <c r="X32" s="65">
        <f t="shared" si="5"/>
        <v>918</v>
      </c>
      <c r="Y32" s="61"/>
    </row>
    <row r="33" spans="1:25" x14ac:dyDescent="0.2">
      <c r="A33" s="14" t="s">
        <v>73</v>
      </c>
      <c r="B33" s="15" t="s">
        <v>74</v>
      </c>
      <c r="C33" s="62">
        <v>60350</v>
      </c>
      <c r="D33" s="42">
        <v>10</v>
      </c>
      <c r="E33" s="24">
        <v>97102</v>
      </c>
      <c r="F33" s="25">
        <v>0.436</v>
      </c>
      <c r="G33" s="68">
        <f t="shared" si="6"/>
        <v>94322</v>
      </c>
      <c r="H33" s="63">
        <v>2780</v>
      </c>
      <c r="I33" s="27">
        <v>-0.19</v>
      </c>
      <c r="J33" s="28">
        <v>92940</v>
      </c>
      <c r="K33" s="29">
        <v>40258.199999999997</v>
      </c>
      <c r="L33" s="41">
        <f t="shared" si="0"/>
        <v>41</v>
      </c>
      <c r="M33" s="40">
        <f t="shared" si="7"/>
        <v>67619.777158774377</v>
      </c>
      <c r="N33" s="40">
        <f t="shared" si="8"/>
        <v>64187.678393342278</v>
      </c>
      <c r="O33" s="69">
        <f t="shared" si="9"/>
        <v>3432.0987654320984</v>
      </c>
      <c r="P33" s="50">
        <v>70</v>
      </c>
      <c r="Q33" s="60">
        <f t="shared" si="1"/>
        <v>102151.304</v>
      </c>
      <c r="R33" s="66">
        <f t="shared" si="2"/>
        <v>3051.5749999999998</v>
      </c>
      <c r="S33" s="66">
        <f t="shared" si="10"/>
        <v>64459.253393342275</v>
      </c>
      <c r="T33">
        <v>31</v>
      </c>
      <c r="U33">
        <v>104</v>
      </c>
      <c r="V33" s="50">
        <f t="shared" si="3"/>
        <v>54315</v>
      </c>
      <c r="W33" s="61">
        <f t="shared" si="4"/>
        <v>8.8995027158106879E-2</v>
      </c>
      <c r="X33" s="65">
        <f t="shared" si="5"/>
        <v>271.57499999999999</v>
      </c>
      <c r="Y33" s="61"/>
    </row>
    <row r="34" spans="1:25" x14ac:dyDescent="0.2">
      <c r="A34" s="14" t="s">
        <v>75</v>
      </c>
      <c r="B34" s="15" t="s">
        <v>76</v>
      </c>
      <c r="C34" s="62">
        <v>184000</v>
      </c>
      <c r="D34" s="42">
        <v>1</v>
      </c>
      <c r="E34" s="24">
        <v>94507</v>
      </c>
      <c r="F34" s="25">
        <v>0.11800000000000001</v>
      </c>
      <c r="G34" s="68">
        <f t="shared" si="6"/>
        <v>82776</v>
      </c>
      <c r="H34" s="63">
        <v>11731</v>
      </c>
      <c r="I34" s="27">
        <v>-0.48399999999999999</v>
      </c>
      <c r="J34" s="28">
        <v>251684</v>
      </c>
      <c r="K34" s="29">
        <v>180948</v>
      </c>
      <c r="L34" s="41">
        <f t="shared" si="0"/>
        <v>33</v>
      </c>
      <c r="M34" s="40">
        <f t="shared" si="7"/>
        <v>84532.200357781752</v>
      </c>
      <c r="N34" s="40">
        <f t="shared" si="8"/>
        <v>61797.704233750745</v>
      </c>
      <c r="O34" s="69">
        <f t="shared" si="9"/>
        <v>22734.496124031008</v>
      </c>
      <c r="P34" s="50">
        <v>6</v>
      </c>
      <c r="Q34" s="60">
        <f t="shared" si="1"/>
        <v>99421.364000000001</v>
      </c>
      <c r="R34" s="66">
        <f t="shared" si="2"/>
        <v>12559</v>
      </c>
      <c r="S34" s="66">
        <f t="shared" si="10"/>
        <v>62625.704233750745</v>
      </c>
      <c r="T34">
        <v>32</v>
      </c>
      <c r="U34">
        <v>23</v>
      </c>
      <c r="V34" s="50">
        <f t="shared" si="3"/>
        <v>165600</v>
      </c>
      <c r="W34" s="61">
        <f t="shared" si="4"/>
        <v>6.5928815988534117E-2</v>
      </c>
      <c r="X34" s="65">
        <f t="shared" si="5"/>
        <v>828</v>
      </c>
      <c r="Y34" s="61"/>
    </row>
    <row r="35" spans="1:25" x14ac:dyDescent="0.2">
      <c r="A35" s="14" t="s">
        <v>77</v>
      </c>
      <c r="B35" s="15" t="s">
        <v>78</v>
      </c>
      <c r="C35" s="62">
        <v>63900</v>
      </c>
      <c r="D35" s="42">
        <v>-4</v>
      </c>
      <c r="E35" s="24">
        <v>92105</v>
      </c>
      <c r="F35" s="25">
        <v>2.3E-2</v>
      </c>
      <c r="G35" s="68">
        <f t="shared" si="6"/>
        <v>88355</v>
      </c>
      <c r="H35" s="63">
        <v>3750</v>
      </c>
      <c r="I35" s="27">
        <v>-2.4E-2</v>
      </c>
      <c r="J35" s="28">
        <v>71571</v>
      </c>
      <c r="K35" s="29">
        <v>73826.600000000006</v>
      </c>
      <c r="L35" s="41">
        <f t="shared" si="0"/>
        <v>29</v>
      </c>
      <c r="M35" s="40">
        <f t="shared" si="7"/>
        <v>90034.213098729233</v>
      </c>
      <c r="N35" s="40">
        <f t="shared" si="8"/>
        <v>86191.99998397514</v>
      </c>
      <c r="O35" s="69">
        <f t="shared" si="9"/>
        <v>3842.2131147540986</v>
      </c>
      <c r="P35" s="50">
        <v>63</v>
      </c>
      <c r="Q35" s="60">
        <f t="shared" si="1"/>
        <v>96894.46</v>
      </c>
      <c r="R35" s="66">
        <f t="shared" si="2"/>
        <v>4037.55</v>
      </c>
      <c r="S35" s="66">
        <f t="shared" si="10"/>
        <v>86479.549983975143</v>
      </c>
      <c r="T35">
        <v>33</v>
      </c>
      <c r="U35">
        <v>84</v>
      </c>
      <c r="V35" s="50">
        <f t="shared" si="3"/>
        <v>57510</v>
      </c>
      <c r="W35" s="61">
        <f t="shared" si="4"/>
        <v>7.1218932273284546E-2</v>
      </c>
      <c r="X35" s="65">
        <f t="shared" si="5"/>
        <v>287.55</v>
      </c>
      <c r="Y35" s="61"/>
    </row>
    <row r="36" spans="1:25" x14ac:dyDescent="0.2">
      <c r="A36" s="14" t="s">
        <v>79</v>
      </c>
      <c r="B36" s="15" t="s">
        <v>80</v>
      </c>
      <c r="C36" s="62">
        <v>157000</v>
      </c>
      <c r="D36" s="42">
        <v>1</v>
      </c>
      <c r="E36" s="24">
        <v>90621</v>
      </c>
      <c r="F36" s="25">
        <v>0.152</v>
      </c>
      <c r="G36" s="68">
        <f t="shared" si="6"/>
        <v>92931</v>
      </c>
      <c r="H36" s="63">
        <v>-2310</v>
      </c>
      <c r="I36" s="27">
        <v>0</v>
      </c>
      <c r="J36" s="28">
        <v>111820</v>
      </c>
      <c r="K36" s="29">
        <v>42170.5</v>
      </c>
      <c r="L36" s="41">
        <f t="shared" si="0"/>
        <v>35</v>
      </c>
      <c r="M36" s="40">
        <f t="shared" si="7"/>
        <v>78664.0625</v>
      </c>
      <c r="N36" s="40">
        <f t="shared" si="8"/>
        <v>80974.0625</v>
      </c>
      <c r="O36" s="69">
        <f t="shared" si="9"/>
        <v>-2310</v>
      </c>
      <c r="P36" s="50">
        <v>499</v>
      </c>
      <c r="Q36" s="60">
        <f t="shared" si="1"/>
        <v>95333.292000000001</v>
      </c>
      <c r="R36" s="66">
        <f t="shared" si="2"/>
        <v>-1603.5</v>
      </c>
      <c r="S36" s="66">
        <f t="shared" si="10"/>
        <v>81680.5625</v>
      </c>
      <c r="T36">
        <v>34</v>
      </c>
      <c r="U36">
        <v>495</v>
      </c>
      <c r="V36" s="50">
        <f t="shared" si="3"/>
        <v>141300</v>
      </c>
      <c r="W36" s="61">
        <f t="shared" si="4"/>
        <v>-0.44059869036482696</v>
      </c>
      <c r="X36" s="65">
        <f t="shared" si="5"/>
        <v>706.5</v>
      </c>
      <c r="Y36" s="61"/>
    </row>
    <row r="37" spans="1:25" x14ac:dyDescent="0.2">
      <c r="A37" s="14" t="s">
        <v>81</v>
      </c>
      <c r="B37" s="15" t="s">
        <v>82</v>
      </c>
      <c r="C37" s="62">
        <v>98000</v>
      </c>
      <c r="D37" s="42">
        <v>12</v>
      </c>
      <c r="E37" s="24">
        <v>85977</v>
      </c>
      <c r="F37" s="25">
        <v>0.37200000000000005</v>
      </c>
      <c r="G37" s="68">
        <f t="shared" si="6"/>
        <v>82133</v>
      </c>
      <c r="H37" s="63">
        <v>3844</v>
      </c>
      <c r="I37" s="27">
        <v>1.633</v>
      </c>
      <c r="J37" s="28">
        <v>188030</v>
      </c>
      <c r="K37" s="29">
        <v>120201.4</v>
      </c>
      <c r="L37" s="41">
        <f t="shared" si="0"/>
        <v>47</v>
      </c>
      <c r="M37" s="40">
        <f t="shared" si="7"/>
        <v>62665.451895043727</v>
      </c>
      <c r="N37" s="40">
        <f t="shared" si="8"/>
        <v>61205.520258127661</v>
      </c>
      <c r="O37" s="69">
        <f t="shared" si="9"/>
        <v>1459.9316369160654</v>
      </c>
      <c r="P37" s="50">
        <v>180</v>
      </c>
      <c r="Q37" s="60">
        <f t="shared" si="1"/>
        <v>90447.804000000004</v>
      </c>
      <c r="R37" s="66">
        <f t="shared" si="2"/>
        <v>4285</v>
      </c>
      <c r="S37" s="66">
        <f t="shared" si="10"/>
        <v>61646.520258127661</v>
      </c>
      <c r="T37">
        <v>35</v>
      </c>
      <c r="U37">
        <v>77</v>
      </c>
      <c r="V37" s="50">
        <f t="shared" si="3"/>
        <v>88200</v>
      </c>
      <c r="W37" s="61">
        <f t="shared" si="4"/>
        <v>0.1029171528588098</v>
      </c>
      <c r="X37" s="65">
        <f t="shared" si="5"/>
        <v>441</v>
      </c>
      <c r="Y37" s="61"/>
    </row>
    <row r="38" spans="1:25" x14ac:dyDescent="0.2">
      <c r="A38" s="14" t="s">
        <v>83</v>
      </c>
      <c r="B38" s="15" t="s">
        <v>84</v>
      </c>
      <c r="C38" s="62">
        <v>56788</v>
      </c>
      <c r="D38" s="42">
        <v>0</v>
      </c>
      <c r="E38" s="24">
        <v>81732.2</v>
      </c>
      <c r="F38" s="25">
        <v>4.2999999999999997E-2</v>
      </c>
      <c r="G38" s="68">
        <f t="shared" si="6"/>
        <v>72943.8</v>
      </c>
      <c r="H38" s="63">
        <v>8788.4</v>
      </c>
      <c r="I38" s="27">
        <v>2.9830000000000001</v>
      </c>
      <c r="J38" s="28">
        <v>272518.40000000002</v>
      </c>
      <c r="K38" s="29" t="s">
        <v>14</v>
      </c>
      <c r="L38" s="41">
        <f t="shared" si="0"/>
        <v>36</v>
      </c>
      <c r="M38" s="40">
        <f t="shared" si="7"/>
        <v>78362.607861936718</v>
      </c>
      <c r="N38" s="40">
        <f t="shared" si="8"/>
        <v>76156.13033243634</v>
      </c>
      <c r="O38" s="69">
        <f t="shared" si="9"/>
        <v>2206.4775295003765</v>
      </c>
      <c r="P38" s="50">
        <v>114</v>
      </c>
      <c r="Q38" s="60">
        <f t="shared" si="1"/>
        <v>85982.274399999995</v>
      </c>
      <c r="R38" s="66">
        <f t="shared" si="2"/>
        <v>9043.9459999999999</v>
      </c>
      <c r="S38" s="66">
        <f t="shared" si="10"/>
        <v>76411.676332436342</v>
      </c>
      <c r="T38">
        <v>36</v>
      </c>
      <c r="U38">
        <v>32</v>
      </c>
      <c r="V38" s="50">
        <f t="shared" si="3"/>
        <v>51109.2</v>
      </c>
      <c r="W38" s="61">
        <f t="shared" si="4"/>
        <v>2.8256028950194981E-2</v>
      </c>
      <c r="X38" s="65">
        <f t="shared" si="5"/>
        <v>255.54600000000011</v>
      </c>
      <c r="Y38" s="61"/>
    </row>
    <row r="39" spans="1:25" x14ac:dyDescent="0.2">
      <c r="A39" s="14" t="s">
        <v>85</v>
      </c>
      <c r="B39" s="15" t="s">
        <v>86</v>
      </c>
      <c r="C39" s="62">
        <v>135100</v>
      </c>
      <c r="D39" s="42">
        <v>0</v>
      </c>
      <c r="E39" s="24">
        <v>81581</v>
      </c>
      <c r="F39" s="25">
        <v>6.7000000000000004E-2</v>
      </c>
      <c r="G39" s="68">
        <f t="shared" si="6"/>
        <v>66284</v>
      </c>
      <c r="H39" s="63">
        <v>15297</v>
      </c>
      <c r="I39" s="27">
        <v>10.766999999999999</v>
      </c>
      <c r="J39" s="28">
        <v>152954</v>
      </c>
      <c r="K39" s="29">
        <v>372228.9</v>
      </c>
      <c r="L39" s="41">
        <f t="shared" si="0"/>
        <v>37</v>
      </c>
      <c r="M39" s="40">
        <f t="shared" si="7"/>
        <v>76458.29428303655</v>
      </c>
      <c r="N39" s="40">
        <f t="shared" si="8"/>
        <v>75158.302781379374</v>
      </c>
      <c r="O39" s="69">
        <f t="shared" si="9"/>
        <v>1299.991501657177</v>
      </c>
      <c r="P39" s="50">
        <v>197</v>
      </c>
      <c r="Q39" s="60">
        <f t="shared" si="1"/>
        <v>85823.212</v>
      </c>
      <c r="R39" s="66">
        <f t="shared" si="2"/>
        <v>15904.95</v>
      </c>
      <c r="S39" s="66">
        <f t="shared" si="10"/>
        <v>75766.252781379371</v>
      </c>
      <c r="T39">
        <v>37</v>
      </c>
      <c r="U39">
        <v>15</v>
      </c>
      <c r="V39" s="50">
        <f t="shared" si="3"/>
        <v>121590</v>
      </c>
      <c r="W39" s="61">
        <f t="shared" si="4"/>
        <v>3.8223949147906784E-2</v>
      </c>
      <c r="X39" s="65">
        <f t="shared" si="5"/>
        <v>607.95000000000005</v>
      </c>
      <c r="Y39" s="61"/>
    </row>
    <row r="40" spans="1:25" x14ac:dyDescent="0.2">
      <c r="A40" s="14" t="s">
        <v>87</v>
      </c>
      <c r="B40" s="15" t="s">
        <v>88</v>
      </c>
      <c r="C40" s="62">
        <v>381100</v>
      </c>
      <c r="D40" s="42">
        <v>-4</v>
      </c>
      <c r="E40" s="24">
        <v>79591</v>
      </c>
      <c r="F40" s="25">
        <v>6.0000000000000001E-3</v>
      </c>
      <c r="G40" s="68">
        <f t="shared" si="6"/>
        <v>70863</v>
      </c>
      <c r="H40" s="63">
        <v>8728</v>
      </c>
      <c r="I40" s="27">
        <v>0.51700000000000002</v>
      </c>
      <c r="J40" s="28">
        <v>123382</v>
      </c>
      <c r="K40" s="29">
        <v>125560.1</v>
      </c>
      <c r="L40" s="41">
        <f t="shared" si="0"/>
        <v>34</v>
      </c>
      <c r="M40" s="40">
        <f t="shared" si="7"/>
        <v>79116.302186878733</v>
      </c>
      <c r="N40" s="40">
        <f t="shared" si="8"/>
        <v>73362.841409027707</v>
      </c>
      <c r="O40" s="69">
        <f t="shared" si="9"/>
        <v>5753.4607778510217</v>
      </c>
      <c r="P40" s="50">
        <v>38</v>
      </c>
      <c r="Q40" s="60">
        <f t="shared" si="1"/>
        <v>83729.732000000004</v>
      </c>
      <c r="R40" s="66">
        <f t="shared" si="2"/>
        <v>10442.950000000001</v>
      </c>
      <c r="S40" s="66">
        <f t="shared" si="10"/>
        <v>75077.791409027705</v>
      </c>
      <c r="T40">
        <v>38</v>
      </c>
      <c r="U40">
        <v>28</v>
      </c>
      <c r="V40" s="50">
        <f t="shared" si="3"/>
        <v>342990</v>
      </c>
      <c r="W40" s="61">
        <f t="shared" si="4"/>
        <v>0.16422083798160481</v>
      </c>
      <c r="X40" s="65">
        <f t="shared" si="5"/>
        <v>1714.95</v>
      </c>
      <c r="Y40" s="61"/>
    </row>
    <row r="41" spans="1:25" x14ac:dyDescent="0.2">
      <c r="A41" s="14" t="s">
        <v>89</v>
      </c>
      <c r="B41" s="15" t="s">
        <v>90</v>
      </c>
      <c r="C41" s="62">
        <v>360000</v>
      </c>
      <c r="D41" s="42">
        <v>0</v>
      </c>
      <c r="E41" s="24">
        <v>75356</v>
      </c>
      <c r="F41" s="25">
        <v>4.8000000000000001E-2</v>
      </c>
      <c r="G41" s="68">
        <f t="shared" si="6"/>
        <v>72419</v>
      </c>
      <c r="H41" s="63">
        <v>2937</v>
      </c>
      <c r="I41" s="27">
        <v>1E-3</v>
      </c>
      <c r="J41" s="28">
        <v>41290</v>
      </c>
      <c r="K41" s="29">
        <v>41440.9</v>
      </c>
      <c r="L41" s="41">
        <f t="shared" si="0"/>
        <v>39</v>
      </c>
      <c r="M41" s="40">
        <f t="shared" si="7"/>
        <v>71904.580152671755</v>
      </c>
      <c r="N41" s="40">
        <f t="shared" si="8"/>
        <v>68970.514218605822</v>
      </c>
      <c r="O41" s="69">
        <f t="shared" si="9"/>
        <v>2934.0659340659345</v>
      </c>
      <c r="P41" s="50">
        <v>81</v>
      </c>
      <c r="Q41" s="60">
        <f t="shared" si="1"/>
        <v>79274.512000000002</v>
      </c>
      <c r="R41" s="66">
        <f t="shared" si="2"/>
        <v>4557</v>
      </c>
      <c r="S41" s="66">
        <f t="shared" si="10"/>
        <v>70590.514218605822</v>
      </c>
      <c r="T41">
        <v>39</v>
      </c>
      <c r="U41">
        <v>70</v>
      </c>
      <c r="V41" s="50">
        <f t="shared" si="3"/>
        <v>324000</v>
      </c>
      <c r="W41" s="61">
        <f t="shared" si="4"/>
        <v>0.35549703752468731</v>
      </c>
      <c r="X41" s="65">
        <f t="shared" si="5"/>
        <v>1620</v>
      </c>
      <c r="Y41" s="61"/>
    </row>
    <row r="42" spans="1:25" x14ac:dyDescent="0.2">
      <c r="A42" s="14" t="s">
        <v>91</v>
      </c>
      <c r="B42" s="15" t="s">
        <v>92</v>
      </c>
      <c r="C42" s="62">
        <v>6621</v>
      </c>
      <c r="D42" s="42">
        <v>-2</v>
      </c>
      <c r="E42" s="24">
        <v>73598</v>
      </c>
      <c r="F42" s="25">
        <v>-1.3999999999999999E-2</v>
      </c>
      <c r="G42" s="68">
        <f t="shared" si="6"/>
        <v>64363</v>
      </c>
      <c r="H42" s="63">
        <v>9235</v>
      </c>
      <c r="I42" s="27">
        <v>0.64200000000000002</v>
      </c>
      <c r="J42" s="28">
        <v>2063060</v>
      </c>
      <c r="K42" s="29">
        <v>1748.7</v>
      </c>
      <c r="L42" s="41">
        <f t="shared" si="0"/>
        <v>38</v>
      </c>
      <c r="M42" s="40">
        <f t="shared" si="7"/>
        <v>74643.002028397561</v>
      </c>
      <c r="N42" s="40">
        <f t="shared" si="8"/>
        <v>69018.763295145429</v>
      </c>
      <c r="O42" s="69">
        <f t="shared" si="9"/>
        <v>5624.2387332521321</v>
      </c>
      <c r="P42" s="50">
        <v>39</v>
      </c>
      <c r="Q42" s="60">
        <f t="shared" si="1"/>
        <v>77425.096000000005</v>
      </c>
      <c r="R42" s="66">
        <f t="shared" si="2"/>
        <v>9264.7945</v>
      </c>
      <c r="S42" s="66">
        <f t="shared" si="10"/>
        <v>69048.557795145432</v>
      </c>
      <c r="T42">
        <v>40</v>
      </c>
      <c r="U42">
        <v>31</v>
      </c>
      <c r="V42" s="50">
        <f t="shared" si="3"/>
        <v>5958.9</v>
      </c>
      <c r="W42" s="61">
        <f t="shared" si="4"/>
        <v>3.2158835255331366E-3</v>
      </c>
      <c r="X42" s="65">
        <f t="shared" si="5"/>
        <v>29.794500000000014</v>
      </c>
      <c r="Y42" s="61"/>
    </row>
    <row r="43" spans="1:25" x14ac:dyDescent="0.2">
      <c r="A43" s="14" t="s">
        <v>93</v>
      </c>
      <c r="B43" s="15" t="s">
        <v>94</v>
      </c>
      <c r="C43" s="62">
        <v>364575</v>
      </c>
      <c r="D43" s="42">
        <v>3</v>
      </c>
      <c r="E43" s="24">
        <v>71861</v>
      </c>
      <c r="F43" s="25">
        <v>9.0999999999999998E-2</v>
      </c>
      <c r="G43" s="68">
        <f t="shared" si="6"/>
        <v>67070</v>
      </c>
      <c r="H43" s="63">
        <v>4791</v>
      </c>
      <c r="I43" s="27">
        <v>-2.4E-2</v>
      </c>
      <c r="J43" s="28">
        <v>50016</v>
      </c>
      <c r="K43" s="29">
        <v>96116.3</v>
      </c>
      <c r="L43" s="41">
        <f t="shared" si="0"/>
        <v>44</v>
      </c>
      <c r="M43" s="40">
        <f t="shared" si="7"/>
        <v>65867.094408799268</v>
      </c>
      <c r="N43" s="40">
        <f t="shared" si="8"/>
        <v>60958.282933389433</v>
      </c>
      <c r="O43" s="69">
        <f t="shared" si="9"/>
        <v>4908.811475409836</v>
      </c>
      <c r="P43" s="50">
        <v>50</v>
      </c>
      <c r="Q43" s="60">
        <f t="shared" si="1"/>
        <v>75597.771999999997</v>
      </c>
      <c r="R43" s="66">
        <f t="shared" si="2"/>
        <v>6431.5874999999996</v>
      </c>
      <c r="S43" s="66">
        <f t="shared" si="10"/>
        <v>62598.870433389435</v>
      </c>
      <c r="T43">
        <v>41</v>
      </c>
      <c r="U43">
        <v>46</v>
      </c>
      <c r="V43" s="50">
        <f t="shared" si="3"/>
        <v>328117.5</v>
      </c>
      <c r="W43" s="61">
        <f t="shared" si="4"/>
        <v>0.25508282364190804</v>
      </c>
      <c r="X43" s="65">
        <f t="shared" si="5"/>
        <v>1640.5875000000001</v>
      </c>
      <c r="Y43" s="61"/>
    </row>
    <row r="44" spans="1:25" x14ac:dyDescent="0.2">
      <c r="A44" s="14" t="s">
        <v>95</v>
      </c>
      <c r="B44" s="15" t="s">
        <v>96</v>
      </c>
      <c r="C44" s="62">
        <v>245000</v>
      </c>
      <c r="D44" s="42">
        <v>-2</v>
      </c>
      <c r="E44" s="24">
        <v>71309</v>
      </c>
      <c r="F44" s="25">
        <v>3.9E-2</v>
      </c>
      <c r="G44" s="68">
        <f t="shared" si="6"/>
        <v>68995</v>
      </c>
      <c r="H44" s="63">
        <v>2314</v>
      </c>
      <c r="I44" s="27">
        <v>-0.32900000000000001</v>
      </c>
      <c r="J44" s="28">
        <v>34508</v>
      </c>
      <c r="K44" s="29">
        <v>87685.5</v>
      </c>
      <c r="L44" s="41">
        <f t="shared" si="0"/>
        <v>40</v>
      </c>
      <c r="M44" s="40">
        <f t="shared" si="7"/>
        <v>68632.338787295477</v>
      </c>
      <c r="N44" s="40">
        <f t="shared" si="8"/>
        <v>65183.754584612914</v>
      </c>
      <c r="O44" s="69">
        <f t="shared" si="9"/>
        <v>3448.584202682563</v>
      </c>
      <c r="P44" s="50">
        <v>68</v>
      </c>
      <c r="Q44" s="60">
        <f t="shared" si="1"/>
        <v>75017.067999999999</v>
      </c>
      <c r="R44" s="66">
        <f t="shared" si="2"/>
        <v>3416.5</v>
      </c>
      <c r="S44" s="66">
        <f t="shared" si="10"/>
        <v>66286.254584612907</v>
      </c>
      <c r="T44">
        <v>42</v>
      </c>
      <c r="U44">
        <v>93</v>
      </c>
      <c r="V44" s="50">
        <f t="shared" si="3"/>
        <v>220500</v>
      </c>
      <c r="W44" s="61">
        <f t="shared" si="4"/>
        <v>0.32269866822771842</v>
      </c>
      <c r="X44" s="65">
        <f t="shared" si="5"/>
        <v>1102.5</v>
      </c>
      <c r="Y44" s="61"/>
    </row>
    <row r="45" spans="1:25" x14ac:dyDescent="0.2">
      <c r="A45" s="14" t="s">
        <v>97</v>
      </c>
      <c r="B45" s="15" t="s">
        <v>98</v>
      </c>
      <c r="C45" s="62">
        <v>107400</v>
      </c>
      <c r="D45" s="42">
        <v>3</v>
      </c>
      <c r="E45" s="24">
        <v>70848</v>
      </c>
      <c r="F45" s="25">
        <v>0.129</v>
      </c>
      <c r="G45" s="68">
        <f t="shared" si="6"/>
        <v>49795</v>
      </c>
      <c r="H45" s="63">
        <v>21053</v>
      </c>
      <c r="I45" s="27">
        <v>1.1930000000000001</v>
      </c>
      <c r="J45" s="28">
        <v>127963</v>
      </c>
      <c r="K45" s="29">
        <v>241488.9</v>
      </c>
      <c r="L45" s="41">
        <f t="shared" si="0"/>
        <v>46</v>
      </c>
      <c r="M45" s="40">
        <f t="shared" si="7"/>
        <v>62752.87865367582</v>
      </c>
      <c r="N45" s="40">
        <f t="shared" si="8"/>
        <v>53152.787454405414</v>
      </c>
      <c r="O45" s="69">
        <f t="shared" si="9"/>
        <v>9600.0911992704059</v>
      </c>
      <c r="P45" s="50">
        <v>23</v>
      </c>
      <c r="Q45" s="60">
        <f t="shared" si="1"/>
        <v>74532.096000000005</v>
      </c>
      <c r="R45" s="66">
        <f t="shared" si="2"/>
        <v>21536.3</v>
      </c>
      <c r="S45" s="66">
        <f t="shared" si="10"/>
        <v>53636.087454405417</v>
      </c>
      <c r="T45">
        <v>43</v>
      </c>
      <c r="U45">
        <v>7</v>
      </c>
      <c r="V45" s="50">
        <f t="shared" si="3"/>
        <v>96660</v>
      </c>
      <c r="W45" s="61">
        <f t="shared" si="4"/>
        <v>2.2441180704206389E-2</v>
      </c>
      <c r="X45" s="65">
        <f t="shared" si="5"/>
        <v>483.3</v>
      </c>
      <c r="Y45" s="61"/>
    </row>
    <row r="46" spans="1:25" x14ac:dyDescent="0.2">
      <c r="A46" s="14" t="s">
        <v>99</v>
      </c>
      <c r="B46" s="15" t="s">
        <v>100</v>
      </c>
      <c r="C46" s="62">
        <v>48000</v>
      </c>
      <c r="D46" s="42">
        <v>-1</v>
      </c>
      <c r="E46" s="24">
        <v>67941</v>
      </c>
      <c r="F46" s="25">
        <v>2.7000000000000003E-2</v>
      </c>
      <c r="G46" s="68">
        <f t="shared" si="6"/>
        <v>62818</v>
      </c>
      <c r="H46" s="63">
        <v>5123</v>
      </c>
      <c r="I46" s="27">
        <v>0.27800000000000002</v>
      </c>
      <c r="J46" s="28">
        <v>687538</v>
      </c>
      <c r="K46" s="29">
        <v>40751</v>
      </c>
      <c r="L46" s="41">
        <f t="shared" si="0"/>
        <v>43</v>
      </c>
      <c r="M46" s="40">
        <f t="shared" si="7"/>
        <v>66154.819863680634</v>
      </c>
      <c r="N46" s="40">
        <f t="shared" si="8"/>
        <v>62146.212664932587</v>
      </c>
      <c r="O46" s="69">
        <f t="shared" si="9"/>
        <v>4008.6071987480436</v>
      </c>
      <c r="P46" s="50">
        <v>61</v>
      </c>
      <c r="Q46" s="60">
        <f t="shared" si="1"/>
        <v>71473.932000000001</v>
      </c>
      <c r="R46" s="66">
        <f t="shared" si="2"/>
        <v>5339</v>
      </c>
      <c r="S46" s="66">
        <f t="shared" si="10"/>
        <v>62362.212664932587</v>
      </c>
      <c r="T46">
        <v>44</v>
      </c>
      <c r="U46">
        <v>64</v>
      </c>
      <c r="V46" s="50">
        <f t="shared" si="3"/>
        <v>43200</v>
      </c>
      <c r="W46" s="61">
        <f t="shared" si="4"/>
        <v>4.0457014422176439E-2</v>
      </c>
      <c r="X46" s="65">
        <f t="shared" si="5"/>
        <v>216</v>
      </c>
      <c r="Y46" s="61"/>
    </row>
    <row r="47" spans="1:25" x14ac:dyDescent="0.2">
      <c r="A47" s="14" t="s">
        <v>101</v>
      </c>
      <c r="B47" s="15" t="s">
        <v>102</v>
      </c>
      <c r="C47" s="62">
        <v>92000</v>
      </c>
      <c r="D47" s="42">
        <v>-3</v>
      </c>
      <c r="E47" s="24">
        <v>66832</v>
      </c>
      <c r="F47" s="25">
        <v>9.0000000000000011E-3</v>
      </c>
      <c r="G47" s="68">
        <f t="shared" si="6"/>
        <v>57082</v>
      </c>
      <c r="H47" s="63">
        <v>9750</v>
      </c>
      <c r="I47" s="27">
        <v>-0.36399999999999999</v>
      </c>
      <c r="J47" s="28">
        <v>118310</v>
      </c>
      <c r="K47" s="29">
        <v>260289.4</v>
      </c>
      <c r="L47" s="41">
        <f t="shared" si="0"/>
        <v>42</v>
      </c>
      <c r="M47" s="40">
        <f t="shared" si="7"/>
        <v>66235.877106045591</v>
      </c>
      <c r="N47" s="40">
        <f t="shared" si="8"/>
        <v>50905.688426800305</v>
      </c>
      <c r="O47" s="69">
        <f t="shared" si="9"/>
        <v>15330.188679245282</v>
      </c>
      <c r="P47" s="50">
        <v>14</v>
      </c>
      <c r="Q47" s="60">
        <f t="shared" si="1"/>
        <v>70307.26400000001</v>
      </c>
      <c r="R47" s="66">
        <f t="shared" si="2"/>
        <v>10164</v>
      </c>
      <c r="S47" s="66">
        <f t="shared" si="10"/>
        <v>51319.688426800305</v>
      </c>
      <c r="T47">
        <v>45</v>
      </c>
      <c r="U47">
        <v>30</v>
      </c>
      <c r="V47" s="50">
        <f t="shared" si="3"/>
        <v>82800</v>
      </c>
      <c r="W47" s="61">
        <f t="shared" si="4"/>
        <v>4.073199527744982E-2</v>
      </c>
      <c r="X47" s="65">
        <f t="shared" si="5"/>
        <v>414</v>
      </c>
      <c r="Y47" s="61"/>
    </row>
    <row r="48" spans="1:25" x14ac:dyDescent="0.2">
      <c r="A48" s="14" t="s">
        <v>103</v>
      </c>
      <c r="B48" s="15" t="s">
        <v>104</v>
      </c>
      <c r="C48" s="62">
        <v>240200</v>
      </c>
      <c r="D48" s="42">
        <v>5</v>
      </c>
      <c r="E48" s="24">
        <v>66501</v>
      </c>
      <c r="F48" s="25">
        <v>0.111</v>
      </c>
      <c r="G48" s="68">
        <f t="shared" si="6"/>
        <v>61232</v>
      </c>
      <c r="H48" s="63">
        <v>5269</v>
      </c>
      <c r="I48" s="27">
        <v>0.158</v>
      </c>
      <c r="J48" s="28">
        <v>134211</v>
      </c>
      <c r="K48" s="29">
        <v>111146</v>
      </c>
      <c r="L48" s="41">
        <f t="shared" si="0"/>
        <v>51</v>
      </c>
      <c r="M48" s="40">
        <f t="shared" si="7"/>
        <v>59856.885688568858</v>
      </c>
      <c r="N48" s="40">
        <f t="shared" si="8"/>
        <v>55306.799332783019</v>
      </c>
      <c r="O48" s="69">
        <f t="shared" si="9"/>
        <v>4550.0863557858384</v>
      </c>
      <c r="P48" s="50">
        <v>55</v>
      </c>
      <c r="Q48" s="60">
        <f t="shared" si="1"/>
        <v>69959.051999999996</v>
      </c>
      <c r="R48" s="66">
        <f t="shared" si="2"/>
        <v>6349.9</v>
      </c>
      <c r="S48" s="66">
        <f t="shared" si="10"/>
        <v>56387.699332783021</v>
      </c>
      <c r="T48">
        <v>46</v>
      </c>
      <c r="U48">
        <v>48</v>
      </c>
      <c r="V48" s="50">
        <f t="shared" si="3"/>
        <v>216180</v>
      </c>
      <c r="W48" s="61">
        <f t="shared" si="4"/>
        <v>0.17022315312052161</v>
      </c>
      <c r="X48" s="65">
        <f t="shared" si="5"/>
        <v>1080.9000000000001</v>
      </c>
      <c r="Y48" s="61"/>
    </row>
    <row r="49" spans="1:25" x14ac:dyDescent="0.2">
      <c r="A49" s="14" t="s">
        <v>105</v>
      </c>
      <c r="B49" s="15" t="s">
        <v>106</v>
      </c>
      <c r="C49" s="62">
        <v>359000</v>
      </c>
      <c r="D49" s="42">
        <v>3</v>
      </c>
      <c r="E49" s="24">
        <v>65450</v>
      </c>
      <c r="F49" s="25">
        <v>8.5000000000000006E-2</v>
      </c>
      <c r="G49" s="68">
        <f t="shared" si="6"/>
        <v>60878</v>
      </c>
      <c r="H49" s="63">
        <v>4572</v>
      </c>
      <c r="I49" s="27">
        <v>0.52600000000000002</v>
      </c>
      <c r="J49" s="28">
        <v>52330</v>
      </c>
      <c r="K49" s="29">
        <v>47270.8</v>
      </c>
      <c r="L49" s="41">
        <f t="shared" si="0"/>
        <v>50</v>
      </c>
      <c r="M49" s="40">
        <f t="shared" si="7"/>
        <v>60322.580645161295</v>
      </c>
      <c r="N49" s="40">
        <f t="shared" si="8"/>
        <v>57326.512493129841</v>
      </c>
      <c r="O49" s="69">
        <f t="shared" si="9"/>
        <v>2996.0681520314547</v>
      </c>
      <c r="P49" s="50">
        <v>78</v>
      </c>
      <c r="Q49" s="60">
        <f t="shared" si="1"/>
        <v>68853.400000000009</v>
      </c>
      <c r="R49" s="66">
        <f t="shared" si="2"/>
        <v>6187.5</v>
      </c>
      <c r="S49" s="66">
        <f t="shared" si="10"/>
        <v>58942.012493129841</v>
      </c>
      <c r="T49">
        <v>47</v>
      </c>
      <c r="U49">
        <v>51</v>
      </c>
      <c r="V49" s="50">
        <f t="shared" si="3"/>
        <v>323100</v>
      </c>
      <c r="W49" s="61">
        <f t="shared" si="4"/>
        <v>0.2610909090909091</v>
      </c>
      <c r="X49" s="65">
        <f t="shared" si="5"/>
        <v>1615.5</v>
      </c>
      <c r="Y49" s="61"/>
    </row>
    <row r="50" spans="1:25" x14ac:dyDescent="0.2">
      <c r="A50" s="14" t="s">
        <v>107</v>
      </c>
      <c r="B50" s="15" t="s">
        <v>108</v>
      </c>
      <c r="C50" s="62">
        <v>267000</v>
      </c>
      <c r="D50" s="42">
        <v>-3</v>
      </c>
      <c r="E50" s="24">
        <v>64661</v>
      </c>
      <c r="F50" s="25">
        <v>1.8000000000000002E-2</v>
      </c>
      <c r="G50" s="68">
        <f t="shared" si="6"/>
        <v>52146</v>
      </c>
      <c r="H50" s="63">
        <v>12515</v>
      </c>
      <c r="I50" s="27">
        <v>1.577</v>
      </c>
      <c r="J50" s="28">
        <v>77648</v>
      </c>
      <c r="K50" s="29">
        <v>172094.7</v>
      </c>
      <c r="L50" s="41">
        <f t="shared" si="0"/>
        <v>45</v>
      </c>
      <c r="M50" s="40">
        <f t="shared" si="7"/>
        <v>63517.681728880154</v>
      </c>
      <c r="N50" s="40">
        <f t="shared" si="8"/>
        <v>58661.259532527809</v>
      </c>
      <c r="O50" s="69">
        <f t="shared" si="9"/>
        <v>4856.4221963523478</v>
      </c>
      <c r="P50" s="50">
        <v>52</v>
      </c>
      <c r="Q50" s="60">
        <f t="shared" si="1"/>
        <v>68023.372000000003</v>
      </c>
      <c r="R50" s="66">
        <f t="shared" si="2"/>
        <v>13716.5</v>
      </c>
      <c r="S50" s="66">
        <f t="shared" si="10"/>
        <v>59862.759532527809</v>
      </c>
      <c r="T50">
        <v>48</v>
      </c>
      <c r="U50">
        <v>18</v>
      </c>
      <c r="V50" s="50">
        <f t="shared" si="3"/>
        <v>240300</v>
      </c>
      <c r="W50" s="61">
        <f t="shared" si="4"/>
        <v>8.7595232019830133E-2</v>
      </c>
      <c r="X50" s="65">
        <f t="shared" si="5"/>
        <v>1201.5</v>
      </c>
      <c r="Y50" s="61"/>
    </row>
    <row r="51" spans="1:25" x14ac:dyDescent="0.2">
      <c r="A51" s="14" t="s">
        <v>109</v>
      </c>
      <c r="B51" s="15" t="s">
        <v>110</v>
      </c>
      <c r="C51" s="62">
        <v>31600</v>
      </c>
      <c r="D51" s="42">
        <v>-1</v>
      </c>
      <c r="E51" s="24">
        <v>64341</v>
      </c>
      <c r="F51" s="25">
        <v>5.7999999999999996E-2</v>
      </c>
      <c r="G51" s="68">
        <f t="shared" si="6"/>
        <v>62531</v>
      </c>
      <c r="H51" s="63">
        <v>1810</v>
      </c>
      <c r="I51" s="27">
        <v>0.13500000000000001</v>
      </c>
      <c r="J51" s="28">
        <v>40833</v>
      </c>
      <c r="K51" s="29">
        <v>24156.7</v>
      </c>
      <c r="L51" s="41">
        <f t="shared" si="0"/>
        <v>48</v>
      </c>
      <c r="M51" s="40">
        <f t="shared" si="7"/>
        <v>60813.799621928163</v>
      </c>
      <c r="N51" s="40">
        <f t="shared" si="8"/>
        <v>59219.0859655405</v>
      </c>
      <c r="O51" s="69">
        <f t="shared" si="9"/>
        <v>1594.7136563876652</v>
      </c>
      <c r="P51" s="50">
        <v>162</v>
      </c>
      <c r="Q51" s="60">
        <f t="shared" si="1"/>
        <v>67686.732000000004</v>
      </c>
      <c r="R51" s="66">
        <f t="shared" si="2"/>
        <v>1952.2</v>
      </c>
      <c r="S51" s="66">
        <f t="shared" si="10"/>
        <v>59361.285965540497</v>
      </c>
      <c r="T51">
        <v>49</v>
      </c>
      <c r="U51">
        <v>162</v>
      </c>
      <c r="V51" s="50">
        <f t="shared" si="3"/>
        <v>28440</v>
      </c>
      <c r="W51" s="61">
        <f t="shared" si="4"/>
        <v>7.2840897449031855E-2</v>
      </c>
      <c r="X51" s="65">
        <f t="shared" si="5"/>
        <v>142.19999999999999</v>
      </c>
      <c r="Y51" s="61"/>
    </row>
    <row r="52" spans="1:25" x14ac:dyDescent="0.2">
      <c r="A52" s="14" t="s">
        <v>111</v>
      </c>
      <c r="B52" s="15" t="s">
        <v>112</v>
      </c>
      <c r="C52" s="62">
        <v>50492</v>
      </c>
      <c r="D52" s="42">
        <v>2</v>
      </c>
      <c r="E52" s="24">
        <v>62992</v>
      </c>
      <c r="F52" s="25">
        <v>5.5E-2</v>
      </c>
      <c r="G52" s="68">
        <f t="shared" si="6"/>
        <v>58918</v>
      </c>
      <c r="H52" s="63">
        <v>4074</v>
      </c>
      <c r="I52" s="27">
        <v>-0.48199999999999998</v>
      </c>
      <c r="J52" s="28">
        <v>815078</v>
      </c>
      <c r="K52" s="29">
        <v>37517.699999999997</v>
      </c>
      <c r="L52" s="41">
        <f t="shared" si="0"/>
        <v>52</v>
      </c>
      <c r="M52" s="40">
        <f t="shared" si="7"/>
        <v>59708.056872037916</v>
      </c>
      <c r="N52" s="40">
        <f t="shared" si="8"/>
        <v>51843.192007173049</v>
      </c>
      <c r="O52" s="69">
        <f t="shared" si="9"/>
        <v>7864.864864864865</v>
      </c>
      <c r="P52" s="50">
        <v>30</v>
      </c>
      <c r="Q52" s="60">
        <f t="shared" si="1"/>
        <v>66267.584000000003</v>
      </c>
      <c r="R52" s="66">
        <f t="shared" si="2"/>
        <v>4301.2139999999999</v>
      </c>
      <c r="S52" s="66">
        <f t="shared" si="10"/>
        <v>52070.406007173049</v>
      </c>
      <c r="T52">
        <v>50</v>
      </c>
      <c r="U52">
        <v>76</v>
      </c>
      <c r="V52" s="50">
        <f t="shared" si="3"/>
        <v>45442.8</v>
      </c>
      <c r="W52" s="61">
        <f t="shared" si="4"/>
        <v>5.2825551111848862E-2</v>
      </c>
      <c r="X52" s="65">
        <f t="shared" si="5"/>
        <v>227.21399999999988</v>
      </c>
      <c r="Y52" s="61"/>
    </row>
    <row r="53" spans="1:25" x14ac:dyDescent="0.2">
      <c r="A53" s="14" t="s">
        <v>113</v>
      </c>
      <c r="B53" s="15" t="s">
        <v>114</v>
      </c>
      <c r="C53" s="62">
        <v>47300</v>
      </c>
      <c r="D53" s="42">
        <v>10</v>
      </c>
      <c r="E53" s="24">
        <v>60116</v>
      </c>
      <c r="F53" s="25">
        <v>0.23800000000000002</v>
      </c>
      <c r="G53" s="68">
        <f t="shared" si="6"/>
        <v>59216</v>
      </c>
      <c r="H53" s="63">
        <v>900</v>
      </c>
      <c r="I53" s="27">
        <v>8.6999999999999994E-2</v>
      </c>
      <c r="J53" s="28">
        <v>30901</v>
      </c>
      <c r="K53" s="29">
        <v>21939.7</v>
      </c>
      <c r="L53" s="41">
        <f t="shared" si="0"/>
        <v>61</v>
      </c>
      <c r="M53" s="40">
        <f t="shared" si="7"/>
        <v>48558.966074313408</v>
      </c>
      <c r="N53" s="40">
        <f t="shared" si="8"/>
        <v>47730.99919298866</v>
      </c>
      <c r="O53" s="69">
        <f t="shared" si="9"/>
        <v>827.96688132474708</v>
      </c>
      <c r="P53" s="50">
        <v>263</v>
      </c>
      <c r="Q53" s="60">
        <f t="shared" si="1"/>
        <v>63242.031999999999</v>
      </c>
      <c r="R53" s="66">
        <f t="shared" si="2"/>
        <v>1112.8499999999999</v>
      </c>
      <c r="S53" s="66">
        <f t="shared" si="10"/>
        <v>47943.849192988659</v>
      </c>
      <c r="T53">
        <v>51</v>
      </c>
      <c r="U53">
        <v>248</v>
      </c>
      <c r="V53" s="50">
        <f t="shared" si="3"/>
        <v>42570</v>
      </c>
      <c r="W53" s="61">
        <f t="shared" si="4"/>
        <v>0.19126566922765872</v>
      </c>
      <c r="X53" s="65">
        <f t="shared" si="5"/>
        <v>212.85</v>
      </c>
      <c r="Y53" s="61"/>
    </row>
    <row r="54" spans="1:25" x14ac:dyDescent="0.2">
      <c r="A54" s="14" t="s">
        <v>115</v>
      </c>
      <c r="B54" s="15" t="s">
        <v>116</v>
      </c>
      <c r="C54" s="62">
        <v>275000</v>
      </c>
      <c r="D54" s="42">
        <v>1</v>
      </c>
      <c r="E54" s="24">
        <v>59924.6</v>
      </c>
      <c r="F54" s="25">
        <v>4.0000000000000001E-3</v>
      </c>
      <c r="G54" s="68">
        <f t="shared" si="6"/>
        <v>59878.299999999996</v>
      </c>
      <c r="H54" s="63">
        <v>46.3</v>
      </c>
      <c r="I54" s="27">
        <v>0</v>
      </c>
      <c r="J54" s="28">
        <v>21812.3</v>
      </c>
      <c r="K54" s="29" t="s">
        <v>14</v>
      </c>
      <c r="L54" s="41">
        <f t="shared" si="0"/>
        <v>53</v>
      </c>
      <c r="M54" s="40">
        <f t="shared" si="7"/>
        <v>59685.856573705176</v>
      </c>
      <c r="N54" s="40">
        <f t="shared" si="8"/>
        <v>59639.556573705173</v>
      </c>
      <c r="O54" s="69">
        <f t="shared" si="9"/>
        <v>46.3</v>
      </c>
      <c r="P54" s="50">
        <v>466</v>
      </c>
      <c r="Q54" s="60">
        <f t="shared" si="1"/>
        <v>63040.679199999999</v>
      </c>
      <c r="R54" s="66">
        <f t="shared" si="2"/>
        <v>1283.8</v>
      </c>
      <c r="S54" s="66">
        <f t="shared" si="10"/>
        <v>60877.056573705173</v>
      </c>
      <c r="T54">
        <v>52</v>
      </c>
      <c r="U54">
        <v>223</v>
      </c>
      <c r="V54" s="50">
        <f t="shared" si="3"/>
        <v>247500</v>
      </c>
      <c r="W54" s="61">
        <f t="shared" si="4"/>
        <v>0.96393519239756975</v>
      </c>
      <c r="X54" s="65">
        <f t="shared" si="5"/>
        <v>1237.5</v>
      </c>
      <c r="Y54" s="61"/>
    </row>
    <row r="55" spans="1:25" x14ac:dyDescent="0.2">
      <c r="A55" s="14" t="s">
        <v>117</v>
      </c>
      <c r="B55" s="15" t="s">
        <v>118</v>
      </c>
      <c r="C55" s="62">
        <v>201000</v>
      </c>
      <c r="D55" s="42">
        <v>2</v>
      </c>
      <c r="E55" s="24">
        <v>59434</v>
      </c>
      <c r="F55" s="25">
        <v>7.8E-2</v>
      </c>
      <c r="G55" s="68">
        <f t="shared" si="6"/>
        <v>46836</v>
      </c>
      <c r="H55" s="63">
        <v>12598</v>
      </c>
      <c r="I55" s="27">
        <v>0.40300000000000002</v>
      </c>
      <c r="J55" s="28">
        <v>98598</v>
      </c>
      <c r="K55" s="29">
        <v>199589.9</v>
      </c>
      <c r="L55" s="41">
        <f t="shared" si="0"/>
        <v>55</v>
      </c>
      <c r="M55" s="40">
        <f t="shared" si="7"/>
        <v>55133.58070500927</v>
      </c>
      <c r="N55" s="40">
        <f t="shared" si="8"/>
        <v>46154.250697881682</v>
      </c>
      <c r="O55" s="69">
        <f t="shared" si="9"/>
        <v>8979.3300071275844</v>
      </c>
      <c r="P55" s="50">
        <v>26</v>
      </c>
      <c r="Q55" s="60">
        <f t="shared" si="1"/>
        <v>62524.567999999999</v>
      </c>
      <c r="R55" s="66">
        <f t="shared" si="2"/>
        <v>13502.5</v>
      </c>
      <c r="S55" s="66">
        <f t="shared" si="10"/>
        <v>47058.750697881682</v>
      </c>
      <c r="T55">
        <v>53</v>
      </c>
      <c r="U55">
        <v>19</v>
      </c>
      <c r="V55" s="50">
        <f t="shared" si="3"/>
        <v>180900</v>
      </c>
      <c r="W55" s="61">
        <f t="shared" si="4"/>
        <v>6.6987594889835217E-2</v>
      </c>
      <c r="X55" s="65">
        <f t="shared" si="5"/>
        <v>904.5</v>
      </c>
      <c r="Y55" s="61"/>
    </row>
    <row r="56" spans="1:25" x14ac:dyDescent="0.2">
      <c r="A56" s="14" t="s">
        <v>119</v>
      </c>
      <c r="B56" s="15" t="s">
        <v>120</v>
      </c>
      <c r="C56" s="62">
        <v>67000</v>
      </c>
      <c r="D56" s="42">
        <v>0</v>
      </c>
      <c r="E56" s="24">
        <v>58727.3</v>
      </c>
      <c r="F56" s="25">
        <v>6.0999999999999999E-2</v>
      </c>
      <c r="G56" s="68">
        <f t="shared" si="6"/>
        <v>57296.5</v>
      </c>
      <c r="H56" s="63">
        <v>1430.8</v>
      </c>
      <c r="I56" s="27">
        <v>0.252</v>
      </c>
      <c r="J56" s="28">
        <v>18070.400000000001</v>
      </c>
      <c r="K56" s="29">
        <v>34278.800000000003</v>
      </c>
      <c r="L56" s="41">
        <f t="shared" si="0"/>
        <v>54</v>
      </c>
      <c r="M56" s="40">
        <f t="shared" si="7"/>
        <v>55350.895381715367</v>
      </c>
      <c r="N56" s="40">
        <f t="shared" si="8"/>
        <v>54208.08388011792</v>
      </c>
      <c r="O56" s="69">
        <f t="shared" si="9"/>
        <v>1142.811501597444</v>
      </c>
      <c r="P56" s="50">
        <v>219</v>
      </c>
      <c r="Q56" s="60">
        <f t="shared" si="1"/>
        <v>61781.119600000005</v>
      </c>
      <c r="R56" s="66">
        <f t="shared" si="2"/>
        <v>1732.3</v>
      </c>
      <c r="S56" s="66">
        <f t="shared" si="10"/>
        <v>54509.58388011792</v>
      </c>
      <c r="T56">
        <v>54</v>
      </c>
      <c r="U56">
        <v>180</v>
      </c>
      <c r="V56" s="50">
        <f t="shared" si="3"/>
        <v>60300</v>
      </c>
      <c r="W56" s="61">
        <f t="shared" si="4"/>
        <v>0.17404606592391619</v>
      </c>
      <c r="X56" s="65">
        <f t="shared" si="5"/>
        <v>301.5</v>
      </c>
      <c r="Y56" s="61"/>
    </row>
    <row r="57" spans="1:25" x14ac:dyDescent="0.2">
      <c r="A57" s="14" t="s">
        <v>121</v>
      </c>
      <c r="B57" s="15" t="s">
        <v>122</v>
      </c>
      <c r="C57" s="62">
        <v>55000</v>
      </c>
      <c r="D57" s="42">
        <v>3</v>
      </c>
      <c r="E57" s="24">
        <v>58472</v>
      </c>
      <c r="F57" s="25">
        <v>0.12300000000000001</v>
      </c>
      <c r="G57" s="68">
        <f t="shared" si="6"/>
        <v>53145</v>
      </c>
      <c r="H57" s="63">
        <v>5327</v>
      </c>
      <c r="I57" s="27">
        <v>1.109</v>
      </c>
      <c r="J57" s="28">
        <v>34622</v>
      </c>
      <c r="K57" s="29">
        <v>29795.9</v>
      </c>
      <c r="L57" s="41">
        <f t="shared" si="0"/>
        <v>58</v>
      </c>
      <c r="M57" s="40">
        <f t="shared" si="7"/>
        <v>52067.67586821015</v>
      </c>
      <c r="N57" s="40">
        <f t="shared" si="8"/>
        <v>49541.834237105359</v>
      </c>
      <c r="O57" s="69">
        <f t="shared" si="9"/>
        <v>2525.841631104789</v>
      </c>
      <c r="P57" s="50">
        <v>94</v>
      </c>
      <c r="Q57" s="60">
        <f t="shared" si="1"/>
        <v>61512.544000000002</v>
      </c>
      <c r="R57" s="66">
        <f t="shared" si="2"/>
        <v>5574.5</v>
      </c>
      <c r="S57" s="66">
        <f t="shared" si="10"/>
        <v>49789.334237105359</v>
      </c>
      <c r="T57">
        <v>55</v>
      </c>
      <c r="U57">
        <v>60</v>
      </c>
      <c r="V57" s="50">
        <f t="shared" si="3"/>
        <v>49500</v>
      </c>
      <c r="W57" s="61">
        <f t="shared" si="4"/>
        <v>4.4398600771369631E-2</v>
      </c>
      <c r="X57" s="65">
        <f t="shared" si="5"/>
        <v>247.5</v>
      </c>
      <c r="Y57" s="61"/>
    </row>
    <row r="58" spans="1:25" x14ac:dyDescent="0.2">
      <c r="A58" s="14" t="s">
        <v>123</v>
      </c>
      <c r="B58" s="15" t="s">
        <v>124</v>
      </c>
      <c r="C58" s="62">
        <v>41600</v>
      </c>
      <c r="D58" s="42">
        <v>0</v>
      </c>
      <c r="E58" s="24">
        <v>56912</v>
      </c>
      <c r="F58" s="25">
        <v>5.7999999999999996E-2</v>
      </c>
      <c r="G58" s="68">
        <f t="shared" si="6"/>
        <v>55229</v>
      </c>
      <c r="H58" s="63">
        <v>1683</v>
      </c>
      <c r="I58" s="27">
        <v>-0.313</v>
      </c>
      <c r="J58" s="28">
        <v>25413</v>
      </c>
      <c r="K58" s="29">
        <v>36079.599999999999</v>
      </c>
      <c r="L58" s="41">
        <f t="shared" si="0"/>
        <v>56</v>
      </c>
      <c r="M58" s="40">
        <f t="shared" si="7"/>
        <v>53792.060491493379</v>
      </c>
      <c r="N58" s="40">
        <f t="shared" si="8"/>
        <v>51342.278832104734</v>
      </c>
      <c r="O58" s="69">
        <f t="shared" si="9"/>
        <v>2449.7816593886459</v>
      </c>
      <c r="P58" s="50">
        <v>99</v>
      </c>
      <c r="Q58" s="60">
        <f t="shared" si="1"/>
        <v>59871.423999999999</v>
      </c>
      <c r="R58" s="66">
        <f t="shared" si="2"/>
        <v>1870.2</v>
      </c>
      <c r="S58" s="66">
        <f t="shared" si="10"/>
        <v>51529.478832104731</v>
      </c>
      <c r="T58">
        <v>56</v>
      </c>
      <c r="U58">
        <v>170</v>
      </c>
      <c r="V58" s="50">
        <f t="shared" si="3"/>
        <v>37440</v>
      </c>
      <c r="W58" s="61">
        <f t="shared" si="4"/>
        <v>0.10009624639076034</v>
      </c>
      <c r="X58" s="65">
        <f t="shared" si="5"/>
        <v>187.2</v>
      </c>
      <c r="Y58" s="61"/>
    </row>
    <row r="59" spans="1:25" x14ac:dyDescent="0.2">
      <c r="A59" s="14" t="s">
        <v>125</v>
      </c>
      <c r="B59" s="15" t="s">
        <v>126</v>
      </c>
      <c r="C59" s="62">
        <v>35587</v>
      </c>
      <c r="D59" s="42">
        <v>19</v>
      </c>
      <c r="E59" s="24">
        <v>55838</v>
      </c>
      <c r="F59" s="25">
        <v>0.374</v>
      </c>
      <c r="G59" s="68">
        <f t="shared" si="6"/>
        <v>33726</v>
      </c>
      <c r="H59" s="63">
        <v>22112</v>
      </c>
      <c r="I59" s="27">
        <v>0.38800000000000001</v>
      </c>
      <c r="J59" s="28">
        <v>97334</v>
      </c>
      <c r="K59" s="29">
        <v>475731.6</v>
      </c>
      <c r="L59" s="41">
        <f t="shared" si="0"/>
        <v>76</v>
      </c>
      <c r="M59" s="40">
        <f t="shared" si="7"/>
        <v>40639.010189228524</v>
      </c>
      <c r="N59" s="40">
        <f t="shared" si="8"/>
        <v>24708.174454358206</v>
      </c>
      <c r="O59" s="69">
        <f t="shared" si="9"/>
        <v>15930.835734870318</v>
      </c>
      <c r="P59" s="50">
        <v>13</v>
      </c>
      <c r="Q59" s="60">
        <f t="shared" si="1"/>
        <v>58741.576000000001</v>
      </c>
      <c r="R59" s="66">
        <f t="shared" si="2"/>
        <v>22272.141500000002</v>
      </c>
      <c r="S59" s="66">
        <f t="shared" si="10"/>
        <v>24868.315954358208</v>
      </c>
      <c r="T59">
        <v>57</v>
      </c>
      <c r="U59">
        <v>6</v>
      </c>
      <c r="V59" s="50">
        <f t="shared" si="3"/>
        <v>32028.3</v>
      </c>
      <c r="W59" s="61">
        <f t="shared" si="4"/>
        <v>7.1902156332834012E-3</v>
      </c>
      <c r="X59" s="65">
        <f t="shared" si="5"/>
        <v>160.14150000000004</v>
      </c>
      <c r="Y59" s="61"/>
    </row>
    <row r="60" spans="1:25" x14ac:dyDescent="0.2">
      <c r="A60" s="14" t="s">
        <v>127</v>
      </c>
      <c r="B60" s="15" t="s">
        <v>128</v>
      </c>
      <c r="C60" s="62">
        <v>104000</v>
      </c>
      <c r="D60" s="42">
        <v>7</v>
      </c>
      <c r="E60" s="24">
        <v>54722</v>
      </c>
      <c r="F60" s="25">
        <v>0.20399999999999999</v>
      </c>
      <c r="G60" s="68">
        <f t="shared" si="6"/>
        <v>48575</v>
      </c>
      <c r="H60" s="63">
        <v>6147</v>
      </c>
      <c r="I60" s="27">
        <v>7.1529999999999996</v>
      </c>
      <c r="J60" s="28">
        <v>78509</v>
      </c>
      <c r="K60" s="29">
        <v>77980.3</v>
      </c>
      <c r="L60" s="41">
        <f t="shared" si="0"/>
        <v>65</v>
      </c>
      <c r="M60" s="40">
        <f t="shared" si="7"/>
        <v>45450.166112956809</v>
      </c>
      <c r="N60" s="40">
        <f t="shared" si="8"/>
        <v>44696.210513790858</v>
      </c>
      <c r="O60" s="69">
        <f t="shared" si="9"/>
        <v>753.9555991659513</v>
      </c>
      <c r="P60" s="50">
        <v>276</v>
      </c>
      <c r="Q60" s="60">
        <f t="shared" si="1"/>
        <v>57567.544000000002</v>
      </c>
      <c r="R60" s="66">
        <f t="shared" si="2"/>
        <v>6615</v>
      </c>
      <c r="S60" s="66">
        <f t="shared" si="10"/>
        <v>45164.210513790858</v>
      </c>
      <c r="T60">
        <v>58</v>
      </c>
      <c r="U60">
        <v>44</v>
      </c>
      <c r="V60" s="50">
        <f t="shared" si="3"/>
        <v>93600</v>
      </c>
      <c r="W60" s="61">
        <f t="shared" si="4"/>
        <v>7.0748299319727898E-2</v>
      </c>
      <c r="X60" s="65">
        <f t="shared" si="5"/>
        <v>468</v>
      </c>
      <c r="Y60" s="61"/>
    </row>
    <row r="61" spans="1:25" x14ac:dyDescent="0.2">
      <c r="A61" s="14" t="s">
        <v>129</v>
      </c>
      <c r="B61" s="15" t="s">
        <v>130</v>
      </c>
      <c r="C61" s="62">
        <v>11768</v>
      </c>
      <c r="D61" s="42">
        <v>5</v>
      </c>
      <c r="E61" s="24">
        <v>54436</v>
      </c>
      <c r="F61" s="25">
        <v>0.14599999999999999</v>
      </c>
      <c r="G61" s="68">
        <f t="shared" si="6"/>
        <v>52742</v>
      </c>
      <c r="H61" s="63">
        <v>1694</v>
      </c>
      <c r="I61" s="27">
        <v>0.77600000000000002</v>
      </c>
      <c r="J61" s="28">
        <v>88246</v>
      </c>
      <c r="K61" s="29">
        <v>40260</v>
      </c>
      <c r="L61" s="41">
        <f t="shared" si="0"/>
        <v>64</v>
      </c>
      <c r="M61" s="40">
        <f t="shared" si="7"/>
        <v>47500.872600349045</v>
      </c>
      <c r="N61" s="40">
        <f t="shared" si="8"/>
        <v>46547.043771520213</v>
      </c>
      <c r="O61" s="69">
        <f t="shared" si="9"/>
        <v>953.82882882882882</v>
      </c>
      <c r="P61" s="50">
        <v>245</v>
      </c>
      <c r="Q61" s="60">
        <f t="shared" si="1"/>
        <v>57266.672000000006</v>
      </c>
      <c r="R61" s="66">
        <f t="shared" si="2"/>
        <v>1746.9559999999999</v>
      </c>
      <c r="S61" s="66">
        <f t="shared" si="10"/>
        <v>46599.999771520212</v>
      </c>
      <c r="T61">
        <v>59</v>
      </c>
      <c r="U61">
        <v>179</v>
      </c>
      <c r="V61" s="50">
        <f t="shared" si="3"/>
        <v>10591.2</v>
      </c>
      <c r="W61" s="61">
        <f t="shared" si="4"/>
        <v>3.0313299247376562E-2</v>
      </c>
      <c r="X61" s="65">
        <f t="shared" si="5"/>
        <v>52.955999999999968</v>
      </c>
      <c r="Y61" s="61"/>
    </row>
    <row r="62" spans="1:25" x14ac:dyDescent="0.2">
      <c r="A62" s="14" t="s">
        <v>131</v>
      </c>
      <c r="B62" s="15" t="s">
        <v>132</v>
      </c>
      <c r="C62" s="62">
        <v>105000</v>
      </c>
      <c r="D62" s="42">
        <v>-1</v>
      </c>
      <c r="E62" s="24">
        <v>53762</v>
      </c>
      <c r="F62" s="25">
        <v>5.2999999999999999E-2</v>
      </c>
      <c r="G62" s="68">
        <f t="shared" si="6"/>
        <v>48716</v>
      </c>
      <c r="H62" s="63">
        <v>5046</v>
      </c>
      <c r="I62" s="27">
        <v>1.52</v>
      </c>
      <c r="J62" s="28">
        <v>44876</v>
      </c>
      <c r="K62" s="29">
        <v>84887.6</v>
      </c>
      <c r="L62" s="41">
        <f t="shared" si="0"/>
        <v>59</v>
      </c>
      <c r="M62" s="40">
        <f t="shared" si="7"/>
        <v>51056.030389363725</v>
      </c>
      <c r="N62" s="40">
        <f t="shared" si="8"/>
        <v>49053.649436982771</v>
      </c>
      <c r="O62" s="69">
        <f t="shared" si="9"/>
        <v>2002.3809523809523</v>
      </c>
      <c r="P62" s="50">
        <v>128</v>
      </c>
      <c r="Q62" s="60">
        <f t="shared" si="1"/>
        <v>56557.624000000003</v>
      </c>
      <c r="R62" s="66">
        <f t="shared" si="2"/>
        <v>5518.5</v>
      </c>
      <c r="S62" s="66">
        <f t="shared" si="10"/>
        <v>49526.149436982771</v>
      </c>
      <c r="T62">
        <v>60</v>
      </c>
      <c r="U62">
        <v>62</v>
      </c>
      <c r="V62" s="50">
        <f t="shared" si="3"/>
        <v>94500</v>
      </c>
      <c r="W62" s="61">
        <f t="shared" si="4"/>
        <v>8.5621092688230496E-2</v>
      </c>
      <c r="X62" s="65">
        <f t="shared" si="5"/>
        <v>472.5</v>
      </c>
      <c r="Y62" s="61"/>
    </row>
    <row r="63" spans="1:25" x14ac:dyDescent="0.2">
      <c r="A63" s="14" t="s">
        <v>133</v>
      </c>
      <c r="B63" s="15" t="s">
        <v>134</v>
      </c>
      <c r="C63" s="62">
        <v>92400</v>
      </c>
      <c r="D63" s="42">
        <v>-4</v>
      </c>
      <c r="E63" s="24">
        <v>53647</v>
      </c>
      <c r="F63" s="25">
        <v>2.1000000000000001E-2</v>
      </c>
      <c r="G63" s="68">
        <f t="shared" si="6"/>
        <v>42494</v>
      </c>
      <c r="H63" s="63">
        <v>11153</v>
      </c>
      <c r="I63" s="27">
        <v>-0.47699999999999998</v>
      </c>
      <c r="J63" s="28">
        <v>159422</v>
      </c>
      <c r="K63" s="29">
        <v>235785.1</v>
      </c>
      <c r="L63" s="41">
        <f t="shared" si="0"/>
        <v>57</v>
      </c>
      <c r="M63" s="40">
        <f t="shared" si="7"/>
        <v>52543.584720861902</v>
      </c>
      <c r="N63" s="40">
        <f t="shared" si="8"/>
        <v>31218.536919714676</v>
      </c>
      <c r="O63" s="69">
        <f t="shared" si="9"/>
        <v>21325.047801147226</v>
      </c>
      <c r="P63" s="50">
        <v>8</v>
      </c>
      <c r="Q63" s="60">
        <f t="shared" si="1"/>
        <v>56436.644</v>
      </c>
      <c r="R63" s="66">
        <f t="shared" si="2"/>
        <v>11568.8</v>
      </c>
      <c r="S63" s="66">
        <f t="shared" si="10"/>
        <v>31634.336919714675</v>
      </c>
      <c r="T63">
        <v>61</v>
      </c>
      <c r="U63">
        <v>25</v>
      </c>
      <c r="V63" s="50">
        <f t="shared" si="3"/>
        <v>83160</v>
      </c>
      <c r="W63" s="61">
        <f t="shared" si="4"/>
        <v>3.5941497821727411E-2</v>
      </c>
      <c r="X63" s="65">
        <f t="shared" si="5"/>
        <v>415.8</v>
      </c>
      <c r="Y63" s="61"/>
    </row>
    <row r="64" spans="1:25" x14ac:dyDescent="0.2">
      <c r="A64" s="14" t="s">
        <v>135</v>
      </c>
      <c r="B64" s="15" t="s">
        <v>136</v>
      </c>
      <c r="C64" s="62">
        <v>36600</v>
      </c>
      <c r="D64" s="42">
        <v>8</v>
      </c>
      <c r="E64" s="24">
        <v>52528</v>
      </c>
      <c r="F64" s="25">
        <v>0.24299999999999999</v>
      </c>
      <c r="G64" s="68">
        <f t="shared" si="6"/>
        <v>42069</v>
      </c>
      <c r="H64" s="63">
        <v>10459</v>
      </c>
      <c r="I64" s="27">
        <v>1.44</v>
      </c>
      <c r="J64" s="28">
        <v>931796</v>
      </c>
      <c r="K64" s="29">
        <v>70414.899999999994</v>
      </c>
      <c r="L64" s="41">
        <f t="shared" si="0"/>
        <v>70</v>
      </c>
      <c r="M64" s="40">
        <f t="shared" si="7"/>
        <v>42259.050683829446</v>
      </c>
      <c r="N64" s="40">
        <f t="shared" si="8"/>
        <v>37972.575273993381</v>
      </c>
      <c r="O64" s="69">
        <f t="shared" si="9"/>
        <v>4286.4754098360654</v>
      </c>
      <c r="P64" s="50">
        <v>56</v>
      </c>
      <c r="Q64" s="60">
        <f t="shared" si="1"/>
        <v>55259.456000000006</v>
      </c>
      <c r="R64" s="66">
        <f t="shared" si="2"/>
        <v>10623.7</v>
      </c>
      <c r="S64" s="66">
        <f t="shared" si="10"/>
        <v>38137.275273993379</v>
      </c>
      <c r="T64">
        <v>62</v>
      </c>
      <c r="U64">
        <v>27</v>
      </c>
      <c r="V64" s="50">
        <f t="shared" si="3"/>
        <v>32940</v>
      </c>
      <c r="W64" s="61">
        <f t="shared" si="4"/>
        <v>1.5503073317205868E-2</v>
      </c>
      <c r="X64" s="65">
        <f t="shared" si="5"/>
        <v>164.7</v>
      </c>
      <c r="Y64" s="61"/>
    </row>
    <row r="65" spans="1:25" x14ac:dyDescent="0.2">
      <c r="A65" s="14" t="s">
        <v>137</v>
      </c>
      <c r="B65" s="15" t="s">
        <v>138</v>
      </c>
      <c r="C65" s="62">
        <v>60348</v>
      </c>
      <c r="D65" s="42">
        <v>4</v>
      </c>
      <c r="E65" s="24">
        <v>50193</v>
      </c>
      <c r="F65" s="25">
        <v>0.15</v>
      </c>
      <c r="G65" s="68">
        <f t="shared" si="6"/>
        <v>41445</v>
      </c>
      <c r="H65" s="63">
        <v>8748</v>
      </c>
      <c r="I65" s="27">
        <v>0.432</v>
      </c>
      <c r="J65" s="28">
        <v>853531</v>
      </c>
      <c r="K65" s="29">
        <v>72110.8</v>
      </c>
      <c r="L65" s="41">
        <f t="shared" si="0"/>
        <v>67</v>
      </c>
      <c r="M65" s="40">
        <f t="shared" si="7"/>
        <v>43646.086956521744</v>
      </c>
      <c r="N65" s="40">
        <f t="shared" si="8"/>
        <v>37537.148409035712</v>
      </c>
      <c r="O65" s="69">
        <f t="shared" si="9"/>
        <v>6108.9385474860337</v>
      </c>
      <c r="P65" s="50">
        <v>36</v>
      </c>
      <c r="Q65" s="60">
        <f t="shared" si="1"/>
        <v>52803.036</v>
      </c>
      <c r="R65" s="66">
        <f t="shared" si="2"/>
        <v>9019.5660000000007</v>
      </c>
      <c r="S65" s="66">
        <f t="shared" si="10"/>
        <v>37808.714409035711</v>
      </c>
      <c r="T65">
        <v>63</v>
      </c>
      <c r="U65">
        <v>33</v>
      </c>
      <c r="V65" s="50">
        <f t="shared" si="3"/>
        <v>54313.2</v>
      </c>
      <c r="W65" s="61">
        <f t="shared" si="4"/>
        <v>3.0108544025289036E-2</v>
      </c>
      <c r="X65" s="65">
        <f t="shared" si="5"/>
        <v>271.56600000000014</v>
      </c>
      <c r="Y65" s="61"/>
    </row>
    <row r="66" spans="1:25" x14ac:dyDescent="0.2">
      <c r="A66" s="14" t="s">
        <v>139</v>
      </c>
      <c r="B66" s="15" t="s">
        <v>140</v>
      </c>
      <c r="C66" s="62">
        <v>74200</v>
      </c>
      <c r="D66" s="42">
        <v>-2</v>
      </c>
      <c r="E66" s="24">
        <v>49330</v>
      </c>
      <c r="F66" s="25">
        <v>2.7999999999999997E-2</v>
      </c>
      <c r="G66" s="68">
        <f t="shared" si="6"/>
        <v>49220</v>
      </c>
      <c r="H66" s="63">
        <v>110</v>
      </c>
      <c r="I66" s="27">
        <v>-0.98899999999999999</v>
      </c>
      <c r="J66" s="28">
        <v>108784</v>
      </c>
      <c r="K66" s="29">
        <v>237665.5</v>
      </c>
      <c r="L66" s="41">
        <f t="shared" si="0"/>
        <v>62</v>
      </c>
      <c r="M66" s="40">
        <f t="shared" si="7"/>
        <v>47986.381322957197</v>
      </c>
      <c r="N66" s="40">
        <f t="shared" si="8"/>
        <v>37986.381322957204</v>
      </c>
      <c r="O66" s="69">
        <f t="shared" si="9"/>
        <v>9999.9999999999909</v>
      </c>
      <c r="P66" s="50">
        <v>20</v>
      </c>
      <c r="Q66" s="60">
        <f t="shared" si="1"/>
        <v>51895.16</v>
      </c>
      <c r="R66" s="66">
        <f t="shared" si="2"/>
        <v>443.9</v>
      </c>
      <c r="S66" s="66">
        <f t="shared" si="10"/>
        <v>38320.281322957206</v>
      </c>
      <c r="T66">
        <v>64</v>
      </c>
      <c r="U66">
        <v>386</v>
      </c>
      <c r="V66" s="50">
        <f t="shared" si="3"/>
        <v>66780</v>
      </c>
      <c r="W66" s="61">
        <f t="shared" si="4"/>
        <v>0.75219644063978375</v>
      </c>
      <c r="X66" s="65">
        <f t="shared" si="5"/>
        <v>333.9</v>
      </c>
      <c r="Y66" s="61"/>
    </row>
    <row r="67" spans="1:25" x14ac:dyDescent="0.2">
      <c r="A67" s="14" t="s">
        <v>141</v>
      </c>
      <c r="B67" s="15" t="s">
        <v>142</v>
      </c>
      <c r="C67" s="62">
        <v>73800</v>
      </c>
      <c r="D67" s="42">
        <v>8</v>
      </c>
      <c r="E67" s="24">
        <v>48650</v>
      </c>
      <c r="F67" s="25">
        <v>0.16899999999999998</v>
      </c>
      <c r="G67" s="68">
        <f t="shared" si="6"/>
        <v>46013</v>
      </c>
      <c r="H67" s="63">
        <v>2637</v>
      </c>
      <c r="I67" s="27">
        <v>0.17899999999999999</v>
      </c>
      <c r="J67" s="28">
        <v>153226</v>
      </c>
      <c r="K67" s="29">
        <v>61058.9</v>
      </c>
      <c r="L67" s="41">
        <f t="shared" ref="L67:L130" si="11">A67+D67</f>
        <v>73</v>
      </c>
      <c r="M67" s="40">
        <f t="shared" si="7"/>
        <v>41616.766467065863</v>
      </c>
      <c r="N67" s="40">
        <f t="shared" si="8"/>
        <v>39380.125245691816</v>
      </c>
      <c r="O67" s="69">
        <f t="shared" si="9"/>
        <v>2236.6412213740459</v>
      </c>
      <c r="P67" s="50">
        <v>111</v>
      </c>
      <c r="Q67" s="60">
        <f t="shared" ref="Q67:Q130" si="12">E67*(1+$AA$18)</f>
        <v>51179.8</v>
      </c>
      <c r="R67" s="66">
        <f t="shared" ref="R67:R130" si="13">$H67+$X67</f>
        <v>2969.1</v>
      </c>
      <c r="S67" s="66">
        <f t="shared" si="10"/>
        <v>39712.225245691814</v>
      </c>
      <c r="T67">
        <v>65</v>
      </c>
      <c r="U67">
        <v>108</v>
      </c>
      <c r="V67" s="50">
        <f t="shared" ref="V67:V130" si="14">C67+ (C67*$AA$14)</f>
        <v>66420</v>
      </c>
      <c r="W67" s="61">
        <f t="shared" ref="W67:W130" si="15">X67/R67</f>
        <v>0.11185207638678389</v>
      </c>
      <c r="X67" s="65">
        <f t="shared" ref="X67:X130" si="16">($AA$16*($C67-$V67))/1000000</f>
        <v>332.1</v>
      </c>
      <c r="Y67" s="61"/>
    </row>
    <row r="68" spans="1:25" x14ac:dyDescent="0.2">
      <c r="A68" s="14" t="s">
        <v>143</v>
      </c>
      <c r="B68" s="15" t="s">
        <v>144</v>
      </c>
      <c r="C68" s="62">
        <v>49600</v>
      </c>
      <c r="D68" s="42">
        <v>-6</v>
      </c>
      <c r="E68" s="24">
        <v>47389</v>
      </c>
      <c r="F68" s="25">
        <v>-4.2999999999999997E-2</v>
      </c>
      <c r="G68" s="68">
        <f t="shared" ref="G68:G131" si="17">E68-H68</f>
        <v>47395</v>
      </c>
      <c r="H68" s="63">
        <v>-6</v>
      </c>
      <c r="I68" s="27">
        <v>0</v>
      </c>
      <c r="J68" s="28">
        <v>491984</v>
      </c>
      <c r="K68" s="29">
        <v>37440.1</v>
      </c>
      <c r="L68" s="41">
        <f t="shared" si="11"/>
        <v>60</v>
      </c>
      <c r="M68" s="40">
        <f t="shared" ref="M68:M131" si="18">IF(ISNUMBER(E68),E68/(1+F68), "")</f>
        <v>49518.286311389762</v>
      </c>
      <c r="N68" s="40">
        <f t="shared" ref="N68:N131" si="19">M68-O68</f>
        <v>49524.286311389762</v>
      </c>
      <c r="O68" s="69">
        <f t="shared" ref="O68:O131" si="20">H68/(1+I68)</f>
        <v>-6</v>
      </c>
      <c r="P68" s="50">
        <v>481</v>
      </c>
      <c r="Q68" s="60">
        <f t="shared" si="12"/>
        <v>49853.228000000003</v>
      </c>
      <c r="R68" s="66">
        <f t="shared" si="13"/>
        <v>217.2</v>
      </c>
      <c r="S68" s="66">
        <f t="shared" ref="S68:S131" si="21">N68-(C68*$AA$14*$AA$16)/1000000</f>
        <v>49747.486311389759</v>
      </c>
      <c r="T68">
        <v>66</v>
      </c>
      <c r="U68">
        <v>433</v>
      </c>
      <c r="V68" s="50">
        <f t="shared" si="14"/>
        <v>44640</v>
      </c>
      <c r="W68" s="61">
        <f t="shared" si="15"/>
        <v>1.0276243093922652</v>
      </c>
      <c r="X68" s="65">
        <f t="shared" si="16"/>
        <v>223.2</v>
      </c>
      <c r="Y68" s="61"/>
    </row>
    <row r="69" spans="1:25" x14ac:dyDescent="0.2">
      <c r="A69" s="14" t="s">
        <v>145</v>
      </c>
      <c r="B69" s="15" t="s">
        <v>146</v>
      </c>
      <c r="C69" s="62">
        <v>229000</v>
      </c>
      <c r="D69" s="42">
        <v>-4</v>
      </c>
      <c r="E69" s="24">
        <v>46677</v>
      </c>
      <c r="F69" s="25">
        <v>-0.02</v>
      </c>
      <c r="G69" s="68">
        <f t="shared" si="17"/>
        <v>42890</v>
      </c>
      <c r="H69" s="63">
        <v>3787</v>
      </c>
      <c r="I69" s="27">
        <v>0.70899999999999996</v>
      </c>
      <c r="J69" s="28">
        <v>39207</v>
      </c>
      <c r="K69" s="29">
        <v>44787</v>
      </c>
      <c r="L69" s="41">
        <f t="shared" si="11"/>
        <v>63</v>
      </c>
      <c r="M69" s="40">
        <f t="shared" si="18"/>
        <v>47629.591836734697</v>
      </c>
      <c r="N69" s="40">
        <f t="shared" si="19"/>
        <v>45413.676096535753</v>
      </c>
      <c r="O69" s="69">
        <f t="shared" si="20"/>
        <v>2215.9157401989469</v>
      </c>
      <c r="P69" s="50">
        <v>113</v>
      </c>
      <c r="Q69" s="60">
        <f t="shared" si="12"/>
        <v>49104.204000000005</v>
      </c>
      <c r="R69" s="66">
        <f t="shared" si="13"/>
        <v>4817.5</v>
      </c>
      <c r="S69" s="66">
        <f t="shared" si="21"/>
        <v>46444.176096535753</v>
      </c>
      <c r="T69">
        <v>67</v>
      </c>
      <c r="U69">
        <v>67</v>
      </c>
      <c r="V69" s="50">
        <f t="shared" si="14"/>
        <v>206100</v>
      </c>
      <c r="W69" s="61">
        <f t="shared" si="15"/>
        <v>0.2139076284379865</v>
      </c>
      <c r="X69" s="65">
        <f t="shared" si="16"/>
        <v>1030.5</v>
      </c>
      <c r="Y69" s="61"/>
    </row>
    <row r="70" spans="1:25" x14ac:dyDescent="0.2">
      <c r="A70" s="14" t="s">
        <v>147</v>
      </c>
      <c r="B70" s="15" t="s">
        <v>148</v>
      </c>
      <c r="C70" s="62">
        <v>128900</v>
      </c>
      <c r="D70" s="42">
        <v>3</v>
      </c>
      <c r="E70" s="24">
        <v>44541</v>
      </c>
      <c r="F70" s="25">
        <v>5.5E-2</v>
      </c>
      <c r="G70" s="68">
        <f t="shared" si="17"/>
        <v>43129</v>
      </c>
      <c r="H70" s="63">
        <v>1412</v>
      </c>
      <c r="I70" s="27">
        <v>-0.26400000000000001</v>
      </c>
      <c r="J70" s="28">
        <v>60580</v>
      </c>
      <c r="K70" s="29">
        <v>14262</v>
      </c>
      <c r="L70" s="41">
        <f t="shared" si="11"/>
        <v>71</v>
      </c>
      <c r="M70" s="40">
        <f t="shared" si="18"/>
        <v>42218.957345971568</v>
      </c>
      <c r="N70" s="40">
        <f t="shared" si="19"/>
        <v>40300.479085102001</v>
      </c>
      <c r="O70" s="69">
        <f t="shared" si="20"/>
        <v>1918.4782608695652</v>
      </c>
      <c r="P70" s="50">
        <v>135</v>
      </c>
      <c r="Q70" s="60">
        <f t="shared" si="12"/>
        <v>46857.132000000005</v>
      </c>
      <c r="R70" s="66">
        <f t="shared" si="13"/>
        <v>1992.05</v>
      </c>
      <c r="S70" s="66">
        <f t="shared" si="21"/>
        <v>40880.529085102004</v>
      </c>
      <c r="T70">
        <v>68</v>
      </c>
      <c r="U70">
        <v>160</v>
      </c>
      <c r="V70" s="50">
        <f t="shared" si="14"/>
        <v>116010</v>
      </c>
      <c r="W70" s="61">
        <f t="shared" si="15"/>
        <v>0.29118245023970279</v>
      </c>
      <c r="X70" s="65">
        <f t="shared" si="16"/>
        <v>580.04999999999995</v>
      </c>
      <c r="Y70" s="61"/>
    </row>
    <row r="71" spans="1:25" x14ac:dyDescent="0.2">
      <c r="A71" s="14" t="s">
        <v>149</v>
      </c>
      <c r="B71" s="15" t="s">
        <v>150</v>
      </c>
      <c r="C71" s="62">
        <v>88680</v>
      </c>
      <c r="D71" s="42">
        <v>6</v>
      </c>
      <c r="E71" s="24">
        <v>44438</v>
      </c>
      <c r="F71" s="25">
        <v>7.6999999999999999E-2</v>
      </c>
      <c r="G71" s="68">
        <f t="shared" si="17"/>
        <v>40503</v>
      </c>
      <c r="H71" s="63">
        <v>3935</v>
      </c>
      <c r="I71" s="27">
        <v>0.1</v>
      </c>
      <c r="J71" s="28">
        <v>60266</v>
      </c>
      <c r="K71" s="29">
        <v>35067.800000000003</v>
      </c>
      <c r="L71" s="41">
        <f t="shared" si="11"/>
        <v>75</v>
      </c>
      <c r="M71" s="40">
        <f t="shared" si="18"/>
        <v>41260.909935004645</v>
      </c>
      <c r="N71" s="40">
        <f t="shared" si="19"/>
        <v>37683.637207731917</v>
      </c>
      <c r="O71" s="69">
        <f t="shared" si="20"/>
        <v>3577.272727272727</v>
      </c>
      <c r="P71" s="50">
        <v>66</v>
      </c>
      <c r="Q71" s="60">
        <f t="shared" si="12"/>
        <v>46748.776000000005</v>
      </c>
      <c r="R71" s="66">
        <f t="shared" si="13"/>
        <v>4334.0600000000004</v>
      </c>
      <c r="S71" s="66">
        <f t="shared" si="21"/>
        <v>38082.697207731915</v>
      </c>
      <c r="T71">
        <v>69</v>
      </c>
      <c r="U71">
        <v>75</v>
      </c>
      <c r="V71" s="50">
        <f t="shared" si="14"/>
        <v>79812</v>
      </c>
      <c r="W71" s="61">
        <f t="shared" si="15"/>
        <v>9.2075328906383383E-2</v>
      </c>
      <c r="X71" s="65">
        <f t="shared" si="16"/>
        <v>399.06</v>
      </c>
      <c r="Y71" s="61"/>
    </row>
    <row r="72" spans="1:25" x14ac:dyDescent="0.2">
      <c r="A72" s="14" t="s">
        <v>151</v>
      </c>
      <c r="B72" s="15" t="s">
        <v>152</v>
      </c>
      <c r="C72" s="62">
        <v>98000</v>
      </c>
      <c r="D72" s="42">
        <v>4</v>
      </c>
      <c r="E72" s="24">
        <v>43634</v>
      </c>
      <c r="F72" s="25">
        <v>4.9000000000000002E-2</v>
      </c>
      <c r="G72" s="68">
        <f t="shared" si="17"/>
        <v>42404</v>
      </c>
      <c r="H72" s="63">
        <v>1230</v>
      </c>
      <c r="I72" s="27">
        <v>-0.876</v>
      </c>
      <c r="J72" s="28">
        <v>146130</v>
      </c>
      <c r="K72" s="29">
        <v>85923.4</v>
      </c>
      <c r="L72" s="41">
        <f t="shared" si="11"/>
        <v>74</v>
      </c>
      <c r="M72" s="40">
        <f t="shared" si="18"/>
        <v>41595.805529075311</v>
      </c>
      <c r="N72" s="40">
        <f t="shared" si="19"/>
        <v>31676.450690365633</v>
      </c>
      <c r="O72" s="69">
        <f t="shared" si="20"/>
        <v>9919.354838709678</v>
      </c>
      <c r="P72" s="50">
        <v>21</v>
      </c>
      <c r="Q72" s="60">
        <f t="shared" si="12"/>
        <v>45902.968000000001</v>
      </c>
      <c r="R72" s="66">
        <f t="shared" si="13"/>
        <v>1671</v>
      </c>
      <c r="S72" s="66">
        <f t="shared" si="21"/>
        <v>32117.450690365633</v>
      </c>
      <c r="T72">
        <v>70</v>
      </c>
      <c r="U72">
        <v>184</v>
      </c>
      <c r="V72" s="50">
        <f t="shared" si="14"/>
        <v>88200</v>
      </c>
      <c r="W72" s="61">
        <f t="shared" si="15"/>
        <v>0.26391382405745062</v>
      </c>
      <c r="X72" s="65">
        <f t="shared" si="16"/>
        <v>441</v>
      </c>
      <c r="Y72" s="61"/>
    </row>
    <row r="73" spans="1:25" x14ac:dyDescent="0.2">
      <c r="A73" s="14" t="s">
        <v>153</v>
      </c>
      <c r="B73" s="15" t="s">
        <v>154</v>
      </c>
      <c r="C73" s="62">
        <v>11388</v>
      </c>
      <c r="D73" s="42">
        <v>-2</v>
      </c>
      <c r="E73" s="24">
        <v>43425.3</v>
      </c>
      <c r="F73" s="25">
        <v>2.7000000000000003E-2</v>
      </c>
      <c r="G73" s="68">
        <f t="shared" si="17"/>
        <v>42545.3</v>
      </c>
      <c r="H73" s="63">
        <v>880</v>
      </c>
      <c r="I73" s="27">
        <v>-0.52900000000000003</v>
      </c>
      <c r="J73" s="28">
        <v>311449.3</v>
      </c>
      <c r="K73" s="29" t="s">
        <v>14</v>
      </c>
      <c r="L73" s="41">
        <f t="shared" si="11"/>
        <v>69</v>
      </c>
      <c r="M73" s="40">
        <f t="shared" si="18"/>
        <v>42283.64167478092</v>
      </c>
      <c r="N73" s="40">
        <f t="shared" si="19"/>
        <v>40415.276494313832</v>
      </c>
      <c r="O73" s="69">
        <f t="shared" si="20"/>
        <v>1868.3651804670915</v>
      </c>
      <c r="P73" s="50">
        <v>139</v>
      </c>
      <c r="Q73" s="60">
        <f t="shared" si="12"/>
        <v>45683.415600000008</v>
      </c>
      <c r="R73" s="66">
        <f t="shared" si="13"/>
        <v>931.24599999999998</v>
      </c>
      <c r="S73" s="66">
        <f t="shared" si="21"/>
        <v>40466.522494313831</v>
      </c>
      <c r="T73">
        <v>71</v>
      </c>
      <c r="U73">
        <v>273</v>
      </c>
      <c r="V73" s="50">
        <f t="shared" si="14"/>
        <v>10249.200000000001</v>
      </c>
      <c r="W73" s="61">
        <f t="shared" si="15"/>
        <v>5.5029498113280451E-2</v>
      </c>
      <c r="X73" s="65">
        <f t="shared" si="16"/>
        <v>51.245999999999967</v>
      </c>
      <c r="Y73" s="61"/>
    </row>
    <row r="74" spans="1:25" x14ac:dyDescent="0.2">
      <c r="A74" s="14" t="s">
        <v>155</v>
      </c>
      <c r="B74" s="15" t="s">
        <v>156</v>
      </c>
      <c r="C74" s="62">
        <v>59000</v>
      </c>
      <c r="D74" s="42">
        <v>14</v>
      </c>
      <c r="E74" s="24">
        <v>43281</v>
      </c>
      <c r="F74" s="25">
        <v>0.21600000000000003</v>
      </c>
      <c r="G74" s="68">
        <f t="shared" si="17"/>
        <v>36360</v>
      </c>
      <c r="H74" s="63">
        <v>6921</v>
      </c>
      <c r="I74" s="27">
        <v>1.53</v>
      </c>
      <c r="J74" s="28">
        <v>188602</v>
      </c>
      <c r="K74" s="29">
        <v>91675.1</v>
      </c>
      <c r="L74" s="41">
        <f t="shared" si="11"/>
        <v>86</v>
      </c>
      <c r="M74" s="40">
        <f t="shared" si="18"/>
        <v>35592.927631578947</v>
      </c>
      <c r="N74" s="40">
        <f t="shared" si="19"/>
        <v>32857.354509049299</v>
      </c>
      <c r="O74" s="69">
        <f t="shared" si="20"/>
        <v>2735.573122529644</v>
      </c>
      <c r="P74" s="50">
        <v>88</v>
      </c>
      <c r="Q74" s="60">
        <f t="shared" si="12"/>
        <v>45531.612000000001</v>
      </c>
      <c r="R74" s="66">
        <f t="shared" si="13"/>
        <v>7186.5</v>
      </c>
      <c r="S74" s="66">
        <f t="shared" si="21"/>
        <v>33122.854509049299</v>
      </c>
      <c r="T74">
        <v>72</v>
      </c>
      <c r="U74">
        <v>39</v>
      </c>
      <c r="V74" s="50">
        <f t="shared" si="14"/>
        <v>53100</v>
      </c>
      <c r="W74" s="61">
        <f t="shared" si="15"/>
        <v>3.6944270507201005E-2</v>
      </c>
      <c r="X74" s="65">
        <f t="shared" si="16"/>
        <v>265.5</v>
      </c>
      <c r="Y74" s="61"/>
    </row>
    <row r="75" spans="1:25" x14ac:dyDescent="0.2">
      <c r="A75" s="14" t="s">
        <v>157</v>
      </c>
      <c r="B75" s="15" t="s">
        <v>158</v>
      </c>
      <c r="C75" s="62">
        <v>30472</v>
      </c>
      <c r="D75" s="42">
        <v>-7</v>
      </c>
      <c r="E75" s="24">
        <v>43270</v>
      </c>
      <c r="F75" s="25">
        <v>-1.4999999999999999E-2</v>
      </c>
      <c r="G75" s="68">
        <f t="shared" si="17"/>
        <v>42757.4</v>
      </c>
      <c r="H75" s="63">
        <v>512.6</v>
      </c>
      <c r="I75" s="27">
        <v>1.079</v>
      </c>
      <c r="J75" s="28">
        <v>214141.9</v>
      </c>
      <c r="K75" s="29" t="s">
        <v>14</v>
      </c>
      <c r="L75" s="41">
        <f t="shared" si="11"/>
        <v>66</v>
      </c>
      <c r="M75" s="40">
        <f t="shared" si="18"/>
        <v>43928.934010152283</v>
      </c>
      <c r="N75" s="40">
        <f t="shared" si="19"/>
        <v>43682.373163591437</v>
      </c>
      <c r="O75" s="69">
        <f t="shared" si="20"/>
        <v>246.56084656084661</v>
      </c>
      <c r="P75" s="50">
        <v>413</v>
      </c>
      <c r="Q75" s="60">
        <f t="shared" si="12"/>
        <v>45520.04</v>
      </c>
      <c r="R75" s="66">
        <f t="shared" si="13"/>
        <v>649.72400000000005</v>
      </c>
      <c r="S75" s="66">
        <f t="shared" si="21"/>
        <v>43819.497163591441</v>
      </c>
      <c r="T75">
        <v>73</v>
      </c>
      <c r="U75">
        <v>336</v>
      </c>
      <c r="V75" s="50">
        <f t="shared" si="14"/>
        <v>27424.799999999999</v>
      </c>
      <c r="W75" s="61">
        <f t="shared" si="15"/>
        <v>0.2110496149134094</v>
      </c>
      <c r="X75" s="65">
        <f t="shared" si="16"/>
        <v>137.12400000000002</v>
      </c>
      <c r="Y75" s="61"/>
    </row>
    <row r="76" spans="1:25" x14ac:dyDescent="0.2">
      <c r="A76" s="14" t="s">
        <v>159</v>
      </c>
      <c r="B76" s="15" t="s">
        <v>160</v>
      </c>
      <c r="C76" s="62">
        <v>125000</v>
      </c>
      <c r="D76" s="42">
        <v>-2</v>
      </c>
      <c r="E76" s="24">
        <v>42879</v>
      </c>
      <c r="F76" s="25">
        <v>1.7000000000000001E-2</v>
      </c>
      <c r="G76" s="68">
        <f t="shared" si="17"/>
        <v>41415</v>
      </c>
      <c r="H76" s="63">
        <v>1464</v>
      </c>
      <c r="I76" s="27">
        <v>0.46400000000000002</v>
      </c>
      <c r="J76" s="28">
        <v>12901</v>
      </c>
      <c r="K76" s="29">
        <v>19030.2</v>
      </c>
      <c r="L76" s="41">
        <f t="shared" si="11"/>
        <v>72</v>
      </c>
      <c r="M76" s="40">
        <f t="shared" si="18"/>
        <v>42162.241887905606</v>
      </c>
      <c r="N76" s="40">
        <f t="shared" si="19"/>
        <v>41162.241887905606</v>
      </c>
      <c r="O76" s="69">
        <f t="shared" si="20"/>
        <v>1000</v>
      </c>
      <c r="P76" s="50">
        <v>235</v>
      </c>
      <c r="Q76" s="60">
        <f t="shared" si="12"/>
        <v>45108.707999999999</v>
      </c>
      <c r="R76" s="66">
        <f t="shared" si="13"/>
        <v>2026.5</v>
      </c>
      <c r="S76" s="66">
        <f t="shared" si="21"/>
        <v>41724.741887905606</v>
      </c>
      <c r="T76">
        <v>74</v>
      </c>
      <c r="U76">
        <v>155</v>
      </c>
      <c r="V76" s="50">
        <f t="shared" si="14"/>
        <v>112500</v>
      </c>
      <c r="W76" s="61">
        <f t="shared" si="15"/>
        <v>0.27757216876387864</v>
      </c>
      <c r="X76" s="65">
        <f t="shared" si="16"/>
        <v>562.5</v>
      </c>
      <c r="Y76" s="61"/>
    </row>
    <row r="77" spans="1:25" x14ac:dyDescent="0.2">
      <c r="A77" s="14" t="s">
        <v>161</v>
      </c>
      <c r="B77" s="47" t="s">
        <v>162</v>
      </c>
      <c r="C77" s="62">
        <v>50000</v>
      </c>
      <c r="D77" s="42">
        <v>-7</v>
      </c>
      <c r="E77" s="24">
        <v>42685</v>
      </c>
      <c r="F77" s="48">
        <v>0</v>
      </c>
      <c r="G77" s="68">
        <f t="shared" si="17"/>
        <v>40525</v>
      </c>
      <c r="H77" s="63">
        <v>2160</v>
      </c>
      <c r="I77" s="49">
        <v>126.059</v>
      </c>
      <c r="J77" s="45">
        <v>125989</v>
      </c>
      <c r="K77" s="29" t="s">
        <v>14</v>
      </c>
      <c r="L77" s="41">
        <f t="shared" si="11"/>
        <v>68</v>
      </c>
      <c r="M77" s="40">
        <f t="shared" si="18"/>
        <v>42685</v>
      </c>
      <c r="N77" s="40">
        <f t="shared" si="19"/>
        <v>42668.000023611079</v>
      </c>
      <c r="O77" s="69">
        <f t="shared" si="20"/>
        <v>16.999976388921681</v>
      </c>
      <c r="P77" s="50">
        <v>473</v>
      </c>
      <c r="Q77" s="60">
        <f t="shared" si="12"/>
        <v>44904.62</v>
      </c>
      <c r="R77" s="66">
        <f t="shared" si="13"/>
        <v>2385</v>
      </c>
      <c r="S77" s="66">
        <f t="shared" si="21"/>
        <v>42893.000023611079</v>
      </c>
      <c r="T77">
        <v>75</v>
      </c>
      <c r="U77">
        <v>139</v>
      </c>
      <c r="V77" s="50">
        <f t="shared" si="14"/>
        <v>45000</v>
      </c>
      <c r="W77" s="61">
        <f t="shared" si="15"/>
        <v>9.4339622641509441E-2</v>
      </c>
      <c r="X77" s="65">
        <f t="shared" si="16"/>
        <v>225</v>
      </c>
      <c r="Y77" s="61"/>
    </row>
    <row r="78" spans="1:25" x14ac:dyDescent="0.2">
      <c r="A78" s="14" t="s">
        <v>163</v>
      </c>
      <c r="B78" s="15" t="s">
        <v>164</v>
      </c>
      <c r="C78" s="62">
        <v>69000</v>
      </c>
      <c r="D78" s="42">
        <v>2</v>
      </c>
      <c r="E78" s="24">
        <v>42294</v>
      </c>
      <c r="F78" s="25">
        <v>5.4000000000000006E-2</v>
      </c>
      <c r="G78" s="68">
        <f t="shared" si="17"/>
        <v>36074</v>
      </c>
      <c r="H78" s="63">
        <v>6220</v>
      </c>
      <c r="I78" s="27">
        <v>1.5980000000000001</v>
      </c>
      <c r="J78" s="28">
        <v>82637</v>
      </c>
      <c r="K78" s="29">
        <v>214680.1</v>
      </c>
      <c r="L78" s="41">
        <f t="shared" si="11"/>
        <v>78</v>
      </c>
      <c r="M78" s="40">
        <f t="shared" si="18"/>
        <v>40127.134724857686</v>
      </c>
      <c r="N78" s="40">
        <f t="shared" si="19"/>
        <v>37732.985379207188</v>
      </c>
      <c r="O78" s="69">
        <f t="shared" si="20"/>
        <v>2394.1493456505004</v>
      </c>
      <c r="P78" s="50">
        <v>104</v>
      </c>
      <c r="Q78" s="60">
        <f t="shared" si="12"/>
        <v>44493.288</v>
      </c>
      <c r="R78" s="66">
        <f t="shared" si="13"/>
        <v>6530.5</v>
      </c>
      <c r="S78" s="66">
        <f t="shared" si="21"/>
        <v>38043.485379207188</v>
      </c>
      <c r="T78">
        <v>76</v>
      </c>
      <c r="U78">
        <v>45</v>
      </c>
      <c r="V78" s="50">
        <f t="shared" si="14"/>
        <v>62100</v>
      </c>
      <c r="W78" s="61">
        <f t="shared" si="15"/>
        <v>4.7546129699104205E-2</v>
      </c>
      <c r="X78" s="65">
        <f t="shared" si="16"/>
        <v>310.5</v>
      </c>
      <c r="Y78" s="61"/>
    </row>
    <row r="79" spans="1:25" x14ac:dyDescent="0.2">
      <c r="A79" s="14" t="s">
        <v>165</v>
      </c>
      <c r="B79" s="15" t="s">
        <v>166</v>
      </c>
      <c r="C79" s="62">
        <v>114000</v>
      </c>
      <c r="D79" s="42">
        <v>0</v>
      </c>
      <c r="E79" s="24">
        <v>41802</v>
      </c>
      <c r="F79" s="25">
        <v>3.1E-2</v>
      </c>
      <c r="G79" s="68">
        <f t="shared" si="17"/>
        <v>35037</v>
      </c>
      <c r="H79" s="63">
        <v>6765</v>
      </c>
      <c r="I79" s="27">
        <v>3.0880000000000001</v>
      </c>
      <c r="J79" s="28">
        <v>57773</v>
      </c>
      <c r="K79" s="29">
        <v>115752.5</v>
      </c>
      <c r="L79" s="41">
        <f t="shared" si="11"/>
        <v>77</v>
      </c>
      <c r="M79" s="40">
        <f t="shared" si="18"/>
        <v>40545.101842871001</v>
      </c>
      <c r="N79" s="40">
        <f t="shared" si="19"/>
        <v>38890.258398643993</v>
      </c>
      <c r="O79" s="69">
        <f t="shared" si="20"/>
        <v>1654.8434442270059</v>
      </c>
      <c r="P79" s="50">
        <v>159</v>
      </c>
      <c r="Q79" s="60">
        <f t="shared" si="12"/>
        <v>43975.704000000005</v>
      </c>
      <c r="R79" s="66">
        <f t="shared" si="13"/>
        <v>7278</v>
      </c>
      <c r="S79" s="66">
        <f t="shared" si="21"/>
        <v>39403.258398643993</v>
      </c>
      <c r="T79">
        <v>77</v>
      </c>
      <c r="U79">
        <v>38</v>
      </c>
      <c r="V79" s="50">
        <f t="shared" si="14"/>
        <v>102600</v>
      </c>
      <c r="W79" s="61">
        <f t="shared" si="15"/>
        <v>7.0486397361912617E-2</v>
      </c>
      <c r="X79" s="65">
        <f t="shared" si="16"/>
        <v>513</v>
      </c>
      <c r="Y79" s="61"/>
    </row>
    <row r="80" spans="1:25" x14ac:dyDescent="0.2">
      <c r="A80" s="14" t="s">
        <v>167</v>
      </c>
      <c r="B80" s="15" t="s">
        <v>168</v>
      </c>
      <c r="C80" s="62">
        <v>92000</v>
      </c>
      <c r="D80" s="42">
        <v>3</v>
      </c>
      <c r="E80" s="24">
        <v>41303</v>
      </c>
      <c r="F80" s="25">
        <v>9.5000000000000001E-2</v>
      </c>
      <c r="G80" s="68">
        <f t="shared" si="17"/>
        <v>39174</v>
      </c>
      <c r="H80" s="63">
        <v>2129</v>
      </c>
      <c r="I80" s="27">
        <v>-1E-3</v>
      </c>
      <c r="J80" s="28">
        <v>44792</v>
      </c>
      <c r="K80" s="29">
        <v>21279.5</v>
      </c>
      <c r="L80" s="41">
        <f t="shared" si="11"/>
        <v>81</v>
      </c>
      <c r="M80" s="40">
        <f t="shared" si="18"/>
        <v>37719.634703196345</v>
      </c>
      <c r="N80" s="40">
        <f t="shared" si="19"/>
        <v>35588.503572065216</v>
      </c>
      <c r="O80" s="69">
        <f t="shared" si="20"/>
        <v>2131.131131131131</v>
      </c>
      <c r="P80" s="50">
        <v>120</v>
      </c>
      <c r="Q80" s="60">
        <f t="shared" si="12"/>
        <v>43450.756000000001</v>
      </c>
      <c r="R80" s="66">
        <f t="shared" si="13"/>
        <v>2543</v>
      </c>
      <c r="S80" s="66">
        <f t="shared" si="21"/>
        <v>36002.503572065216</v>
      </c>
      <c r="T80">
        <v>78</v>
      </c>
      <c r="U80">
        <v>129</v>
      </c>
      <c r="V80" s="50">
        <f t="shared" si="14"/>
        <v>82800</v>
      </c>
      <c r="W80" s="61">
        <f t="shared" si="15"/>
        <v>0.16279984270546599</v>
      </c>
      <c r="X80" s="65">
        <f t="shared" si="16"/>
        <v>414</v>
      </c>
      <c r="Y80" s="61"/>
    </row>
    <row r="81" spans="1:25" x14ac:dyDescent="0.2">
      <c r="A81" s="14" t="s">
        <v>169</v>
      </c>
      <c r="B81" s="15" t="s">
        <v>170</v>
      </c>
      <c r="C81" s="62">
        <v>17643</v>
      </c>
      <c r="D81" s="42">
        <v>5</v>
      </c>
      <c r="E81" s="24">
        <v>41052.1</v>
      </c>
      <c r="F81" s="25">
        <v>0.14000000000000001</v>
      </c>
      <c r="G81" s="68">
        <f t="shared" si="17"/>
        <v>39491.599999999999</v>
      </c>
      <c r="H81" s="63">
        <v>1560.5</v>
      </c>
      <c r="I81" s="27">
        <v>0.48699999999999999</v>
      </c>
      <c r="J81" s="28">
        <v>568190.19999999995</v>
      </c>
      <c r="K81" s="29" t="s">
        <v>14</v>
      </c>
      <c r="L81" s="41">
        <f t="shared" si="11"/>
        <v>84</v>
      </c>
      <c r="M81" s="40">
        <f t="shared" si="18"/>
        <v>36010.614035087718</v>
      </c>
      <c r="N81" s="40">
        <f t="shared" si="19"/>
        <v>34961.18565580056</v>
      </c>
      <c r="O81" s="69">
        <f t="shared" si="20"/>
        <v>1049.4283792871552</v>
      </c>
      <c r="P81" s="50">
        <v>228</v>
      </c>
      <c r="Q81" s="60">
        <f t="shared" si="12"/>
        <v>43186.809200000003</v>
      </c>
      <c r="R81" s="66">
        <f t="shared" si="13"/>
        <v>1639.8934999999999</v>
      </c>
      <c r="S81" s="66">
        <f t="shared" si="21"/>
        <v>35040.579155800559</v>
      </c>
      <c r="T81">
        <v>79</v>
      </c>
      <c r="U81">
        <v>191</v>
      </c>
      <c r="V81" s="50">
        <f t="shared" si="14"/>
        <v>15878.7</v>
      </c>
      <c r="W81" s="61">
        <f t="shared" si="15"/>
        <v>4.8413814677599476E-2</v>
      </c>
      <c r="X81" s="65">
        <f t="shared" si="16"/>
        <v>79.393499999999975</v>
      </c>
      <c r="Y81" s="61"/>
    </row>
    <row r="82" spans="1:25" x14ac:dyDescent="0.2">
      <c r="A82" s="14" t="s">
        <v>171</v>
      </c>
      <c r="B82" s="15" t="s">
        <v>172</v>
      </c>
      <c r="C82" s="62">
        <v>121000</v>
      </c>
      <c r="D82" s="42">
        <v>0</v>
      </c>
      <c r="E82" s="24">
        <v>40052</v>
      </c>
      <c r="F82" s="25">
        <v>4.7E-2</v>
      </c>
      <c r="G82" s="68">
        <f t="shared" si="17"/>
        <v>37028</v>
      </c>
      <c r="H82" s="63">
        <v>3024</v>
      </c>
      <c r="I82" s="27">
        <v>0.70499999999999996</v>
      </c>
      <c r="J82" s="28">
        <v>29109</v>
      </c>
      <c r="K82" s="29">
        <v>25360.5</v>
      </c>
      <c r="L82" s="41">
        <f t="shared" si="11"/>
        <v>80</v>
      </c>
      <c r="M82" s="40">
        <f t="shared" si="18"/>
        <v>38254.059216809939</v>
      </c>
      <c r="N82" s="40">
        <f t="shared" si="19"/>
        <v>36480.45217868677</v>
      </c>
      <c r="O82" s="69">
        <f t="shared" si="20"/>
        <v>1773.6070381231671</v>
      </c>
      <c r="P82" s="50">
        <v>146</v>
      </c>
      <c r="Q82" s="60">
        <f t="shared" si="12"/>
        <v>42134.704000000005</v>
      </c>
      <c r="R82" s="66">
        <f t="shared" si="13"/>
        <v>3568.5</v>
      </c>
      <c r="S82" s="66">
        <f t="shared" si="21"/>
        <v>37024.95217868677</v>
      </c>
      <c r="T82">
        <v>80</v>
      </c>
      <c r="U82">
        <v>91</v>
      </c>
      <c r="V82" s="50">
        <f t="shared" si="14"/>
        <v>108900</v>
      </c>
      <c r="W82" s="61">
        <f t="shared" si="15"/>
        <v>0.15258511979823455</v>
      </c>
      <c r="X82" s="65">
        <f t="shared" si="16"/>
        <v>544.5</v>
      </c>
      <c r="Y82" s="61"/>
    </row>
    <row r="83" spans="1:25" x14ac:dyDescent="0.2">
      <c r="A83" s="14" t="s">
        <v>173</v>
      </c>
      <c r="B83" s="15" t="s">
        <v>174</v>
      </c>
      <c r="C83" s="62">
        <v>137000</v>
      </c>
      <c r="D83" s="42">
        <v>1</v>
      </c>
      <c r="E83" s="24">
        <v>39831</v>
      </c>
      <c r="F83" s="25">
        <v>5.5999999999999994E-2</v>
      </c>
      <c r="G83" s="68">
        <f t="shared" si="17"/>
        <v>36006</v>
      </c>
      <c r="H83" s="63">
        <v>3825</v>
      </c>
      <c r="I83" s="27">
        <v>-0.59</v>
      </c>
      <c r="J83" s="28">
        <v>137264</v>
      </c>
      <c r="K83" s="29">
        <v>183562.2</v>
      </c>
      <c r="L83" s="41">
        <f t="shared" si="11"/>
        <v>82</v>
      </c>
      <c r="M83" s="40">
        <f t="shared" si="18"/>
        <v>37718.75</v>
      </c>
      <c r="N83" s="40">
        <f t="shared" si="19"/>
        <v>28389.481707317074</v>
      </c>
      <c r="O83" s="69">
        <f t="shared" si="20"/>
        <v>9329.2682926829257</v>
      </c>
      <c r="P83" s="50">
        <v>24</v>
      </c>
      <c r="Q83" s="60">
        <f t="shared" si="12"/>
        <v>41902.212</v>
      </c>
      <c r="R83" s="66">
        <f t="shared" si="13"/>
        <v>4441.5</v>
      </c>
      <c r="S83" s="66">
        <f t="shared" si="21"/>
        <v>29005.981707317074</v>
      </c>
      <c r="T83">
        <v>81</v>
      </c>
      <c r="U83">
        <v>73</v>
      </c>
      <c r="V83" s="50">
        <f t="shared" si="14"/>
        <v>123300</v>
      </c>
      <c r="W83" s="61">
        <f t="shared" si="15"/>
        <v>0.13880445795339413</v>
      </c>
      <c r="X83" s="65">
        <f t="shared" si="16"/>
        <v>616.5</v>
      </c>
      <c r="Y83" s="61"/>
    </row>
    <row r="84" spans="1:25" x14ac:dyDescent="0.2">
      <c r="A84" s="14" t="s">
        <v>175</v>
      </c>
      <c r="B84" s="15" t="s">
        <v>176</v>
      </c>
      <c r="C84" s="62">
        <v>45420</v>
      </c>
      <c r="D84" s="42">
        <v>-3</v>
      </c>
      <c r="E84" s="24">
        <v>39815</v>
      </c>
      <c r="F84" s="25">
        <v>3.4000000000000002E-2</v>
      </c>
      <c r="G84" s="68">
        <f t="shared" si="17"/>
        <v>37563</v>
      </c>
      <c r="H84" s="63">
        <v>2252</v>
      </c>
      <c r="I84" s="27">
        <v>-0.29399999999999998</v>
      </c>
      <c r="J84" s="28">
        <v>112249</v>
      </c>
      <c r="K84" s="29">
        <v>31264.3</v>
      </c>
      <c r="L84" s="41">
        <f t="shared" si="11"/>
        <v>79</v>
      </c>
      <c r="M84" s="40">
        <f t="shared" si="18"/>
        <v>38505.802707930365</v>
      </c>
      <c r="N84" s="40">
        <f t="shared" si="19"/>
        <v>35316.00100821365</v>
      </c>
      <c r="O84" s="69">
        <f t="shared" si="20"/>
        <v>3189.8016997167142</v>
      </c>
      <c r="P84" s="50">
        <v>72</v>
      </c>
      <c r="Q84" s="60">
        <f t="shared" si="12"/>
        <v>41885.380000000005</v>
      </c>
      <c r="R84" s="66">
        <f t="shared" si="13"/>
        <v>2456.39</v>
      </c>
      <c r="S84" s="66">
        <f t="shared" si="21"/>
        <v>35520.39100821365</v>
      </c>
      <c r="T84">
        <v>82</v>
      </c>
      <c r="U84">
        <v>134</v>
      </c>
      <c r="V84" s="50">
        <f t="shared" si="14"/>
        <v>40878</v>
      </c>
      <c r="W84" s="61">
        <f t="shared" si="15"/>
        <v>8.3207471126327662E-2</v>
      </c>
      <c r="X84" s="65">
        <f t="shared" si="16"/>
        <v>204.39</v>
      </c>
      <c r="Y84" s="61"/>
    </row>
    <row r="85" spans="1:25" x14ac:dyDescent="0.2">
      <c r="A85" s="14" t="s">
        <v>177</v>
      </c>
      <c r="B85" s="15" t="s">
        <v>178</v>
      </c>
      <c r="C85" s="62">
        <v>5000</v>
      </c>
      <c r="D85" s="42">
        <v>8</v>
      </c>
      <c r="E85" s="24">
        <v>39750.300000000003</v>
      </c>
      <c r="F85" s="25">
        <v>0.18</v>
      </c>
      <c r="G85" s="68">
        <f t="shared" si="17"/>
        <v>39622.600000000006</v>
      </c>
      <c r="H85" s="63">
        <v>127.7</v>
      </c>
      <c r="I85" s="27">
        <v>0</v>
      </c>
      <c r="J85" s="28">
        <v>5676.9</v>
      </c>
      <c r="K85" s="29">
        <v>1940.6</v>
      </c>
      <c r="L85" s="41">
        <f t="shared" si="11"/>
        <v>91</v>
      </c>
      <c r="M85" s="40">
        <f t="shared" si="18"/>
        <v>33686.694915254244</v>
      </c>
      <c r="N85" s="40">
        <f t="shared" si="19"/>
        <v>33558.994915254247</v>
      </c>
      <c r="O85" s="69">
        <f t="shared" si="20"/>
        <v>127.7</v>
      </c>
      <c r="P85" s="50">
        <v>442</v>
      </c>
      <c r="Q85" s="60">
        <f t="shared" si="12"/>
        <v>41817.315600000002</v>
      </c>
      <c r="R85" s="66">
        <f t="shared" si="13"/>
        <v>150.19999999999999</v>
      </c>
      <c r="S85" s="66">
        <f t="shared" si="21"/>
        <v>33581.494915254247</v>
      </c>
      <c r="T85">
        <v>83</v>
      </c>
      <c r="U85">
        <v>443</v>
      </c>
      <c r="V85" s="50">
        <f t="shared" si="14"/>
        <v>4500</v>
      </c>
      <c r="W85" s="61">
        <f t="shared" si="15"/>
        <v>0.14980026631158458</v>
      </c>
      <c r="X85" s="65">
        <f t="shared" si="16"/>
        <v>22.5</v>
      </c>
      <c r="Y85" s="61"/>
    </row>
    <row r="86" spans="1:25" x14ac:dyDescent="0.2">
      <c r="A86" s="14" t="s">
        <v>179</v>
      </c>
      <c r="B86" s="15" t="s">
        <v>180</v>
      </c>
      <c r="C86" s="62">
        <v>9844</v>
      </c>
      <c r="D86" s="42">
        <v>9</v>
      </c>
      <c r="E86" s="24">
        <v>39267.199999999997</v>
      </c>
      <c r="F86" s="25">
        <v>0.17199999999999999</v>
      </c>
      <c r="G86" s="68">
        <f t="shared" si="17"/>
        <v>38869.299999999996</v>
      </c>
      <c r="H86" s="63">
        <v>397.9</v>
      </c>
      <c r="I86" s="27">
        <v>-0.224</v>
      </c>
      <c r="J86" s="28">
        <v>265812.59999999998</v>
      </c>
      <c r="K86" s="29" t="s">
        <v>14</v>
      </c>
      <c r="L86" s="41">
        <f t="shared" si="11"/>
        <v>93</v>
      </c>
      <c r="M86" s="40">
        <f t="shared" si="18"/>
        <v>33504.436860068257</v>
      </c>
      <c r="N86" s="40">
        <f t="shared" si="19"/>
        <v>32991.679128109492</v>
      </c>
      <c r="O86" s="69">
        <f t="shared" si="20"/>
        <v>512.75773195876286</v>
      </c>
      <c r="P86" s="50">
        <v>332</v>
      </c>
      <c r="Q86" s="60">
        <f t="shared" si="12"/>
        <v>41309.094400000002</v>
      </c>
      <c r="R86" s="66">
        <f t="shared" si="13"/>
        <v>442.19799999999998</v>
      </c>
      <c r="S86" s="66">
        <f t="shared" si="21"/>
        <v>33035.977128109495</v>
      </c>
      <c r="T86">
        <v>84</v>
      </c>
      <c r="U86">
        <v>387</v>
      </c>
      <c r="V86" s="50">
        <f t="shared" si="14"/>
        <v>8859.6</v>
      </c>
      <c r="W86" s="61">
        <f t="shared" si="15"/>
        <v>0.10017684385727658</v>
      </c>
      <c r="X86" s="65">
        <f t="shared" si="16"/>
        <v>44.297999999999988</v>
      </c>
      <c r="Y86" s="61"/>
    </row>
    <row r="87" spans="1:25" x14ac:dyDescent="0.2">
      <c r="A87" s="14" t="s">
        <v>181</v>
      </c>
      <c r="B87" s="15" t="s">
        <v>182</v>
      </c>
      <c r="C87" s="62">
        <v>270000</v>
      </c>
      <c r="D87" s="42">
        <v>0</v>
      </c>
      <c r="E87" s="24">
        <v>38972.9</v>
      </c>
      <c r="F87" s="25">
        <v>8.6999999999999994E-2</v>
      </c>
      <c r="G87" s="68">
        <f t="shared" si="17"/>
        <v>35913.1</v>
      </c>
      <c r="H87" s="63">
        <v>3059.8</v>
      </c>
      <c r="I87" s="27">
        <v>0.17299999999999999</v>
      </c>
      <c r="J87" s="28">
        <v>14326</v>
      </c>
      <c r="K87" s="29">
        <v>65615.7</v>
      </c>
      <c r="L87" s="41">
        <f t="shared" si="11"/>
        <v>85</v>
      </c>
      <c r="M87" s="40">
        <f t="shared" si="18"/>
        <v>35853.633854645814</v>
      </c>
      <c r="N87" s="40">
        <f t="shared" si="19"/>
        <v>33245.108705455699</v>
      </c>
      <c r="O87" s="69">
        <f t="shared" si="20"/>
        <v>2608.5251491901108</v>
      </c>
      <c r="P87" s="50">
        <v>90</v>
      </c>
      <c r="Q87" s="60">
        <f t="shared" si="12"/>
        <v>40999.490800000007</v>
      </c>
      <c r="R87" s="66">
        <f t="shared" si="13"/>
        <v>4274.8</v>
      </c>
      <c r="S87" s="66">
        <f t="shared" si="21"/>
        <v>34460.108705455699</v>
      </c>
      <c r="T87">
        <v>85</v>
      </c>
      <c r="U87">
        <v>78</v>
      </c>
      <c r="V87" s="50">
        <f t="shared" si="14"/>
        <v>243000</v>
      </c>
      <c r="W87" s="61">
        <f t="shared" si="15"/>
        <v>0.28422382333676427</v>
      </c>
      <c r="X87" s="65">
        <f t="shared" si="16"/>
        <v>1215</v>
      </c>
      <c r="Y87" s="61"/>
    </row>
    <row r="88" spans="1:25" x14ac:dyDescent="0.2">
      <c r="A88" s="14" t="s">
        <v>183</v>
      </c>
      <c r="B88" s="15" t="s">
        <v>184</v>
      </c>
      <c r="C88" s="62">
        <v>10800</v>
      </c>
      <c r="D88" s="42">
        <v>9</v>
      </c>
      <c r="E88" s="24">
        <v>38727</v>
      </c>
      <c r="F88" s="25">
        <v>0.18899999999999997</v>
      </c>
      <c r="G88" s="68">
        <f t="shared" si="17"/>
        <v>32470</v>
      </c>
      <c r="H88" s="63">
        <v>6257</v>
      </c>
      <c r="I88" s="27">
        <v>0</v>
      </c>
      <c r="J88" s="28">
        <v>69980</v>
      </c>
      <c r="K88" s="29">
        <v>75710.100000000006</v>
      </c>
      <c r="L88" s="41">
        <f t="shared" si="11"/>
        <v>95</v>
      </c>
      <c r="M88" s="40">
        <f t="shared" si="18"/>
        <v>32571.068124474346</v>
      </c>
      <c r="N88" s="40">
        <f t="shared" si="19"/>
        <v>26314.068124474346</v>
      </c>
      <c r="O88" s="69">
        <f t="shared" si="20"/>
        <v>6257</v>
      </c>
      <c r="P88" s="50">
        <v>34</v>
      </c>
      <c r="Q88" s="60">
        <f t="shared" si="12"/>
        <v>40740.804000000004</v>
      </c>
      <c r="R88" s="66">
        <f t="shared" si="13"/>
        <v>6305.6</v>
      </c>
      <c r="S88" s="66">
        <f t="shared" si="21"/>
        <v>26362.668124474345</v>
      </c>
      <c r="T88">
        <v>86</v>
      </c>
      <c r="U88">
        <v>49</v>
      </c>
      <c r="V88" s="50">
        <f t="shared" si="14"/>
        <v>9720</v>
      </c>
      <c r="W88" s="61">
        <f t="shared" si="15"/>
        <v>7.7074346612534886E-3</v>
      </c>
      <c r="X88" s="65">
        <f t="shared" si="16"/>
        <v>48.6</v>
      </c>
      <c r="Y88" s="61"/>
    </row>
    <row r="89" spans="1:25" x14ac:dyDescent="0.2">
      <c r="A89" s="14" t="s">
        <v>185</v>
      </c>
      <c r="B89" s="15" t="s">
        <v>186</v>
      </c>
      <c r="C89" s="62">
        <v>74413</v>
      </c>
      <c r="D89" s="42">
        <v>15</v>
      </c>
      <c r="E89" s="24">
        <v>37357.699999999997</v>
      </c>
      <c r="F89" s="25">
        <v>0.25600000000000001</v>
      </c>
      <c r="G89" s="68">
        <f t="shared" si="17"/>
        <v>34989.299999999996</v>
      </c>
      <c r="H89" s="63">
        <v>2368.4</v>
      </c>
      <c r="I89" s="27">
        <v>9.7000000000000003E-2</v>
      </c>
      <c r="J89" s="28">
        <v>70108</v>
      </c>
      <c r="K89" s="29">
        <v>50908</v>
      </c>
      <c r="L89" s="41">
        <f t="shared" si="11"/>
        <v>102</v>
      </c>
      <c r="M89" s="40">
        <f t="shared" si="18"/>
        <v>29743.391719745221</v>
      </c>
      <c r="N89" s="40">
        <f t="shared" si="19"/>
        <v>27584.412686016869</v>
      </c>
      <c r="O89" s="69">
        <f t="shared" si="20"/>
        <v>2158.9790337283503</v>
      </c>
      <c r="P89" s="50">
        <v>118</v>
      </c>
      <c r="Q89" s="60">
        <f t="shared" si="12"/>
        <v>39300.3004</v>
      </c>
      <c r="R89" s="66">
        <f t="shared" si="13"/>
        <v>2703.2585000000004</v>
      </c>
      <c r="S89" s="66">
        <f t="shared" si="21"/>
        <v>27919.271186016867</v>
      </c>
      <c r="T89">
        <v>87</v>
      </c>
      <c r="U89">
        <v>121</v>
      </c>
      <c r="V89" s="50">
        <f t="shared" si="14"/>
        <v>66971.7</v>
      </c>
      <c r="W89" s="61">
        <f t="shared" si="15"/>
        <v>0.12387217130733152</v>
      </c>
      <c r="X89" s="65">
        <f t="shared" si="16"/>
        <v>334.85850000000011</v>
      </c>
      <c r="Y89" s="61"/>
    </row>
    <row r="90" spans="1:25" x14ac:dyDescent="0.2">
      <c r="A90" s="14" t="s">
        <v>187</v>
      </c>
      <c r="B90" s="15" t="s">
        <v>188</v>
      </c>
      <c r="C90" s="62">
        <v>14000</v>
      </c>
      <c r="D90" s="42">
        <v>-5</v>
      </c>
      <c r="E90" s="24">
        <v>37239</v>
      </c>
      <c r="F90" s="25">
        <v>1.3000000000000001E-2</v>
      </c>
      <c r="G90" s="68">
        <f t="shared" si="17"/>
        <v>36898.400000000001</v>
      </c>
      <c r="H90" s="63">
        <v>340.6</v>
      </c>
      <c r="I90" s="27">
        <v>1.92</v>
      </c>
      <c r="J90" s="28">
        <v>12986.6</v>
      </c>
      <c r="K90" s="29">
        <v>3779</v>
      </c>
      <c r="L90" s="41">
        <f t="shared" si="11"/>
        <v>83</v>
      </c>
      <c r="M90" s="40">
        <f t="shared" si="18"/>
        <v>36761.105626850942</v>
      </c>
      <c r="N90" s="40">
        <f t="shared" si="19"/>
        <v>36644.461791234506</v>
      </c>
      <c r="O90" s="69">
        <f t="shared" si="20"/>
        <v>116.64383561643837</v>
      </c>
      <c r="P90" s="50">
        <v>445</v>
      </c>
      <c r="Q90" s="60">
        <f t="shared" si="12"/>
        <v>39175.428</v>
      </c>
      <c r="R90" s="66">
        <f t="shared" si="13"/>
        <v>403.6</v>
      </c>
      <c r="S90" s="66">
        <f t="shared" si="21"/>
        <v>36707.461791234506</v>
      </c>
      <c r="T90">
        <v>88</v>
      </c>
      <c r="U90">
        <v>396</v>
      </c>
      <c r="V90" s="50">
        <f t="shared" si="14"/>
        <v>12600</v>
      </c>
      <c r="W90" s="61">
        <f t="shared" si="15"/>
        <v>0.15609514370664024</v>
      </c>
      <c r="X90" s="65">
        <f t="shared" si="16"/>
        <v>63</v>
      </c>
      <c r="Y90" s="61"/>
    </row>
    <row r="91" spans="1:25" x14ac:dyDescent="0.2">
      <c r="A91" s="14" t="s">
        <v>189</v>
      </c>
      <c r="B91" s="15" t="s">
        <v>190</v>
      </c>
      <c r="C91" s="62">
        <v>7000</v>
      </c>
      <c r="D91" s="42">
        <v>16</v>
      </c>
      <c r="E91" s="24">
        <v>36534.199999999997</v>
      </c>
      <c r="F91" s="25">
        <v>0.249</v>
      </c>
      <c r="G91" s="68">
        <f t="shared" si="17"/>
        <v>32361.799999999996</v>
      </c>
      <c r="H91" s="63">
        <v>4172.3999999999996</v>
      </c>
      <c r="I91" s="27">
        <v>0.49099999999999999</v>
      </c>
      <c r="J91" s="28">
        <v>56969.8</v>
      </c>
      <c r="K91" s="29">
        <v>63579.8</v>
      </c>
      <c r="L91" s="41">
        <f t="shared" si="11"/>
        <v>105</v>
      </c>
      <c r="M91" s="40">
        <f t="shared" si="18"/>
        <v>29250.760608486784</v>
      </c>
      <c r="N91" s="40">
        <f t="shared" si="19"/>
        <v>26452.370266434471</v>
      </c>
      <c r="O91" s="69">
        <f t="shared" si="20"/>
        <v>2798.3903420523134</v>
      </c>
      <c r="P91" s="50">
        <v>86</v>
      </c>
      <c r="Q91" s="60">
        <f t="shared" si="12"/>
        <v>38433.9784</v>
      </c>
      <c r="R91" s="66">
        <f t="shared" si="13"/>
        <v>4203.8999999999996</v>
      </c>
      <c r="S91" s="66">
        <f t="shared" si="21"/>
        <v>26483.870266434471</v>
      </c>
      <c r="T91">
        <v>89</v>
      </c>
      <c r="U91">
        <v>79</v>
      </c>
      <c r="V91" s="50">
        <f t="shared" si="14"/>
        <v>6300</v>
      </c>
      <c r="W91" s="61">
        <f t="shared" si="15"/>
        <v>7.493042175123101E-3</v>
      </c>
      <c r="X91" s="65">
        <f t="shared" si="16"/>
        <v>31.5</v>
      </c>
      <c r="Y91" s="61"/>
    </row>
    <row r="92" spans="1:25" x14ac:dyDescent="0.2">
      <c r="A92" s="14" t="s">
        <v>191</v>
      </c>
      <c r="B92" s="15" t="s">
        <v>192</v>
      </c>
      <c r="C92" s="62">
        <v>73100</v>
      </c>
      <c r="D92" s="42">
        <v>-1</v>
      </c>
      <c r="E92" s="24">
        <v>36397</v>
      </c>
      <c r="F92" s="25">
        <v>0.06</v>
      </c>
      <c r="G92" s="68">
        <f t="shared" si="17"/>
        <v>34464</v>
      </c>
      <c r="H92" s="63">
        <v>1933</v>
      </c>
      <c r="I92" s="27">
        <v>-0.54400000000000004</v>
      </c>
      <c r="J92" s="28">
        <v>22536</v>
      </c>
      <c r="K92" s="29">
        <v>132529.5</v>
      </c>
      <c r="L92" s="41">
        <f t="shared" si="11"/>
        <v>89</v>
      </c>
      <c r="M92" s="40">
        <f t="shared" si="18"/>
        <v>34336.792452830188</v>
      </c>
      <c r="N92" s="40">
        <f t="shared" si="19"/>
        <v>30097.757365110891</v>
      </c>
      <c r="O92" s="69">
        <f t="shared" si="20"/>
        <v>4239.0350877192986</v>
      </c>
      <c r="P92" s="50">
        <v>57</v>
      </c>
      <c r="Q92" s="60">
        <f t="shared" si="12"/>
        <v>38289.644</v>
      </c>
      <c r="R92" s="66">
        <f t="shared" si="13"/>
        <v>2261.9499999999998</v>
      </c>
      <c r="S92" s="66">
        <f t="shared" si="21"/>
        <v>30426.707365110891</v>
      </c>
      <c r="T92">
        <v>90</v>
      </c>
      <c r="U92">
        <v>145</v>
      </c>
      <c r="V92" s="50">
        <f t="shared" si="14"/>
        <v>65790</v>
      </c>
      <c r="W92" s="61">
        <f t="shared" si="15"/>
        <v>0.14542761776343421</v>
      </c>
      <c r="X92" s="65">
        <f t="shared" si="16"/>
        <v>328.95</v>
      </c>
      <c r="Y92" s="61"/>
    </row>
    <row r="93" spans="1:25" x14ac:dyDescent="0.2">
      <c r="A93" s="14" t="s">
        <v>193</v>
      </c>
      <c r="B93" s="15" t="s">
        <v>194</v>
      </c>
      <c r="C93" s="62">
        <v>202000</v>
      </c>
      <c r="D93" s="42">
        <v>-3</v>
      </c>
      <c r="E93" s="24">
        <v>36395.699999999997</v>
      </c>
      <c r="F93" s="25">
        <v>4.4999999999999998E-2</v>
      </c>
      <c r="G93" s="68">
        <f t="shared" si="17"/>
        <v>34014.5</v>
      </c>
      <c r="H93" s="63">
        <v>2381.1999999999998</v>
      </c>
      <c r="I93" s="27">
        <v>3.9E-2</v>
      </c>
      <c r="J93" s="28">
        <v>18982.5</v>
      </c>
      <c r="K93" s="29" t="s">
        <v>14</v>
      </c>
      <c r="L93" s="41">
        <f t="shared" si="11"/>
        <v>88</v>
      </c>
      <c r="M93" s="40">
        <f t="shared" si="18"/>
        <v>34828.42105263158</v>
      </c>
      <c r="N93" s="40">
        <f t="shared" si="19"/>
        <v>32536.601995846209</v>
      </c>
      <c r="O93" s="69">
        <f t="shared" si="20"/>
        <v>2291.8190567853703</v>
      </c>
      <c r="P93" s="50">
        <v>108</v>
      </c>
      <c r="Q93" s="60">
        <f t="shared" si="12"/>
        <v>38288.276399999995</v>
      </c>
      <c r="R93" s="66">
        <f t="shared" si="13"/>
        <v>3290.2</v>
      </c>
      <c r="S93" s="66">
        <f t="shared" si="21"/>
        <v>33445.601995846213</v>
      </c>
      <c r="T93">
        <v>91</v>
      </c>
      <c r="U93">
        <v>99</v>
      </c>
      <c r="V93" s="50">
        <f t="shared" si="14"/>
        <v>181800</v>
      </c>
      <c r="W93" s="61">
        <f t="shared" si="15"/>
        <v>0.27627499848033554</v>
      </c>
      <c r="X93" s="65">
        <f t="shared" si="16"/>
        <v>909</v>
      </c>
      <c r="Y93" s="61"/>
    </row>
    <row r="94" spans="1:25" x14ac:dyDescent="0.2">
      <c r="A94" s="14" t="s">
        <v>195</v>
      </c>
      <c r="B94" s="15" t="s">
        <v>196</v>
      </c>
      <c r="C94" s="62">
        <v>105600</v>
      </c>
      <c r="D94" s="42">
        <v>7</v>
      </c>
      <c r="E94" s="24">
        <v>36193</v>
      </c>
      <c r="F94" s="25">
        <v>0.16899999999999998</v>
      </c>
      <c r="G94" s="68">
        <f t="shared" si="17"/>
        <v>32848</v>
      </c>
      <c r="H94" s="63">
        <v>3345</v>
      </c>
      <c r="I94" s="27">
        <v>0.14899999999999999</v>
      </c>
      <c r="J94" s="28">
        <v>45408</v>
      </c>
      <c r="K94" s="29">
        <v>48883</v>
      </c>
      <c r="L94" s="41">
        <f t="shared" si="11"/>
        <v>99</v>
      </c>
      <c r="M94" s="40">
        <f t="shared" si="18"/>
        <v>30960.650128314799</v>
      </c>
      <c r="N94" s="40">
        <f t="shared" si="19"/>
        <v>28049.4229742678</v>
      </c>
      <c r="O94" s="69">
        <f t="shared" si="20"/>
        <v>2911.2271540469974</v>
      </c>
      <c r="P94" s="50">
        <v>83</v>
      </c>
      <c r="Q94" s="60">
        <f t="shared" si="12"/>
        <v>38075.036</v>
      </c>
      <c r="R94" s="66">
        <f t="shared" si="13"/>
        <v>3820.2</v>
      </c>
      <c r="S94" s="66">
        <f t="shared" si="21"/>
        <v>28524.622974267801</v>
      </c>
      <c r="T94">
        <v>92</v>
      </c>
      <c r="U94">
        <v>86</v>
      </c>
      <c r="V94" s="50">
        <f t="shared" si="14"/>
        <v>95040</v>
      </c>
      <c r="W94" s="61">
        <f t="shared" si="15"/>
        <v>0.12439139312077901</v>
      </c>
      <c r="X94" s="65">
        <f t="shared" si="16"/>
        <v>475.2</v>
      </c>
      <c r="Y94" s="61"/>
    </row>
    <row r="95" spans="1:25" x14ac:dyDescent="0.2">
      <c r="A95" s="14" t="s">
        <v>197</v>
      </c>
      <c r="B95" s="15" t="s">
        <v>198</v>
      </c>
      <c r="C95" s="62">
        <v>33383</v>
      </c>
      <c r="D95" s="42">
        <v>-1</v>
      </c>
      <c r="E95" s="24">
        <v>35985</v>
      </c>
      <c r="F95" s="25">
        <v>7.2999999999999995E-2</v>
      </c>
      <c r="G95" s="68">
        <f t="shared" si="17"/>
        <v>33975</v>
      </c>
      <c r="H95" s="63">
        <v>2010</v>
      </c>
      <c r="I95" s="27">
        <v>-0.46700000000000003</v>
      </c>
      <c r="J95" s="28">
        <v>119666</v>
      </c>
      <c r="K95" s="29">
        <v>48623.7</v>
      </c>
      <c r="L95" s="41">
        <f t="shared" si="11"/>
        <v>92</v>
      </c>
      <c r="M95" s="40">
        <f t="shared" si="18"/>
        <v>33536.812674743713</v>
      </c>
      <c r="N95" s="40">
        <f t="shared" si="19"/>
        <v>29765.705732905062</v>
      </c>
      <c r="O95" s="69">
        <f t="shared" si="20"/>
        <v>3771.1069418386496</v>
      </c>
      <c r="P95" s="50">
        <v>64</v>
      </c>
      <c r="Q95" s="60">
        <f t="shared" si="12"/>
        <v>37856.22</v>
      </c>
      <c r="R95" s="66">
        <f t="shared" si="13"/>
        <v>2160.2235000000001</v>
      </c>
      <c r="S95" s="66">
        <f t="shared" si="21"/>
        <v>29915.929232905062</v>
      </c>
      <c r="T95">
        <v>93</v>
      </c>
      <c r="U95">
        <v>150</v>
      </c>
      <c r="V95" s="50">
        <f t="shared" si="14"/>
        <v>30044.7</v>
      </c>
      <c r="W95" s="61">
        <f t="shared" si="15"/>
        <v>6.954072113371601E-2</v>
      </c>
      <c r="X95" s="65">
        <f t="shared" si="16"/>
        <v>150.22349999999997</v>
      </c>
      <c r="Y95" s="61"/>
    </row>
    <row r="96" spans="1:25" x14ac:dyDescent="0.2">
      <c r="A96" s="14" t="s">
        <v>199</v>
      </c>
      <c r="B96" s="15" t="s">
        <v>200</v>
      </c>
      <c r="C96" s="62">
        <v>4900</v>
      </c>
      <c r="D96" s="42">
        <v>21</v>
      </c>
      <c r="E96" s="24">
        <v>34055</v>
      </c>
      <c r="F96" s="25">
        <v>0.29899999999999999</v>
      </c>
      <c r="G96" s="68">
        <f t="shared" si="17"/>
        <v>33721</v>
      </c>
      <c r="H96" s="63">
        <v>334</v>
      </c>
      <c r="I96" s="27">
        <v>0</v>
      </c>
      <c r="J96" s="28">
        <v>26830</v>
      </c>
      <c r="K96" s="29">
        <v>3974.4</v>
      </c>
      <c r="L96" s="41">
        <f t="shared" si="11"/>
        <v>115</v>
      </c>
      <c r="M96" s="40">
        <f t="shared" si="18"/>
        <v>26216.320246343341</v>
      </c>
      <c r="N96" s="40">
        <f t="shared" si="19"/>
        <v>25882.320246343341</v>
      </c>
      <c r="O96" s="69">
        <f t="shared" si="20"/>
        <v>334</v>
      </c>
      <c r="P96" s="50">
        <v>387</v>
      </c>
      <c r="Q96" s="60">
        <f t="shared" si="12"/>
        <v>35825.86</v>
      </c>
      <c r="R96" s="66">
        <f t="shared" si="13"/>
        <v>356.05</v>
      </c>
      <c r="S96" s="66">
        <f t="shared" si="21"/>
        <v>25904.37024634334</v>
      </c>
      <c r="T96">
        <v>94</v>
      </c>
      <c r="U96">
        <v>408</v>
      </c>
      <c r="V96" s="50">
        <f t="shared" si="14"/>
        <v>4410</v>
      </c>
      <c r="W96" s="61">
        <f t="shared" si="15"/>
        <v>6.1929504283106306E-2</v>
      </c>
      <c r="X96" s="65">
        <f t="shared" si="16"/>
        <v>22.05</v>
      </c>
      <c r="Y96" s="61"/>
    </row>
    <row r="97" spans="1:25" x14ac:dyDescent="0.2">
      <c r="A97" s="14" t="s">
        <v>201</v>
      </c>
      <c r="B97" s="15" t="s">
        <v>202</v>
      </c>
      <c r="C97" s="62">
        <v>93516</v>
      </c>
      <c r="D97" s="42">
        <v>2</v>
      </c>
      <c r="E97" s="24">
        <v>32765</v>
      </c>
      <c r="F97" s="25">
        <v>3.5000000000000003E-2</v>
      </c>
      <c r="G97" s="68">
        <f t="shared" si="17"/>
        <v>27416</v>
      </c>
      <c r="H97" s="63">
        <v>5349</v>
      </c>
      <c r="I97" s="27">
        <v>0.10100000000000001</v>
      </c>
      <c r="J97" s="28">
        <v>36500</v>
      </c>
      <c r="K97" s="29">
        <v>119659.8</v>
      </c>
      <c r="L97" s="41">
        <f t="shared" si="11"/>
        <v>97</v>
      </c>
      <c r="M97" s="40">
        <f t="shared" si="18"/>
        <v>31657.004830917878</v>
      </c>
      <c r="N97" s="40">
        <f t="shared" si="19"/>
        <v>26798.69420421488</v>
      </c>
      <c r="O97" s="69">
        <f t="shared" si="20"/>
        <v>4858.3106267029971</v>
      </c>
      <c r="P97" s="50">
        <v>51</v>
      </c>
      <c r="Q97" s="60">
        <f t="shared" si="12"/>
        <v>34468.78</v>
      </c>
      <c r="R97" s="66">
        <f t="shared" si="13"/>
        <v>5769.8220000000001</v>
      </c>
      <c r="S97" s="66">
        <f t="shared" si="21"/>
        <v>27219.51620421488</v>
      </c>
      <c r="T97">
        <v>95</v>
      </c>
      <c r="U97">
        <v>57</v>
      </c>
      <c r="V97" s="50">
        <f t="shared" si="14"/>
        <v>84164.4</v>
      </c>
      <c r="W97" s="61">
        <f t="shared" si="15"/>
        <v>7.2935005620624035E-2</v>
      </c>
      <c r="X97" s="65">
        <f t="shared" si="16"/>
        <v>420.82200000000023</v>
      </c>
      <c r="Y97" s="61"/>
    </row>
    <row r="98" spans="1:25" x14ac:dyDescent="0.2">
      <c r="A98" s="14" t="s">
        <v>203</v>
      </c>
      <c r="B98" s="15" t="s">
        <v>204</v>
      </c>
      <c r="C98" s="62">
        <v>30000</v>
      </c>
      <c r="D98" s="42">
        <v>14</v>
      </c>
      <c r="E98" s="24">
        <v>32753</v>
      </c>
      <c r="F98" s="25">
        <v>0.161</v>
      </c>
      <c r="G98" s="68">
        <f t="shared" si="17"/>
        <v>27066</v>
      </c>
      <c r="H98" s="63">
        <v>5687</v>
      </c>
      <c r="I98" s="27">
        <v>7.0999999999999994E-2</v>
      </c>
      <c r="J98" s="28">
        <v>59352</v>
      </c>
      <c r="K98" s="29">
        <v>119125.3</v>
      </c>
      <c r="L98" s="41">
        <f t="shared" si="11"/>
        <v>110</v>
      </c>
      <c r="M98" s="40">
        <f t="shared" si="18"/>
        <v>28211.024978466838</v>
      </c>
      <c r="N98" s="40">
        <f t="shared" si="19"/>
        <v>22901.034315534998</v>
      </c>
      <c r="O98" s="69">
        <f t="shared" si="20"/>
        <v>5309.9906629318393</v>
      </c>
      <c r="P98" s="50">
        <v>44</v>
      </c>
      <c r="Q98" s="60">
        <f t="shared" si="12"/>
        <v>34456.156000000003</v>
      </c>
      <c r="R98" s="66">
        <f t="shared" si="13"/>
        <v>5822</v>
      </c>
      <c r="S98" s="66">
        <f t="shared" si="21"/>
        <v>23036.034315534998</v>
      </c>
      <c r="T98">
        <v>96</v>
      </c>
      <c r="U98">
        <v>55</v>
      </c>
      <c r="V98" s="50">
        <f t="shared" si="14"/>
        <v>27000</v>
      </c>
      <c r="W98" s="61">
        <f t="shared" si="15"/>
        <v>2.3187907935417383E-2</v>
      </c>
      <c r="X98" s="65">
        <f t="shared" si="16"/>
        <v>135</v>
      </c>
      <c r="Y98" s="61"/>
    </row>
    <row r="99" spans="1:25" x14ac:dyDescent="0.2">
      <c r="A99" s="14" t="s">
        <v>205</v>
      </c>
      <c r="B99" s="15" t="s">
        <v>206</v>
      </c>
      <c r="C99" s="62">
        <v>10495</v>
      </c>
      <c r="D99" s="42">
        <v>-1</v>
      </c>
      <c r="E99" s="24">
        <v>32683.3</v>
      </c>
      <c r="F99" s="25">
        <v>0.02</v>
      </c>
      <c r="G99" s="68">
        <f t="shared" si="17"/>
        <v>31907.399999999998</v>
      </c>
      <c r="H99" s="63">
        <v>775.9</v>
      </c>
      <c r="I99" s="27">
        <v>9.8379999999999992</v>
      </c>
      <c r="J99" s="28">
        <v>16381.2</v>
      </c>
      <c r="K99" s="29" t="s">
        <v>14</v>
      </c>
      <c r="L99" s="41">
        <f t="shared" si="11"/>
        <v>96</v>
      </c>
      <c r="M99" s="40">
        <f t="shared" si="18"/>
        <v>32042.450980392157</v>
      </c>
      <c r="N99" s="40">
        <f t="shared" si="19"/>
        <v>31970.860281001125</v>
      </c>
      <c r="O99" s="69">
        <f t="shared" si="20"/>
        <v>71.590699391031563</v>
      </c>
      <c r="P99" s="50">
        <v>458</v>
      </c>
      <c r="Q99" s="60">
        <f t="shared" si="12"/>
        <v>34382.831599999998</v>
      </c>
      <c r="R99" s="66">
        <f t="shared" si="13"/>
        <v>823.12749999999994</v>
      </c>
      <c r="S99" s="66">
        <f t="shared" si="21"/>
        <v>32018.087781001126</v>
      </c>
      <c r="T99">
        <v>97</v>
      </c>
      <c r="U99">
        <v>295</v>
      </c>
      <c r="V99" s="50">
        <f t="shared" si="14"/>
        <v>9445.5</v>
      </c>
      <c r="W99" s="61">
        <f t="shared" si="15"/>
        <v>5.737567995237676E-2</v>
      </c>
      <c r="X99" s="65">
        <f t="shared" si="16"/>
        <v>47.227499999999999</v>
      </c>
      <c r="Y99" s="61"/>
    </row>
    <row r="100" spans="1:25" x14ac:dyDescent="0.2">
      <c r="A100" s="14" t="s">
        <v>207</v>
      </c>
      <c r="B100" s="15" t="s">
        <v>208</v>
      </c>
      <c r="C100" s="62">
        <v>47600</v>
      </c>
      <c r="D100" s="42">
        <v>3</v>
      </c>
      <c r="E100" s="24">
        <v>32377</v>
      </c>
      <c r="F100" s="25">
        <v>7.9000000000000001E-2</v>
      </c>
      <c r="G100" s="68">
        <f t="shared" si="17"/>
        <v>26362</v>
      </c>
      <c r="H100" s="63">
        <v>6015</v>
      </c>
      <c r="I100" s="27">
        <v>2.0350000000000001</v>
      </c>
      <c r="J100" s="28">
        <v>372538</v>
      </c>
      <c r="K100" s="29">
        <v>38340.699999999997</v>
      </c>
      <c r="L100" s="41">
        <f t="shared" si="11"/>
        <v>101</v>
      </c>
      <c r="M100" s="40">
        <f t="shared" si="18"/>
        <v>30006.487488415201</v>
      </c>
      <c r="N100" s="40">
        <f t="shared" si="19"/>
        <v>28024.609399453093</v>
      </c>
      <c r="O100" s="69">
        <f t="shared" si="20"/>
        <v>1981.8780889621087</v>
      </c>
      <c r="P100" s="50">
        <v>129</v>
      </c>
      <c r="Q100" s="60">
        <f t="shared" si="12"/>
        <v>34060.603999999999</v>
      </c>
      <c r="R100" s="66">
        <f t="shared" si="13"/>
        <v>6229.2</v>
      </c>
      <c r="S100" s="66">
        <f t="shared" si="21"/>
        <v>28238.809399453094</v>
      </c>
      <c r="T100">
        <v>98</v>
      </c>
      <c r="U100">
        <v>50</v>
      </c>
      <c r="V100" s="50">
        <f t="shared" si="14"/>
        <v>42840</v>
      </c>
      <c r="W100" s="61">
        <f t="shared" si="15"/>
        <v>3.4386438065883256E-2</v>
      </c>
      <c r="X100" s="65">
        <f t="shared" si="16"/>
        <v>214.2</v>
      </c>
      <c r="Y100" s="61"/>
    </row>
    <row r="101" spans="1:25" x14ac:dyDescent="0.2">
      <c r="A101" s="14" t="s">
        <v>209</v>
      </c>
      <c r="B101" s="47" t="s">
        <v>210</v>
      </c>
      <c r="C101" s="62">
        <v>37346</v>
      </c>
      <c r="D101" s="42">
        <v>13</v>
      </c>
      <c r="E101" s="24">
        <v>31979</v>
      </c>
      <c r="F101" s="48">
        <v>0.192</v>
      </c>
      <c r="G101" s="68">
        <f t="shared" si="17"/>
        <v>29363.7</v>
      </c>
      <c r="H101" s="63">
        <v>2615.3000000000002</v>
      </c>
      <c r="I101" s="49">
        <v>0.64300000000000002</v>
      </c>
      <c r="J101" s="45">
        <v>46575</v>
      </c>
      <c r="K101" s="29">
        <v>42099.5</v>
      </c>
      <c r="L101" s="41">
        <f t="shared" si="11"/>
        <v>112</v>
      </c>
      <c r="M101" s="40">
        <f t="shared" si="18"/>
        <v>26828.020134228191</v>
      </c>
      <c r="N101" s="40">
        <f t="shared" si="19"/>
        <v>25236.236811038903</v>
      </c>
      <c r="O101" s="69">
        <f t="shared" si="20"/>
        <v>1591.783323189288</v>
      </c>
      <c r="P101" s="50">
        <v>163</v>
      </c>
      <c r="Q101" s="60">
        <f t="shared" si="12"/>
        <v>33641.908000000003</v>
      </c>
      <c r="R101" s="66">
        <f t="shared" si="13"/>
        <v>2783.357</v>
      </c>
      <c r="S101" s="66">
        <f t="shared" si="21"/>
        <v>25404.293811038904</v>
      </c>
      <c r="T101">
        <v>99</v>
      </c>
      <c r="U101">
        <v>115</v>
      </c>
      <c r="V101" s="50">
        <f t="shared" si="14"/>
        <v>33611.4</v>
      </c>
      <c r="W101" s="61">
        <f t="shared" si="15"/>
        <v>6.0379247074665569E-2</v>
      </c>
      <c r="X101" s="65">
        <f t="shared" si="16"/>
        <v>168.05699999999993</v>
      </c>
      <c r="Y101" s="61"/>
    </row>
    <row r="102" spans="1:25" x14ac:dyDescent="0.2">
      <c r="A102" s="14" t="s">
        <v>211</v>
      </c>
      <c r="B102" s="15" t="s">
        <v>212</v>
      </c>
      <c r="C102" s="62">
        <v>62600</v>
      </c>
      <c r="D102" s="42">
        <v>-13</v>
      </c>
      <c r="E102" s="24">
        <v>31856</v>
      </c>
      <c r="F102" s="25">
        <v>-0.1</v>
      </c>
      <c r="G102" s="68">
        <f t="shared" si="17"/>
        <v>25422</v>
      </c>
      <c r="H102" s="63">
        <v>6434</v>
      </c>
      <c r="I102" s="27">
        <v>4.1550000000000002</v>
      </c>
      <c r="J102" s="28">
        <v>83216</v>
      </c>
      <c r="K102" s="29">
        <v>200334.1</v>
      </c>
      <c r="L102" s="41">
        <f t="shared" si="11"/>
        <v>87</v>
      </c>
      <c r="M102" s="40">
        <f t="shared" si="18"/>
        <v>35395.555555555555</v>
      </c>
      <c r="N102" s="40">
        <f t="shared" si="19"/>
        <v>34147.44692315982</v>
      </c>
      <c r="O102" s="69">
        <f t="shared" si="20"/>
        <v>1248.1086323957322</v>
      </c>
      <c r="P102" s="50">
        <v>208</v>
      </c>
      <c r="Q102" s="60">
        <f t="shared" si="12"/>
        <v>33512.512000000002</v>
      </c>
      <c r="R102" s="66">
        <f t="shared" si="13"/>
        <v>6715.7</v>
      </c>
      <c r="S102" s="66">
        <f t="shared" si="21"/>
        <v>34429.146923159817</v>
      </c>
      <c r="T102">
        <v>100</v>
      </c>
      <c r="U102">
        <v>42</v>
      </c>
      <c r="V102" s="50">
        <f t="shared" si="14"/>
        <v>56340</v>
      </c>
      <c r="W102" s="61">
        <f t="shared" si="15"/>
        <v>4.1946483613026192E-2</v>
      </c>
      <c r="X102" s="65">
        <f t="shared" si="16"/>
        <v>281.7</v>
      </c>
      <c r="Y102" s="61"/>
    </row>
    <row r="103" spans="1:25" x14ac:dyDescent="0.2">
      <c r="A103" s="14" t="s">
        <v>213</v>
      </c>
      <c r="B103" s="15" t="s">
        <v>214</v>
      </c>
      <c r="C103" s="62">
        <v>33689</v>
      </c>
      <c r="D103" s="42">
        <v>-1</v>
      </c>
      <c r="E103" s="24">
        <v>31367.8</v>
      </c>
      <c r="F103" s="25">
        <v>4.4999999999999998E-2</v>
      </c>
      <c r="G103" s="68">
        <f t="shared" si="17"/>
        <v>29075.899999999998</v>
      </c>
      <c r="H103" s="63">
        <v>2291.9</v>
      </c>
      <c r="I103" s="27">
        <v>-5.3999999999999999E-2</v>
      </c>
      <c r="J103" s="28">
        <v>158506.79999999999</v>
      </c>
      <c r="K103" s="29" t="s">
        <v>14</v>
      </c>
      <c r="L103" s="41">
        <f t="shared" si="11"/>
        <v>100</v>
      </c>
      <c r="M103" s="40">
        <f t="shared" si="18"/>
        <v>30017.033492822968</v>
      </c>
      <c r="N103" s="40">
        <f t="shared" si="19"/>
        <v>27594.306220095696</v>
      </c>
      <c r="O103" s="69">
        <f t="shared" si="20"/>
        <v>2422.727272727273</v>
      </c>
      <c r="P103" s="50">
        <v>102</v>
      </c>
      <c r="Q103" s="60">
        <f t="shared" si="12"/>
        <v>32998.925600000002</v>
      </c>
      <c r="R103" s="66">
        <f t="shared" si="13"/>
        <v>2443.5005000000001</v>
      </c>
      <c r="S103" s="66">
        <f t="shared" si="21"/>
        <v>27745.906720095696</v>
      </c>
      <c r="T103">
        <v>101</v>
      </c>
      <c r="U103">
        <v>135</v>
      </c>
      <c r="V103" s="50">
        <f t="shared" si="14"/>
        <v>30320.1</v>
      </c>
      <c r="W103" s="61">
        <f t="shared" si="15"/>
        <v>6.2042344579016889E-2</v>
      </c>
      <c r="X103" s="65">
        <f t="shared" si="16"/>
        <v>151.60050000000007</v>
      </c>
      <c r="Y103" s="61"/>
    </row>
    <row r="104" spans="1:25" x14ac:dyDescent="0.2">
      <c r="A104" s="14" t="s">
        <v>215</v>
      </c>
      <c r="B104" s="15" t="s">
        <v>216</v>
      </c>
      <c r="C104" s="62">
        <v>60000</v>
      </c>
      <c r="D104" s="42">
        <v>5</v>
      </c>
      <c r="E104" s="24">
        <v>30852</v>
      </c>
      <c r="F104" s="25">
        <v>6.9000000000000006E-2</v>
      </c>
      <c r="G104" s="68">
        <f t="shared" si="17"/>
        <v>28944</v>
      </c>
      <c r="H104" s="63">
        <v>1908</v>
      </c>
      <c r="I104" s="27">
        <v>4.5469999999999997</v>
      </c>
      <c r="J104" s="28">
        <v>55493</v>
      </c>
      <c r="K104" s="29">
        <v>21144.9</v>
      </c>
      <c r="L104" s="41">
        <f t="shared" si="11"/>
        <v>107</v>
      </c>
      <c r="M104" s="40">
        <f t="shared" si="18"/>
        <v>28860.617399438728</v>
      </c>
      <c r="N104" s="40">
        <f t="shared" si="19"/>
        <v>28516.647686080156</v>
      </c>
      <c r="O104" s="69">
        <f t="shared" si="20"/>
        <v>343.96971335857222</v>
      </c>
      <c r="P104" s="50">
        <v>381</v>
      </c>
      <c r="Q104" s="60">
        <f t="shared" si="12"/>
        <v>32456.304</v>
      </c>
      <c r="R104" s="66">
        <f t="shared" si="13"/>
        <v>2178</v>
      </c>
      <c r="S104" s="66">
        <f t="shared" si="21"/>
        <v>28786.647686080156</v>
      </c>
      <c r="T104">
        <v>102</v>
      </c>
      <c r="U104">
        <v>148</v>
      </c>
      <c r="V104" s="50">
        <f t="shared" si="14"/>
        <v>54000</v>
      </c>
      <c r="W104" s="61">
        <f t="shared" si="15"/>
        <v>0.12396694214876033</v>
      </c>
      <c r="X104" s="65">
        <f t="shared" si="16"/>
        <v>270</v>
      </c>
      <c r="Y104" s="61"/>
    </row>
    <row r="105" spans="1:25" x14ac:dyDescent="0.2">
      <c r="A105" s="14" t="s">
        <v>217</v>
      </c>
      <c r="B105" s="15" t="s">
        <v>218</v>
      </c>
      <c r="C105" s="62">
        <v>103000</v>
      </c>
      <c r="D105" s="42">
        <v>8</v>
      </c>
      <c r="E105" s="24">
        <v>30578</v>
      </c>
      <c r="F105" s="25">
        <v>0.11599999999999999</v>
      </c>
      <c r="G105" s="68">
        <f t="shared" si="17"/>
        <v>28210</v>
      </c>
      <c r="H105" s="63">
        <v>2368</v>
      </c>
      <c r="I105" s="27">
        <v>3.964</v>
      </c>
      <c r="J105" s="28">
        <v>67173</v>
      </c>
      <c r="K105" s="29">
        <v>140412.20000000001</v>
      </c>
      <c r="L105" s="41">
        <f t="shared" si="11"/>
        <v>111</v>
      </c>
      <c r="M105" s="40">
        <f t="shared" si="18"/>
        <v>27399.641577060931</v>
      </c>
      <c r="N105" s="40">
        <f t="shared" si="19"/>
        <v>26922.606927584704</v>
      </c>
      <c r="O105" s="69">
        <f t="shared" si="20"/>
        <v>477.03464947622882</v>
      </c>
      <c r="P105" s="50">
        <v>339</v>
      </c>
      <c r="Q105" s="60">
        <f t="shared" si="12"/>
        <v>32168.056</v>
      </c>
      <c r="R105" s="66">
        <f t="shared" si="13"/>
        <v>2831.5</v>
      </c>
      <c r="S105" s="66">
        <f t="shared" si="21"/>
        <v>27386.106927584704</v>
      </c>
      <c r="T105">
        <v>103</v>
      </c>
      <c r="U105">
        <v>111</v>
      </c>
      <c r="V105" s="50">
        <f t="shared" si="14"/>
        <v>92700</v>
      </c>
      <c r="W105" s="61">
        <f t="shared" si="15"/>
        <v>0.16369415504149745</v>
      </c>
      <c r="X105" s="65">
        <f t="shared" si="16"/>
        <v>463.5</v>
      </c>
      <c r="Y105" s="61"/>
    </row>
    <row r="106" spans="1:25" x14ac:dyDescent="0.2">
      <c r="A106" s="14" t="s">
        <v>219</v>
      </c>
      <c r="B106" s="15" t="s">
        <v>220</v>
      </c>
      <c r="C106" s="62">
        <v>22400</v>
      </c>
      <c r="D106" s="42">
        <v>5</v>
      </c>
      <c r="E106" s="24">
        <v>30400</v>
      </c>
      <c r="F106" s="25">
        <v>6.7000000000000004E-2</v>
      </c>
      <c r="G106" s="68">
        <f t="shared" si="17"/>
        <v>25936</v>
      </c>
      <c r="H106" s="63">
        <v>4464</v>
      </c>
      <c r="I106" s="27">
        <v>0.51200000000000001</v>
      </c>
      <c r="J106" s="28">
        <v>53831</v>
      </c>
      <c r="K106" s="29" t="s">
        <v>14</v>
      </c>
      <c r="L106" s="41">
        <f t="shared" si="11"/>
        <v>109</v>
      </c>
      <c r="M106" s="40">
        <f t="shared" si="18"/>
        <v>28491.096532333646</v>
      </c>
      <c r="N106" s="40">
        <f t="shared" si="19"/>
        <v>25538.715579952695</v>
      </c>
      <c r="O106" s="69">
        <f t="shared" si="20"/>
        <v>2952.3809523809523</v>
      </c>
      <c r="P106" s="50">
        <v>79</v>
      </c>
      <c r="Q106" s="60">
        <f t="shared" si="12"/>
        <v>31980.800000000003</v>
      </c>
      <c r="R106" s="66">
        <f t="shared" si="13"/>
        <v>4564.8</v>
      </c>
      <c r="S106" s="66">
        <f t="shared" si="21"/>
        <v>25639.515579952695</v>
      </c>
      <c r="T106">
        <v>104</v>
      </c>
      <c r="U106">
        <v>69</v>
      </c>
      <c r="V106" s="50">
        <f t="shared" si="14"/>
        <v>20160</v>
      </c>
      <c r="W106" s="61">
        <f t="shared" si="15"/>
        <v>2.2082018927444793E-2</v>
      </c>
      <c r="X106" s="65">
        <f t="shared" si="16"/>
        <v>100.8</v>
      </c>
      <c r="Y106" s="61"/>
    </row>
    <row r="107" spans="1:25" x14ac:dyDescent="0.2">
      <c r="A107" s="14" t="s">
        <v>221</v>
      </c>
      <c r="B107" s="15" t="s">
        <v>222</v>
      </c>
      <c r="C107" s="62">
        <v>36000</v>
      </c>
      <c r="D107" s="42">
        <v>45</v>
      </c>
      <c r="E107" s="24">
        <v>30391</v>
      </c>
      <c r="F107" s="25">
        <v>0.495</v>
      </c>
      <c r="G107" s="68">
        <f t="shared" si="17"/>
        <v>16256</v>
      </c>
      <c r="H107" s="63">
        <v>14135</v>
      </c>
      <c r="I107" s="27">
        <v>1.778</v>
      </c>
      <c r="J107" s="28">
        <v>43376</v>
      </c>
      <c r="K107" s="29">
        <v>45739.4</v>
      </c>
      <c r="L107" s="41">
        <f t="shared" si="11"/>
        <v>150</v>
      </c>
      <c r="M107" s="40">
        <f t="shared" si="18"/>
        <v>20328.428093645485</v>
      </c>
      <c r="N107" s="40">
        <f t="shared" si="19"/>
        <v>15240.235149081051</v>
      </c>
      <c r="O107" s="69">
        <f t="shared" si="20"/>
        <v>5088.1929445644346</v>
      </c>
      <c r="P107" s="50">
        <v>48</v>
      </c>
      <c r="Q107" s="60">
        <f t="shared" si="12"/>
        <v>31971.332000000002</v>
      </c>
      <c r="R107" s="66">
        <f t="shared" si="13"/>
        <v>14297</v>
      </c>
      <c r="S107" s="66">
        <f t="shared" si="21"/>
        <v>15402.235149081051</v>
      </c>
      <c r="T107">
        <v>105</v>
      </c>
      <c r="U107">
        <v>17</v>
      </c>
      <c r="V107" s="50">
        <f t="shared" si="14"/>
        <v>32400</v>
      </c>
      <c r="W107" s="61">
        <f t="shared" si="15"/>
        <v>1.1331048471707352E-2</v>
      </c>
      <c r="X107" s="65">
        <f t="shared" si="16"/>
        <v>162</v>
      </c>
      <c r="Y107" s="61"/>
    </row>
    <row r="108" spans="1:25" x14ac:dyDescent="0.2">
      <c r="A108" s="14" t="s">
        <v>223</v>
      </c>
      <c r="B108" s="15" t="s">
        <v>224</v>
      </c>
      <c r="C108" s="62">
        <v>30400</v>
      </c>
      <c r="D108" s="42">
        <v>0</v>
      </c>
      <c r="E108" s="24">
        <v>30282</v>
      </c>
      <c r="F108" s="25">
        <v>4.8000000000000001E-2</v>
      </c>
      <c r="G108" s="68">
        <f t="shared" si="17"/>
        <v>27759</v>
      </c>
      <c r="H108" s="63">
        <v>2523</v>
      </c>
      <c r="I108" s="27">
        <v>0.22700000000000001</v>
      </c>
      <c r="J108" s="28">
        <v>104233</v>
      </c>
      <c r="K108" s="29">
        <v>36126.699999999997</v>
      </c>
      <c r="L108" s="41">
        <f t="shared" si="11"/>
        <v>106</v>
      </c>
      <c r="M108" s="40">
        <f t="shared" si="18"/>
        <v>28895.038167938928</v>
      </c>
      <c r="N108" s="40">
        <f t="shared" si="19"/>
        <v>26838.803449112522</v>
      </c>
      <c r="O108" s="69">
        <f t="shared" si="20"/>
        <v>2056.2347188264057</v>
      </c>
      <c r="P108" s="50">
        <v>124</v>
      </c>
      <c r="Q108" s="60">
        <f t="shared" si="12"/>
        <v>31856.664000000001</v>
      </c>
      <c r="R108" s="66">
        <f t="shared" si="13"/>
        <v>2659.8</v>
      </c>
      <c r="S108" s="66">
        <f t="shared" si="21"/>
        <v>26975.603449112521</v>
      </c>
      <c r="T108">
        <v>106</v>
      </c>
      <c r="U108">
        <v>124</v>
      </c>
      <c r="V108" s="50">
        <f t="shared" si="14"/>
        <v>27360</v>
      </c>
      <c r="W108" s="61">
        <f t="shared" si="15"/>
        <v>5.1432438529212726E-2</v>
      </c>
      <c r="X108" s="65">
        <f t="shared" si="16"/>
        <v>136.80000000000001</v>
      </c>
      <c r="Y108" s="61"/>
    </row>
    <row r="109" spans="1:25" x14ac:dyDescent="0.2">
      <c r="A109" s="14" t="s">
        <v>225</v>
      </c>
      <c r="B109" s="15" t="s">
        <v>226</v>
      </c>
      <c r="C109" s="62">
        <v>48410</v>
      </c>
      <c r="D109" s="42">
        <v>-13</v>
      </c>
      <c r="E109" s="24">
        <v>30215.4</v>
      </c>
      <c r="F109" s="25">
        <v>-0.08</v>
      </c>
      <c r="G109" s="68">
        <f t="shared" si="17"/>
        <v>29271.9</v>
      </c>
      <c r="H109" s="63">
        <v>943.5</v>
      </c>
      <c r="I109" s="27">
        <v>231.78299999999999</v>
      </c>
      <c r="J109" s="28">
        <v>8989.2999999999993</v>
      </c>
      <c r="K109" s="29">
        <v>685.7</v>
      </c>
      <c r="L109" s="41">
        <f t="shared" si="11"/>
        <v>94</v>
      </c>
      <c r="M109" s="40">
        <f t="shared" si="18"/>
        <v>32842.82608695652</v>
      </c>
      <c r="N109" s="40">
        <f t="shared" si="19"/>
        <v>32838.772955928907</v>
      </c>
      <c r="O109" s="69">
        <f t="shared" si="20"/>
        <v>4.053131027609405</v>
      </c>
      <c r="P109" s="50">
        <v>479</v>
      </c>
      <c r="Q109" s="60">
        <f t="shared" si="12"/>
        <v>31786.600800000004</v>
      </c>
      <c r="R109" s="66">
        <f t="shared" si="13"/>
        <v>1161.345</v>
      </c>
      <c r="S109" s="66">
        <f t="shared" si="21"/>
        <v>33056.617955928908</v>
      </c>
      <c r="T109">
        <v>107</v>
      </c>
      <c r="U109">
        <v>241</v>
      </c>
      <c r="V109" s="50">
        <f t="shared" si="14"/>
        <v>43569</v>
      </c>
      <c r="W109" s="61">
        <f t="shared" si="15"/>
        <v>0.18757991811218888</v>
      </c>
      <c r="X109" s="65">
        <f t="shared" si="16"/>
        <v>217.845</v>
      </c>
      <c r="Y109" s="61"/>
    </row>
    <row r="110" spans="1:25" x14ac:dyDescent="0.2">
      <c r="A110" s="14" t="s">
        <v>227</v>
      </c>
      <c r="B110" s="15" t="s">
        <v>228</v>
      </c>
      <c r="C110" s="62">
        <v>85000</v>
      </c>
      <c r="D110" s="42">
        <v>10</v>
      </c>
      <c r="E110" s="24">
        <v>30095</v>
      </c>
      <c r="F110" s="25">
        <v>0.16600000000000001</v>
      </c>
      <c r="G110" s="68">
        <f t="shared" si="17"/>
        <v>26866</v>
      </c>
      <c r="H110" s="63">
        <v>3229</v>
      </c>
      <c r="I110" s="27">
        <v>0.60199999999999998</v>
      </c>
      <c r="J110" s="28">
        <v>37653</v>
      </c>
      <c r="K110" s="29">
        <v>45821</v>
      </c>
      <c r="L110" s="41">
        <f t="shared" si="11"/>
        <v>118</v>
      </c>
      <c r="M110" s="40">
        <f t="shared" si="18"/>
        <v>25810.46312178388</v>
      </c>
      <c r="N110" s="40">
        <f t="shared" si="19"/>
        <v>23794.857628650298</v>
      </c>
      <c r="O110" s="69">
        <f t="shared" si="20"/>
        <v>2015.6054931335832</v>
      </c>
      <c r="P110" s="50">
        <v>127</v>
      </c>
      <c r="Q110" s="60">
        <f t="shared" si="12"/>
        <v>31659.940000000002</v>
      </c>
      <c r="R110" s="66">
        <f t="shared" si="13"/>
        <v>3611.5</v>
      </c>
      <c r="S110" s="66">
        <f t="shared" si="21"/>
        <v>24177.357628650298</v>
      </c>
      <c r="T110">
        <v>108</v>
      </c>
      <c r="U110">
        <v>89</v>
      </c>
      <c r="V110" s="50">
        <f t="shared" si="14"/>
        <v>76500</v>
      </c>
      <c r="W110" s="61">
        <f t="shared" si="15"/>
        <v>0.10591167105080991</v>
      </c>
      <c r="X110" s="65">
        <f t="shared" si="16"/>
        <v>382.5</v>
      </c>
      <c r="Y110" s="61"/>
    </row>
    <row r="111" spans="1:25" x14ac:dyDescent="0.2">
      <c r="A111" s="14" t="s">
        <v>229</v>
      </c>
      <c r="B111" s="15" t="s">
        <v>230</v>
      </c>
      <c r="C111" s="62">
        <v>20100</v>
      </c>
      <c r="D111" s="42">
        <v>4</v>
      </c>
      <c r="E111" s="24">
        <v>29676.799999999999</v>
      </c>
      <c r="F111" s="25">
        <v>0.107</v>
      </c>
      <c r="G111" s="68">
        <f t="shared" si="17"/>
        <v>28960.6</v>
      </c>
      <c r="H111" s="63">
        <v>716.2</v>
      </c>
      <c r="I111" s="27">
        <v>0.78200000000000003</v>
      </c>
      <c r="J111" s="28">
        <v>17784.400000000001</v>
      </c>
      <c r="K111" s="29">
        <v>6564.4</v>
      </c>
      <c r="L111" s="41">
        <f t="shared" si="11"/>
        <v>113</v>
      </c>
      <c r="M111" s="40">
        <f t="shared" si="18"/>
        <v>26808.310749774166</v>
      </c>
      <c r="N111" s="40">
        <f t="shared" si="19"/>
        <v>26406.402781199529</v>
      </c>
      <c r="O111" s="69">
        <f t="shared" si="20"/>
        <v>401.90796857463528</v>
      </c>
      <c r="P111" s="50">
        <v>361</v>
      </c>
      <c r="Q111" s="60">
        <f t="shared" si="12"/>
        <v>31219.993600000002</v>
      </c>
      <c r="R111" s="66">
        <f t="shared" si="13"/>
        <v>806.65000000000009</v>
      </c>
      <c r="S111" s="66">
        <f t="shared" si="21"/>
        <v>26496.85278119953</v>
      </c>
      <c r="T111">
        <v>109</v>
      </c>
      <c r="U111">
        <v>299</v>
      </c>
      <c r="V111" s="50">
        <f t="shared" si="14"/>
        <v>18090</v>
      </c>
      <c r="W111" s="61">
        <f t="shared" si="15"/>
        <v>0.11213041591768425</v>
      </c>
      <c r="X111" s="65">
        <f t="shared" si="16"/>
        <v>90.45</v>
      </c>
      <c r="Y111" s="61"/>
    </row>
    <row r="112" spans="1:25" x14ac:dyDescent="0.2">
      <c r="A112" s="14" t="s">
        <v>231</v>
      </c>
      <c r="B112" s="15" t="s">
        <v>232</v>
      </c>
      <c r="C112" s="62">
        <v>77400</v>
      </c>
      <c r="D112" s="42">
        <v>-2</v>
      </c>
      <c r="E112" s="24">
        <v>29625</v>
      </c>
      <c r="F112" s="25">
        <v>3.1E-2</v>
      </c>
      <c r="G112" s="68">
        <f t="shared" si="17"/>
        <v>21714</v>
      </c>
      <c r="H112" s="63">
        <v>7911</v>
      </c>
      <c r="I112" s="27">
        <v>0.311</v>
      </c>
      <c r="J112" s="28">
        <v>39801</v>
      </c>
      <c r="K112" s="29">
        <v>137516.70000000001</v>
      </c>
      <c r="L112" s="41">
        <f t="shared" si="11"/>
        <v>108</v>
      </c>
      <c r="M112" s="40">
        <f t="shared" si="18"/>
        <v>28734.23860329777</v>
      </c>
      <c r="N112" s="40">
        <f t="shared" si="19"/>
        <v>22699.913660506008</v>
      </c>
      <c r="O112" s="69">
        <f t="shared" si="20"/>
        <v>6034.3249427917626</v>
      </c>
      <c r="P112" s="50">
        <v>37</v>
      </c>
      <c r="Q112" s="60">
        <f t="shared" si="12"/>
        <v>31165.5</v>
      </c>
      <c r="R112" s="66">
        <f t="shared" si="13"/>
        <v>8259.2999999999993</v>
      </c>
      <c r="S112" s="66">
        <f t="shared" si="21"/>
        <v>23048.213660506008</v>
      </c>
      <c r="T112">
        <v>110</v>
      </c>
      <c r="U112">
        <v>36</v>
      </c>
      <c r="V112" s="50">
        <f t="shared" si="14"/>
        <v>69660</v>
      </c>
      <c r="W112" s="61">
        <f t="shared" si="15"/>
        <v>4.2170644001307621E-2</v>
      </c>
      <c r="X112" s="65">
        <f t="shared" si="16"/>
        <v>348.3</v>
      </c>
      <c r="Y112" s="61"/>
    </row>
    <row r="113" spans="1:25" x14ac:dyDescent="0.2">
      <c r="A113" s="14" t="s">
        <v>233</v>
      </c>
      <c r="B113" s="15" t="s">
        <v>234</v>
      </c>
      <c r="C113" s="62">
        <v>5870</v>
      </c>
      <c r="D113" s="42">
        <v>-7</v>
      </c>
      <c r="E113" s="24">
        <v>29124</v>
      </c>
      <c r="F113" s="25">
        <v>-6.9999999999999993E-3</v>
      </c>
      <c r="G113" s="68">
        <f t="shared" si="17"/>
        <v>28341</v>
      </c>
      <c r="H113" s="63">
        <v>783</v>
      </c>
      <c r="I113" s="27">
        <v>-0.23</v>
      </c>
      <c r="J113" s="28">
        <v>272167</v>
      </c>
      <c r="K113" s="29" t="s">
        <v>14</v>
      </c>
      <c r="L113" s="41">
        <f t="shared" si="11"/>
        <v>104</v>
      </c>
      <c r="M113" s="40">
        <f t="shared" si="18"/>
        <v>29329.305135951661</v>
      </c>
      <c r="N113" s="40">
        <f t="shared" si="19"/>
        <v>28312.422019068545</v>
      </c>
      <c r="O113" s="69">
        <f t="shared" si="20"/>
        <v>1016.8831168831168</v>
      </c>
      <c r="P113" s="50">
        <v>233</v>
      </c>
      <c r="Q113" s="60">
        <f t="shared" si="12"/>
        <v>30638.448</v>
      </c>
      <c r="R113" s="66">
        <f t="shared" si="13"/>
        <v>809.41499999999996</v>
      </c>
      <c r="S113" s="66">
        <f t="shared" si="21"/>
        <v>28338.837019068545</v>
      </c>
      <c r="T113">
        <v>111</v>
      </c>
      <c r="U113">
        <v>297</v>
      </c>
      <c r="V113" s="50">
        <f t="shared" si="14"/>
        <v>5283</v>
      </c>
      <c r="W113" s="61">
        <f t="shared" si="15"/>
        <v>3.2634680602657479E-2</v>
      </c>
      <c r="X113" s="65">
        <f t="shared" si="16"/>
        <v>26.414999999999999</v>
      </c>
      <c r="Y113" s="61"/>
    </row>
    <row r="114" spans="1:25" x14ac:dyDescent="0.2">
      <c r="A114" s="14" t="s">
        <v>235</v>
      </c>
      <c r="B114" s="15" t="s">
        <v>236</v>
      </c>
      <c r="C114" s="62">
        <v>1701</v>
      </c>
      <c r="D114" s="42">
        <v>-9</v>
      </c>
      <c r="E114" s="24">
        <v>27622.7</v>
      </c>
      <c r="F114" s="25">
        <v>-6.0999999999999999E-2</v>
      </c>
      <c r="G114" s="68">
        <f t="shared" si="17"/>
        <v>27567.200000000001</v>
      </c>
      <c r="H114" s="63">
        <v>55.5</v>
      </c>
      <c r="I114" s="27">
        <v>7.6719999999999997</v>
      </c>
      <c r="J114" s="28">
        <v>7824.7</v>
      </c>
      <c r="K114" s="29">
        <v>739.5</v>
      </c>
      <c r="L114" s="41">
        <f t="shared" si="11"/>
        <v>103</v>
      </c>
      <c r="M114" s="40">
        <f t="shared" si="18"/>
        <v>29417.145899893501</v>
      </c>
      <c r="N114" s="40">
        <f t="shared" si="19"/>
        <v>29410.745992144424</v>
      </c>
      <c r="O114" s="69">
        <f t="shared" si="20"/>
        <v>6.3999077490774905</v>
      </c>
      <c r="P114" s="50">
        <v>477</v>
      </c>
      <c r="Q114" s="60">
        <f t="shared" si="12"/>
        <v>29059.080400000003</v>
      </c>
      <c r="R114" s="66">
        <f t="shared" si="13"/>
        <v>63.154499999999999</v>
      </c>
      <c r="S114" s="66">
        <f t="shared" si="21"/>
        <v>29418.400492144425</v>
      </c>
      <c r="T114">
        <v>112</v>
      </c>
      <c r="U114">
        <v>461</v>
      </c>
      <c r="V114" s="50">
        <f t="shared" si="14"/>
        <v>1530.9</v>
      </c>
      <c r="W114" s="61">
        <f t="shared" si="15"/>
        <v>0.1212027646485998</v>
      </c>
      <c r="X114" s="65">
        <f t="shared" si="16"/>
        <v>7.6544999999999961</v>
      </c>
      <c r="Y114" s="61"/>
    </row>
    <row r="115" spans="1:25" x14ac:dyDescent="0.2">
      <c r="A115" s="14" t="s">
        <v>237</v>
      </c>
      <c r="B115" s="15" t="s">
        <v>238</v>
      </c>
      <c r="C115" s="62">
        <v>3266</v>
      </c>
      <c r="D115" s="42">
        <v>22</v>
      </c>
      <c r="E115" s="24">
        <v>27186.1</v>
      </c>
      <c r="F115" s="25">
        <v>0.248</v>
      </c>
      <c r="G115" s="68">
        <f t="shared" si="17"/>
        <v>27057.8</v>
      </c>
      <c r="H115" s="63">
        <v>128.30000000000001</v>
      </c>
      <c r="I115" s="27">
        <v>-0.69099999999999995</v>
      </c>
      <c r="J115" s="28">
        <v>8005.4</v>
      </c>
      <c r="K115" s="29">
        <v>3732</v>
      </c>
      <c r="L115" s="41">
        <f t="shared" si="11"/>
        <v>135</v>
      </c>
      <c r="M115" s="40">
        <f t="shared" si="18"/>
        <v>21783.733974358973</v>
      </c>
      <c r="N115" s="40">
        <f t="shared" si="19"/>
        <v>21368.523618371917</v>
      </c>
      <c r="O115" s="69">
        <f t="shared" si="20"/>
        <v>415.21035598705498</v>
      </c>
      <c r="P115" s="50">
        <v>357</v>
      </c>
      <c r="Q115" s="60">
        <f t="shared" si="12"/>
        <v>28599.7772</v>
      </c>
      <c r="R115" s="66">
        <f t="shared" si="13"/>
        <v>142.99700000000001</v>
      </c>
      <c r="S115" s="66">
        <f t="shared" si="21"/>
        <v>21383.220618371917</v>
      </c>
      <c r="T115">
        <v>113</v>
      </c>
      <c r="U115">
        <v>445</v>
      </c>
      <c r="V115" s="50">
        <f t="shared" si="14"/>
        <v>2939.4</v>
      </c>
      <c r="W115" s="61">
        <f t="shared" si="15"/>
        <v>0.10277837996601323</v>
      </c>
      <c r="X115" s="65">
        <f t="shared" si="16"/>
        <v>14.696999999999996</v>
      </c>
      <c r="Y115" s="61"/>
    </row>
    <row r="116" spans="1:25" x14ac:dyDescent="0.2">
      <c r="A116" s="14" t="s">
        <v>239</v>
      </c>
      <c r="B116" s="15" t="s">
        <v>240</v>
      </c>
      <c r="C116" s="62">
        <v>67000</v>
      </c>
      <c r="D116" s="42">
        <v>5</v>
      </c>
      <c r="E116" s="24">
        <v>27058</v>
      </c>
      <c r="F116" s="25">
        <v>6.7000000000000004E-2</v>
      </c>
      <c r="G116" s="68">
        <f t="shared" si="17"/>
        <v>24149</v>
      </c>
      <c r="H116" s="63">
        <v>2909</v>
      </c>
      <c r="I116" s="27">
        <v>0.437</v>
      </c>
      <c r="J116" s="28">
        <v>31864</v>
      </c>
      <c r="K116" s="29">
        <v>51390.1</v>
      </c>
      <c r="L116" s="41">
        <f t="shared" si="11"/>
        <v>119</v>
      </c>
      <c r="M116" s="40">
        <f t="shared" si="18"/>
        <v>25358.950328022493</v>
      </c>
      <c r="N116" s="40">
        <f t="shared" si="19"/>
        <v>23334.594030179764</v>
      </c>
      <c r="O116" s="69">
        <f t="shared" si="20"/>
        <v>2024.3562978427278</v>
      </c>
      <c r="P116" s="50">
        <v>125</v>
      </c>
      <c r="Q116" s="60">
        <f t="shared" si="12"/>
        <v>28465.016</v>
      </c>
      <c r="R116" s="66">
        <f t="shared" si="13"/>
        <v>3210.5</v>
      </c>
      <c r="S116" s="66">
        <f t="shared" si="21"/>
        <v>23636.094030179764</v>
      </c>
      <c r="T116">
        <v>114</v>
      </c>
      <c r="U116">
        <v>101</v>
      </c>
      <c r="V116" s="50">
        <f t="shared" si="14"/>
        <v>60300</v>
      </c>
      <c r="W116" s="61">
        <f t="shared" si="15"/>
        <v>9.3910605824637908E-2</v>
      </c>
      <c r="X116" s="65">
        <f t="shared" si="16"/>
        <v>301.5</v>
      </c>
      <c r="Y116" s="61"/>
    </row>
    <row r="117" spans="1:25" x14ac:dyDescent="0.2">
      <c r="A117" s="14" t="s">
        <v>241</v>
      </c>
      <c r="B117" s="15" t="s">
        <v>242</v>
      </c>
      <c r="C117" s="62">
        <v>39000</v>
      </c>
      <c r="D117" s="42">
        <v>-1</v>
      </c>
      <c r="E117" s="24">
        <v>26259</v>
      </c>
      <c r="F117" s="25">
        <v>1E-3</v>
      </c>
      <c r="G117" s="68">
        <f t="shared" si="17"/>
        <v>36488</v>
      </c>
      <c r="H117" s="63">
        <v>-10229</v>
      </c>
      <c r="I117" s="27">
        <v>-1.93</v>
      </c>
      <c r="J117" s="28">
        <v>103627</v>
      </c>
      <c r="K117" s="29">
        <v>39814.6</v>
      </c>
      <c r="L117" s="41">
        <f t="shared" si="11"/>
        <v>114</v>
      </c>
      <c r="M117" s="40">
        <f t="shared" si="18"/>
        <v>26232.767232767237</v>
      </c>
      <c r="N117" s="40">
        <f t="shared" si="19"/>
        <v>15233.84250158444</v>
      </c>
      <c r="O117" s="69">
        <f t="shared" si="20"/>
        <v>10998.924731182797</v>
      </c>
      <c r="P117" s="50">
        <v>16</v>
      </c>
      <c r="Q117" s="60">
        <f t="shared" si="12"/>
        <v>27624.468000000001</v>
      </c>
      <c r="R117" s="66">
        <f t="shared" si="13"/>
        <v>-10053.5</v>
      </c>
      <c r="S117" s="66">
        <f t="shared" si="21"/>
        <v>15409.34250158444</v>
      </c>
      <c r="T117">
        <v>115</v>
      </c>
      <c r="U117">
        <v>499</v>
      </c>
      <c r="V117" s="50">
        <f t="shared" si="14"/>
        <v>35100</v>
      </c>
      <c r="W117" s="61">
        <f t="shared" si="15"/>
        <v>-1.7456607151738201E-2</v>
      </c>
      <c r="X117" s="65">
        <f t="shared" si="16"/>
        <v>175.5</v>
      </c>
      <c r="Y117" s="61"/>
    </row>
    <row r="118" spans="1:25" x14ac:dyDescent="0.2">
      <c r="A118" s="14" t="s">
        <v>243</v>
      </c>
      <c r="B118" s="15" t="s">
        <v>244</v>
      </c>
      <c r="C118" s="62">
        <v>80000</v>
      </c>
      <c r="D118" s="42">
        <v>1</v>
      </c>
      <c r="E118" s="24">
        <v>25938</v>
      </c>
      <c r="F118" s="25">
        <v>2E-3</v>
      </c>
      <c r="G118" s="68">
        <f t="shared" si="17"/>
        <v>22557</v>
      </c>
      <c r="H118" s="63">
        <v>3381</v>
      </c>
      <c r="I118" s="27">
        <v>0.157</v>
      </c>
      <c r="J118" s="28">
        <v>62729</v>
      </c>
      <c r="K118" s="29">
        <v>72171.7</v>
      </c>
      <c r="L118" s="41">
        <f t="shared" si="11"/>
        <v>117</v>
      </c>
      <c r="M118" s="40">
        <f t="shared" si="18"/>
        <v>25886.22754491018</v>
      </c>
      <c r="N118" s="40">
        <f t="shared" si="19"/>
        <v>22964.014926068347</v>
      </c>
      <c r="O118" s="69">
        <f t="shared" si="20"/>
        <v>2922.2126188418324</v>
      </c>
      <c r="P118" s="50">
        <v>82</v>
      </c>
      <c r="Q118" s="60">
        <f t="shared" si="12"/>
        <v>27286.776000000002</v>
      </c>
      <c r="R118" s="66">
        <f t="shared" si="13"/>
        <v>3741</v>
      </c>
      <c r="S118" s="66">
        <f t="shared" si="21"/>
        <v>23324.014926068347</v>
      </c>
      <c r="T118">
        <v>116</v>
      </c>
      <c r="U118">
        <v>87</v>
      </c>
      <c r="V118" s="50">
        <f t="shared" si="14"/>
        <v>72000</v>
      </c>
      <c r="W118" s="61">
        <f t="shared" si="15"/>
        <v>9.6230954290296711E-2</v>
      </c>
      <c r="X118" s="65">
        <f t="shared" si="16"/>
        <v>360</v>
      </c>
      <c r="Y118" s="61"/>
    </row>
    <row r="119" spans="1:25" x14ac:dyDescent="0.2">
      <c r="A119" s="14" t="s">
        <v>245</v>
      </c>
      <c r="B119" s="15" t="s">
        <v>246</v>
      </c>
      <c r="C119" s="62">
        <v>75772</v>
      </c>
      <c r="D119" s="42">
        <v>5</v>
      </c>
      <c r="E119" s="24">
        <v>25775</v>
      </c>
      <c r="F119" s="25">
        <v>7.400000000000001E-2</v>
      </c>
      <c r="G119" s="68">
        <f t="shared" si="17"/>
        <v>18679</v>
      </c>
      <c r="H119" s="63">
        <v>7096</v>
      </c>
      <c r="I119" s="27">
        <v>0.14099999999999999</v>
      </c>
      <c r="J119" s="28">
        <v>467374</v>
      </c>
      <c r="K119" s="29">
        <v>77116.5</v>
      </c>
      <c r="L119" s="41">
        <f t="shared" si="11"/>
        <v>122</v>
      </c>
      <c r="M119" s="40">
        <f t="shared" si="18"/>
        <v>23999.068901303537</v>
      </c>
      <c r="N119" s="40">
        <f t="shared" si="19"/>
        <v>17779.962853976631</v>
      </c>
      <c r="O119" s="69">
        <f t="shared" si="20"/>
        <v>6219.1060473269063</v>
      </c>
      <c r="P119" s="50">
        <v>35</v>
      </c>
      <c r="Q119" s="60">
        <f t="shared" si="12"/>
        <v>27115.300000000003</v>
      </c>
      <c r="R119" s="66">
        <f t="shared" si="13"/>
        <v>7436.9740000000002</v>
      </c>
      <c r="S119" s="66">
        <f t="shared" si="21"/>
        <v>18120.936853976629</v>
      </c>
      <c r="T119">
        <v>117</v>
      </c>
      <c r="U119">
        <v>37</v>
      </c>
      <c r="V119" s="50">
        <f t="shared" si="14"/>
        <v>68194.8</v>
      </c>
      <c r="W119" s="61">
        <f t="shared" si="15"/>
        <v>4.5848486225714906E-2</v>
      </c>
      <c r="X119" s="65">
        <f t="shared" si="16"/>
        <v>340.97399999999988</v>
      </c>
      <c r="Y119" s="61"/>
    </row>
    <row r="120" spans="1:25" x14ac:dyDescent="0.2">
      <c r="A120" s="14" t="s">
        <v>247</v>
      </c>
      <c r="B120" s="15" t="s">
        <v>248</v>
      </c>
      <c r="C120" s="62">
        <v>130000</v>
      </c>
      <c r="D120" s="42">
        <v>2</v>
      </c>
      <c r="E120" s="24">
        <v>25739</v>
      </c>
      <c r="F120" s="25">
        <v>3.6000000000000004E-2</v>
      </c>
      <c r="G120" s="68">
        <f t="shared" si="17"/>
        <v>24631</v>
      </c>
      <c r="H120" s="63">
        <v>1108</v>
      </c>
      <c r="I120" s="27">
        <v>-0.28399999999999997</v>
      </c>
      <c r="J120" s="28">
        <v>19194</v>
      </c>
      <c r="K120" s="29">
        <v>7388.4</v>
      </c>
      <c r="L120" s="41">
        <f t="shared" si="11"/>
        <v>120</v>
      </c>
      <c r="M120" s="40">
        <f t="shared" si="18"/>
        <v>24844.594594594593</v>
      </c>
      <c r="N120" s="40">
        <f t="shared" si="19"/>
        <v>23297.108561075042</v>
      </c>
      <c r="O120" s="69">
        <f t="shared" si="20"/>
        <v>1547.4860335195531</v>
      </c>
      <c r="P120" s="50">
        <v>168</v>
      </c>
      <c r="Q120" s="60">
        <f t="shared" si="12"/>
        <v>27077.428</v>
      </c>
      <c r="R120" s="66">
        <f t="shared" si="13"/>
        <v>1693</v>
      </c>
      <c r="S120" s="66">
        <f t="shared" si="21"/>
        <v>23882.108561075042</v>
      </c>
      <c r="T120">
        <v>118</v>
      </c>
      <c r="U120">
        <v>182</v>
      </c>
      <c r="V120" s="50">
        <f t="shared" si="14"/>
        <v>117000</v>
      </c>
      <c r="W120" s="61">
        <f t="shared" si="15"/>
        <v>0.34554046072061428</v>
      </c>
      <c r="X120" s="65">
        <f t="shared" si="16"/>
        <v>585</v>
      </c>
      <c r="Y120" s="61"/>
    </row>
    <row r="121" spans="1:25" x14ac:dyDescent="0.2">
      <c r="A121" s="14" t="s">
        <v>249</v>
      </c>
      <c r="B121" s="15" t="s">
        <v>250</v>
      </c>
      <c r="C121" s="62">
        <v>135000</v>
      </c>
      <c r="D121" s="42">
        <v>4</v>
      </c>
      <c r="E121" s="24">
        <v>25625</v>
      </c>
      <c r="F121" s="25">
        <v>9.1999999999999998E-2</v>
      </c>
      <c r="G121" s="68">
        <f t="shared" si="17"/>
        <v>24035.5</v>
      </c>
      <c r="H121" s="63">
        <v>1589.5</v>
      </c>
      <c r="I121" s="27">
        <v>3.3000000000000002E-2</v>
      </c>
      <c r="J121" s="28">
        <v>13204</v>
      </c>
      <c r="K121" s="29">
        <v>30960.6</v>
      </c>
      <c r="L121" s="41">
        <f t="shared" si="11"/>
        <v>123</v>
      </c>
      <c r="M121" s="40">
        <f t="shared" si="18"/>
        <v>23466.117216117214</v>
      </c>
      <c r="N121" s="40">
        <f t="shared" si="19"/>
        <v>21927.395047675782</v>
      </c>
      <c r="O121" s="69">
        <f t="shared" si="20"/>
        <v>1538.7221684414328</v>
      </c>
      <c r="P121" s="50">
        <v>169</v>
      </c>
      <c r="Q121" s="60">
        <f t="shared" si="12"/>
        <v>26957.5</v>
      </c>
      <c r="R121" s="66">
        <f t="shared" si="13"/>
        <v>2197</v>
      </c>
      <c r="S121" s="66">
        <f t="shared" si="21"/>
        <v>22534.895047675782</v>
      </c>
      <c r="T121">
        <v>119</v>
      </c>
      <c r="U121">
        <v>147</v>
      </c>
      <c r="V121" s="50">
        <f t="shared" si="14"/>
        <v>121500</v>
      </c>
      <c r="W121" s="61">
        <f t="shared" si="15"/>
        <v>0.27651342740100138</v>
      </c>
      <c r="X121" s="65">
        <f t="shared" si="16"/>
        <v>607.5</v>
      </c>
      <c r="Y121" s="61"/>
    </row>
    <row r="122" spans="1:25" x14ac:dyDescent="0.2">
      <c r="A122" s="14" t="s">
        <v>251</v>
      </c>
      <c r="B122" s="15" t="s">
        <v>252</v>
      </c>
      <c r="C122" s="62">
        <v>26300</v>
      </c>
      <c r="D122" s="42">
        <v>31</v>
      </c>
      <c r="E122" s="24">
        <v>25067.3</v>
      </c>
      <c r="F122" s="25">
        <v>0.23800000000000002</v>
      </c>
      <c r="G122" s="68">
        <f t="shared" si="17"/>
        <v>22706.5</v>
      </c>
      <c r="H122" s="63">
        <v>2360.8000000000002</v>
      </c>
      <c r="I122" s="27">
        <v>0.79</v>
      </c>
      <c r="J122" s="28">
        <v>17920.599999999999</v>
      </c>
      <c r="K122" s="29">
        <v>17784</v>
      </c>
      <c r="L122" s="41">
        <f t="shared" si="11"/>
        <v>151</v>
      </c>
      <c r="M122" s="40">
        <f t="shared" si="18"/>
        <v>20248.222940226169</v>
      </c>
      <c r="N122" s="40">
        <f t="shared" si="19"/>
        <v>18929.340258661923</v>
      </c>
      <c r="O122" s="69">
        <f t="shared" si="20"/>
        <v>1318.8826815642458</v>
      </c>
      <c r="P122" s="50">
        <v>192</v>
      </c>
      <c r="Q122" s="60">
        <f t="shared" si="12"/>
        <v>26370.799600000002</v>
      </c>
      <c r="R122" s="66">
        <f t="shared" si="13"/>
        <v>2479.15</v>
      </c>
      <c r="S122" s="66">
        <f t="shared" si="21"/>
        <v>19047.690258661922</v>
      </c>
      <c r="T122">
        <v>120</v>
      </c>
      <c r="U122">
        <v>131</v>
      </c>
      <c r="V122" s="50">
        <f t="shared" si="14"/>
        <v>23670</v>
      </c>
      <c r="W122" s="61">
        <f t="shared" si="15"/>
        <v>4.7738136054696165E-2</v>
      </c>
      <c r="X122" s="65">
        <f t="shared" si="16"/>
        <v>118.35</v>
      </c>
      <c r="Y122" s="61"/>
    </row>
    <row r="123" spans="1:25" x14ac:dyDescent="0.2">
      <c r="A123" s="14" t="s">
        <v>253</v>
      </c>
      <c r="B123" s="15" t="s">
        <v>254</v>
      </c>
      <c r="C123" s="62">
        <v>291000</v>
      </c>
      <c r="D123" s="42">
        <v>11</v>
      </c>
      <c r="E123" s="24">
        <v>24719.5</v>
      </c>
      <c r="F123" s="25">
        <v>0.10400000000000001</v>
      </c>
      <c r="G123" s="68">
        <f t="shared" si="17"/>
        <v>20201.2</v>
      </c>
      <c r="H123" s="63">
        <v>4518.3</v>
      </c>
      <c r="I123" s="27">
        <v>0.56599999999999995</v>
      </c>
      <c r="J123" s="28">
        <v>24156.400000000001</v>
      </c>
      <c r="K123" s="29">
        <v>92449.2</v>
      </c>
      <c r="L123" s="41">
        <f t="shared" si="11"/>
        <v>132</v>
      </c>
      <c r="M123" s="40">
        <f t="shared" si="18"/>
        <v>22390.85144927536</v>
      </c>
      <c r="N123" s="40">
        <f t="shared" si="19"/>
        <v>19505.602407129765</v>
      </c>
      <c r="O123" s="69">
        <f t="shared" si="20"/>
        <v>2885.2490421455941</v>
      </c>
      <c r="P123" s="50">
        <v>84</v>
      </c>
      <c r="Q123" s="60">
        <f t="shared" si="12"/>
        <v>26004.914000000001</v>
      </c>
      <c r="R123" s="66">
        <f t="shared" si="13"/>
        <v>5827.8</v>
      </c>
      <c r="S123" s="66">
        <f t="shared" si="21"/>
        <v>20815.102407129765</v>
      </c>
      <c r="T123">
        <v>121</v>
      </c>
      <c r="U123">
        <v>54</v>
      </c>
      <c r="V123" s="50">
        <f t="shared" si="14"/>
        <v>261900</v>
      </c>
      <c r="W123" s="61">
        <f t="shared" si="15"/>
        <v>0.22469885720168845</v>
      </c>
      <c r="X123" s="65">
        <f t="shared" si="16"/>
        <v>1309.5</v>
      </c>
      <c r="Y123" s="61"/>
    </row>
    <row r="124" spans="1:25" x14ac:dyDescent="0.2">
      <c r="A124" s="14" t="s">
        <v>255</v>
      </c>
      <c r="B124" s="15" t="s">
        <v>256</v>
      </c>
      <c r="C124" s="62">
        <v>150000</v>
      </c>
      <c r="D124" s="42">
        <v>252</v>
      </c>
      <c r="E124" s="24">
        <v>24556</v>
      </c>
      <c r="F124" s="25">
        <v>2.2280000000000002</v>
      </c>
      <c r="G124" s="68">
        <f t="shared" si="17"/>
        <v>22805</v>
      </c>
      <c r="H124" s="63">
        <v>1751</v>
      </c>
      <c r="I124" s="27">
        <v>0</v>
      </c>
      <c r="J124" s="28">
        <v>33921</v>
      </c>
      <c r="K124" s="29">
        <v>17252.5</v>
      </c>
      <c r="L124" s="41">
        <f t="shared" si="11"/>
        <v>374</v>
      </c>
      <c r="M124" s="40">
        <f t="shared" si="18"/>
        <v>7607.1871127633203</v>
      </c>
      <c r="N124" s="40">
        <f t="shared" si="19"/>
        <v>5856.1871127633203</v>
      </c>
      <c r="O124" s="69">
        <f t="shared" si="20"/>
        <v>1751</v>
      </c>
      <c r="P124" s="50">
        <v>148</v>
      </c>
      <c r="Q124" s="60">
        <f t="shared" si="12"/>
        <v>25832.912</v>
      </c>
      <c r="R124" s="66">
        <f t="shared" si="13"/>
        <v>2426</v>
      </c>
      <c r="S124" s="66">
        <f t="shared" si="21"/>
        <v>6531.1871127633203</v>
      </c>
      <c r="T124">
        <v>122</v>
      </c>
      <c r="U124">
        <v>137</v>
      </c>
      <c r="V124" s="50">
        <f t="shared" si="14"/>
        <v>135000</v>
      </c>
      <c r="W124" s="61">
        <f t="shared" si="15"/>
        <v>0.27823577906018138</v>
      </c>
      <c r="X124" s="65">
        <f t="shared" si="16"/>
        <v>675</v>
      </c>
      <c r="Y124" s="61"/>
    </row>
    <row r="125" spans="1:25" x14ac:dyDescent="0.2">
      <c r="A125" s="14" t="s">
        <v>257</v>
      </c>
      <c r="B125" s="15" t="s">
        <v>258</v>
      </c>
      <c r="C125" s="62">
        <v>38680</v>
      </c>
      <c r="D125" s="42">
        <v>6</v>
      </c>
      <c r="E125" s="24">
        <v>24555.7</v>
      </c>
      <c r="F125" s="25">
        <v>7.400000000000001E-2</v>
      </c>
      <c r="G125" s="68">
        <f t="shared" si="17"/>
        <v>21323.7</v>
      </c>
      <c r="H125" s="63">
        <v>3232</v>
      </c>
      <c r="I125" s="27">
        <v>0</v>
      </c>
      <c r="J125" s="28">
        <v>43908.4</v>
      </c>
      <c r="K125" s="29">
        <v>134355.9</v>
      </c>
      <c r="L125" s="41">
        <f t="shared" si="11"/>
        <v>129</v>
      </c>
      <c r="M125" s="40">
        <f t="shared" si="18"/>
        <v>22863.780260707634</v>
      </c>
      <c r="N125" s="40">
        <f t="shared" si="19"/>
        <v>19631.780260707634</v>
      </c>
      <c r="O125" s="69">
        <f t="shared" si="20"/>
        <v>3232</v>
      </c>
      <c r="P125" s="50">
        <v>71</v>
      </c>
      <c r="Q125" s="60">
        <f t="shared" si="12"/>
        <v>25832.596400000002</v>
      </c>
      <c r="R125" s="66">
        <f t="shared" si="13"/>
        <v>3406.06</v>
      </c>
      <c r="S125" s="66">
        <f t="shared" si="21"/>
        <v>19805.840260707635</v>
      </c>
      <c r="T125">
        <v>123</v>
      </c>
      <c r="U125">
        <v>96</v>
      </c>
      <c r="V125" s="50">
        <f t="shared" si="14"/>
        <v>34812</v>
      </c>
      <c r="W125" s="61">
        <f t="shared" si="15"/>
        <v>5.1103034004098581E-2</v>
      </c>
      <c r="X125" s="65">
        <f t="shared" si="16"/>
        <v>174.06</v>
      </c>
      <c r="Y125" s="61"/>
    </row>
    <row r="126" spans="1:25" x14ac:dyDescent="0.2">
      <c r="A126" s="14" t="s">
        <v>259</v>
      </c>
      <c r="B126" s="15" t="s">
        <v>260</v>
      </c>
      <c r="C126" s="62">
        <v>69200</v>
      </c>
      <c r="D126" s="42">
        <v>20</v>
      </c>
      <c r="E126" s="24">
        <v>24358</v>
      </c>
      <c r="F126" s="25">
        <v>0.16399999999999998</v>
      </c>
      <c r="G126" s="68">
        <f t="shared" si="17"/>
        <v>21420</v>
      </c>
      <c r="H126" s="63">
        <v>2938</v>
      </c>
      <c r="I126" s="27">
        <v>0.32</v>
      </c>
      <c r="J126" s="28">
        <v>56232</v>
      </c>
      <c r="K126" s="29">
        <v>109215.3</v>
      </c>
      <c r="L126" s="41">
        <f t="shared" si="11"/>
        <v>144</v>
      </c>
      <c r="M126" s="40">
        <f t="shared" si="18"/>
        <v>20926.116838487975</v>
      </c>
      <c r="N126" s="40">
        <f t="shared" si="19"/>
        <v>18700.359262730399</v>
      </c>
      <c r="O126" s="69">
        <f t="shared" si="20"/>
        <v>2225.7575757575755</v>
      </c>
      <c r="P126" s="50">
        <v>112</v>
      </c>
      <c r="Q126" s="60">
        <f t="shared" si="12"/>
        <v>25624.616000000002</v>
      </c>
      <c r="R126" s="66">
        <f t="shared" si="13"/>
        <v>3249.4</v>
      </c>
      <c r="S126" s="66">
        <f t="shared" si="21"/>
        <v>19011.7592627304</v>
      </c>
      <c r="T126">
        <v>124</v>
      </c>
      <c r="U126">
        <v>100</v>
      </c>
      <c r="V126" s="50">
        <f t="shared" si="14"/>
        <v>62280</v>
      </c>
      <c r="W126" s="61">
        <f t="shared" si="15"/>
        <v>9.5833076875730894E-2</v>
      </c>
      <c r="X126" s="65">
        <f t="shared" si="16"/>
        <v>311.39999999999998</v>
      </c>
      <c r="Y126" s="61"/>
    </row>
    <row r="127" spans="1:25" x14ac:dyDescent="0.2">
      <c r="A127" s="14" t="s">
        <v>261</v>
      </c>
      <c r="B127" s="15" t="s">
        <v>262</v>
      </c>
      <c r="C127" s="62">
        <v>24900</v>
      </c>
      <c r="D127" s="42">
        <v>-4</v>
      </c>
      <c r="E127" s="24">
        <v>24175</v>
      </c>
      <c r="F127" s="25">
        <v>1E-3</v>
      </c>
      <c r="G127" s="68">
        <f t="shared" si="17"/>
        <v>23768</v>
      </c>
      <c r="H127" s="63">
        <v>407</v>
      </c>
      <c r="I127" s="27">
        <v>-8.4000000000000005E-2</v>
      </c>
      <c r="J127" s="28">
        <v>9186</v>
      </c>
      <c r="K127" s="29">
        <v>7597.8</v>
      </c>
      <c r="L127" s="41">
        <f t="shared" si="11"/>
        <v>121</v>
      </c>
      <c r="M127" s="40">
        <f t="shared" si="18"/>
        <v>24150.849150849153</v>
      </c>
      <c r="N127" s="40">
        <f t="shared" si="19"/>
        <v>23706.526006744349</v>
      </c>
      <c r="O127" s="69">
        <f t="shared" si="20"/>
        <v>444.32314410480348</v>
      </c>
      <c r="P127" s="50">
        <v>348</v>
      </c>
      <c r="Q127" s="60">
        <f t="shared" si="12"/>
        <v>25432.100000000002</v>
      </c>
      <c r="R127" s="66">
        <f t="shared" si="13"/>
        <v>519.04999999999995</v>
      </c>
      <c r="S127" s="66">
        <f t="shared" si="21"/>
        <v>23818.576006744348</v>
      </c>
      <c r="T127">
        <v>125</v>
      </c>
      <c r="U127">
        <v>366</v>
      </c>
      <c r="V127" s="50">
        <f t="shared" si="14"/>
        <v>22410</v>
      </c>
      <c r="W127" s="61">
        <f t="shared" si="15"/>
        <v>0.21587515653597922</v>
      </c>
      <c r="X127" s="65">
        <f t="shared" si="16"/>
        <v>112.05</v>
      </c>
      <c r="Y127" s="61"/>
    </row>
    <row r="128" spans="1:25" x14ac:dyDescent="0.2">
      <c r="A128" s="14" t="s">
        <v>263</v>
      </c>
      <c r="B128" s="15" t="s">
        <v>264</v>
      </c>
      <c r="C128" s="62">
        <v>30083</v>
      </c>
      <c r="D128" s="42">
        <v>-1</v>
      </c>
      <c r="E128" s="24">
        <v>24116</v>
      </c>
      <c r="F128" s="25">
        <v>0.04</v>
      </c>
      <c r="G128" s="68">
        <f t="shared" si="17"/>
        <v>21450</v>
      </c>
      <c r="H128" s="63">
        <v>2666</v>
      </c>
      <c r="I128" s="27">
        <v>-0.128</v>
      </c>
      <c r="J128" s="28">
        <v>145392</v>
      </c>
      <c r="K128" s="29">
        <v>65488.1</v>
      </c>
      <c r="L128" s="41">
        <f t="shared" si="11"/>
        <v>125</v>
      </c>
      <c r="M128" s="40">
        <f t="shared" si="18"/>
        <v>23188.461538461539</v>
      </c>
      <c r="N128" s="40">
        <f t="shared" si="19"/>
        <v>20131.122088920256</v>
      </c>
      <c r="O128" s="69">
        <f t="shared" si="20"/>
        <v>3057.3394495412845</v>
      </c>
      <c r="P128" s="50">
        <v>73</v>
      </c>
      <c r="Q128" s="60">
        <f t="shared" si="12"/>
        <v>25370.032000000003</v>
      </c>
      <c r="R128" s="66">
        <f t="shared" si="13"/>
        <v>2801.3735000000001</v>
      </c>
      <c r="S128" s="66">
        <f t="shared" si="21"/>
        <v>20266.495588920257</v>
      </c>
      <c r="T128">
        <v>126</v>
      </c>
      <c r="U128">
        <v>113</v>
      </c>
      <c r="V128" s="50">
        <f t="shared" si="14"/>
        <v>27074.7</v>
      </c>
      <c r="W128" s="61">
        <f t="shared" si="15"/>
        <v>4.8323973936356568E-2</v>
      </c>
      <c r="X128" s="65">
        <f t="shared" si="16"/>
        <v>135.37349999999998</v>
      </c>
      <c r="Y128" s="61"/>
    </row>
    <row r="129" spans="1:25" x14ac:dyDescent="0.2">
      <c r="A129" s="14" t="s">
        <v>265</v>
      </c>
      <c r="B129" s="15" t="s">
        <v>266</v>
      </c>
      <c r="C129" s="62">
        <v>60000</v>
      </c>
      <c r="D129" s="42">
        <v>19</v>
      </c>
      <c r="E129" s="24">
        <v>23995</v>
      </c>
      <c r="F129" s="25">
        <v>0.16399999999999998</v>
      </c>
      <c r="G129" s="68">
        <f t="shared" si="17"/>
        <v>22339</v>
      </c>
      <c r="H129" s="63">
        <v>1656</v>
      </c>
      <c r="I129" s="27">
        <v>0</v>
      </c>
      <c r="J129" s="28">
        <v>25982</v>
      </c>
      <c r="K129" s="29">
        <v>25565.5</v>
      </c>
      <c r="L129" s="41">
        <f t="shared" si="11"/>
        <v>146</v>
      </c>
      <c r="M129" s="40">
        <f t="shared" si="18"/>
        <v>20614.261168384881</v>
      </c>
      <c r="N129" s="40">
        <f t="shared" si="19"/>
        <v>18958.261168384881</v>
      </c>
      <c r="O129" s="69">
        <f t="shared" si="20"/>
        <v>1656</v>
      </c>
      <c r="P129" s="50">
        <v>158</v>
      </c>
      <c r="Q129" s="60">
        <f t="shared" si="12"/>
        <v>25242.74</v>
      </c>
      <c r="R129" s="66">
        <f t="shared" si="13"/>
        <v>1926</v>
      </c>
      <c r="S129" s="66">
        <f t="shared" si="21"/>
        <v>19228.261168384881</v>
      </c>
      <c r="T129">
        <v>127</v>
      </c>
      <c r="U129">
        <v>165</v>
      </c>
      <c r="V129" s="50">
        <f t="shared" si="14"/>
        <v>54000</v>
      </c>
      <c r="W129" s="61">
        <f t="shared" si="15"/>
        <v>0.14018691588785046</v>
      </c>
      <c r="X129" s="65">
        <f t="shared" si="16"/>
        <v>270</v>
      </c>
      <c r="Y129" s="61"/>
    </row>
    <row r="130" spans="1:25" x14ac:dyDescent="0.2">
      <c r="A130" s="14" t="s">
        <v>267</v>
      </c>
      <c r="B130" s="15" t="s">
        <v>268</v>
      </c>
      <c r="C130" s="62">
        <v>62610</v>
      </c>
      <c r="D130" s="42">
        <v>21</v>
      </c>
      <c r="E130" s="24">
        <v>23771</v>
      </c>
      <c r="F130" s="25">
        <v>0.16399999999999998</v>
      </c>
      <c r="G130" s="68">
        <f t="shared" si="17"/>
        <v>21630</v>
      </c>
      <c r="H130" s="63">
        <v>2141</v>
      </c>
      <c r="I130" s="27">
        <v>1.143</v>
      </c>
      <c r="J130" s="28">
        <v>19062</v>
      </c>
      <c r="K130" s="29">
        <v>24839.1</v>
      </c>
      <c r="L130" s="41">
        <f t="shared" si="11"/>
        <v>149</v>
      </c>
      <c r="M130" s="40">
        <f t="shared" si="18"/>
        <v>20421.821305841924</v>
      </c>
      <c r="N130" s="40">
        <f t="shared" si="19"/>
        <v>19422.754576957184</v>
      </c>
      <c r="O130" s="69">
        <f t="shared" si="20"/>
        <v>999.06672888474111</v>
      </c>
      <c r="P130" s="50">
        <v>236</v>
      </c>
      <c r="Q130" s="60">
        <f t="shared" si="12"/>
        <v>25007.092000000001</v>
      </c>
      <c r="R130" s="66">
        <f t="shared" si="13"/>
        <v>2422.7449999999999</v>
      </c>
      <c r="S130" s="66">
        <f t="shared" si="21"/>
        <v>19704.499576957183</v>
      </c>
      <c r="T130">
        <v>128</v>
      </c>
      <c r="U130">
        <v>138</v>
      </c>
      <c r="V130" s="50">
        <f t="shared" si="14"/>
        <v>56349</v>
      </c>
      <c r="W130" s="61">
        <f t="shared" si="15"/>
        <v>0.1162916443950973</v>
      </c>
      <c r="X130" s="65">
        <f t="shared" si="16"/>
        <v>281.745</v>
      </c>
      <c r="Y130" s="61"/>
    </row>
    <row r="131" spans="1:25" x14ac:dyDescent="0.2">
      <c r="A131" s="14" t="s">
        <v>269</v>
      </c>
      <c r="B131" s="15" t="s">
        <v>270</v>
      </c>
      <c r="C131" s="62">
        <v>21500</v>
      </c>
      <c r="D131" s="42">
        <v>1</v>
      </c>
      <c r="E131" s="24">
        <v>23747</v>
      </c>
      <c r="F131" s="25">
        <v>3.9E-2</v>
      </c>
      <c r="G131" s="68">
        <f t="shared" si="17"/>
        <v>15353</v>
      </c>
      <c r="H131" s="63">
        <v>8394</v>
      </c>
      <c r="I131" s="27">
        <v>3.242</v>
      </c>
      <c r="J131" s="28">
        <v>66416</v>
      </c>
      <c r="K131" s="29">
        <v>118220.4</v>
      </c>
      <c r="L131" s="41">
        <f t="shared" ref="L131:L194" si="22">A131+D131</f>
        <v>130</v>
      </c>
      <c r="M131" s="40">
        <f t="shared" si="18"/>
        <v>22855.630413859482</v>
      </c>
      <c r="N131" s="40">
        <f t="shared" si="19"/>
        <v>20876.846821214502</v>
      </c>
      <c r="O131" s="69">
        <f t="shared" si="20"/>
        <v>1978.7835926449789</v>
      </c>
      <c r="P131" s="50">
        <v>130</v>
      </c>
      <c r="Q131" s="60">
        <f t="shared" ref="Q131:Q194" si="23">E131*(1+$AA$18)</f>
        <v>24981.844000000001</v>
      </c>
      <c r="R131" s="66">
        <f t="shared" ref="R131:R194" si="24">$H131+$X131</f>
        <v>8490.75</v>
      </c>
      <c r="S131" s="66">
        <f t="shared" si="21"/>
        <v>20973.596821214502</v>
      </c>
      <c r="T131">
        <v>129</v>
      </c>
      <c r="U131">
        <v>35</v>
      </c>
      <c r="V131" s="50">
        <f t="shared" ref="V131:V194" si="25">C131+ (C131*$AA$14)</f>
        <v>19350</v>
      </c>
      <c r="W131" s="61">
        <f t="shared" ref="W131:W194" si="26">X131/R131</f>
        <v>1.1394753113682536E-2</v>
      </c>
      <c r="X131" s="65">
        <f t="shared" ref="X131:X194" si="27">($AA$16*($C131-$V131))/1000000</f>
        <v>96.75</v>
      </c>
      <c r="Y131" s="61"/>
    </row>
    <row r="132" spans="1:25" x14ac:dyDescent="0.2">
      <c r="A132" s="14" t="s">
        <v>271</v>
      </c>
      <c r="B132" s="15" t="s">
        <v>272</v>
      </c>
      <c r="C132" s="62">
        <v>28000</v>
      </c>
      <c r="D132" s="42">
        <v>25</v>
      </c>
      <c r="E132" s="24">
        <v>23495.7</v>
      </c>
      <c r="F132" s="25">
        <v>0.20800000000000002</v>
      </c>
      <c r="G132" s="68">
        <f t="shared" ref="G132:G195" si="28">E132-H132</f>
        <v>21300.600000000002</v>
      </c>
      <c r="H132" s="63">
        <v>2195.1</v>
      </c>
      <c r="I132" s="27">
        <v>0.31</v>
      </c>
      <c r="J132" s="28">
        <v>25482.400000000001</v>
      </c>
      <c r="K132" s="29">
        <v>23630.400000000001</v>
      </c>
      <c r="L132" s="41">
        <f t="shared" si="22"/>
        <v>155</v>
      </c>
      <c r="M132" s="40">
        <f t="shared" ref="M132:M195" si="29">IF(ISNUMBER(E132),E132/(1+F132), "")</f>
        <v>19450.082781456957</v>
      </c>
      <c r="N132" s="40">
        <f t="shared" ref="N132:N195" si="30">M132-O132</f>
        <v>17774.433926495123</v>
      </c>
      <c r="O132" s="69">
        <f t="shared" ref="O132:O195" si="31">H132/(1+I132)</f>
        <v>1675.6488549618318</v>
      </c>
      <c r="P132" s="50">
        <v>156</v>
      </c>
      <c r="Q132" s="60">
        <f t="shared" si="23"/>
        <v>24717.476400000003</v>
      </c>
      <c r="R132" s="66">
        <f t="shared" si="24"/>
        <v>2321.1</v>
      </c>
      <c r="S132" s="66">
        <f t="shared" ref="S132:S195" si="32">N132-(C132*$AA$14*$AA$16)/1000000</f>
        <v>17900.433926495123</v>
      </c>
      <c r="T132">
        <v>130</v>
      </c>
      <c r="U132">
        <v>142</v>
      </c>
      <c r="V132" s="50">
        <f t="shared" si="25"/>
        <v>25200</v>
      </c>
      <c r="W132" s="61">
        <f t="shared" si="26"/>
        <v>5.4284606436603336E-2</v>
      </c>
      <c r="X132" s="65">
        <f t="shared" si="27"/>
        <v>126</v>
      </c>
      <c r="Y132" s="61"/>
    </row>
    <row r="133" spans="1:25" x14ac:dyDescent="0.2">
      <c r="A133" s="14" t="s">
        <v>273</v>
      </c>
      <c r="B133" s="15" t="s">
        <v>274</v>
      </c>
      <c r="C133" s="62">
        <v>30286</v>
      </c>
      <c r="D133" s="42">
        <v>-5</v>
      </c>
      <c r="E133" s="24">
        <v>23495</v>
      </c>
      <c r="F133" s="25">
        <v>0.02</v>
      </c>
      <c r="G133" s="68">
        <f t="shared" si="28"/>
        <v>21269</v>
      </c>
      <c r="H133" s="63">
        <v>2226</v>
      </c>
      <c r="I133" s="27">
        <v>1.6439999999999999</v>
      </c>
      <c r="J133" s="28">
        <v>116914</v>
      </c>
      <c r="K133" s="29">
        <v>53466.3</v>
      </c>
      <c r="L133" s="41">
        <f t="shared" si="22"/>
        <v>126</v>
      </c>
      <c r="M133" s="40">
        <f t="shared" si="29"/>
        <v>23034.313725490196</v>
      </c>
      <c r="N133" s="40">
        <f t="shared" si="30"/>
        <v>22192.407522767047</v>
      </c>
      <c r="O133" s="69">
        <f t="shared" si="31"/>
        <v>841.90620272314675</v>
      </c>
      <c r="P133" s="50">
        <v>261</v>
      </c>
      <c r="Q133" s="60">
        <f t="shared" si="23"/>
        <v>24716.74</v>
      </c>
      <c r="R133" s="66">
        <f t="shared" si="24"/>
        <v>2362.2869999999998</v>
      </c>
      <c r="S133" s="66">
        <f t="shared" si="32"/>
        <v>22328.694522767048</v>
      </c>
      <c r="T133">
        <v>131</v>
      </c>
      <c r="U133">
        <v>140</v>
      </c>
      <c r="V133" s="50">
        <f t="shared" si="25"/>
        <v>27257.4</v>
      </c>
      <c r="W133" s="61">
        <f t="shared" si="26"/>
        <v>5.7692820559059908E-2</v>
      </c>
      <c r="X133" s="65">
        <f t="shared" si="27"/>
        <v>136.28699999999995</v>
      </c>
      <c r="Y133" s="61"/>
    </row>
    <row r="134" spans="1:25" x14ac:dyDescent="0.2">
      <c r="A134" s="14" t="s">
        <v>275</v>
      </c>
      <c r="B134" s="15" t="s">
        <v>276</v>
      </c>
      <c r="C134" s="62">
        <v>45000</v>
      </c>
      <c r="D134" s="42">
        <v>34</v>
      </c>
      <c r="E134" s="24">
        <v>23443</v>
      </c>
      <c r="F134" s="25">
        <v>0.32799999999999996</v>
      </c>
      <c r="G134" s="68">
        <f t="shared" si="28"/>
        <v>25176</v>
      </c>
      <c r="H134" s="63">
        <v>-1733</v>
      </c>
      <c r="I134" s="27">
        <v>-2.2480000000000002</v>
      </c>
      <c r="J134" s="28">
        <v>70256</v>
      </c>
      <c r="K134" s="29">
        <v>12946.6</v>
      </c>
      <c r="L134" s="41">
        <f t="shared" si="22"/>
        <v>166</v>
      </c>
      <c r="M134" s="40">
        <f t="shared" si="29"/>
        <v>17652.861445783135</v>
      </c>
      <c r="N134" s="40">
        <f t="shared" si="30"/>
        <v>16264.239650911341</v>
      </c>
      <c r="O134" s="69">
        <f t="shared" si="31"/>
        <v>1388.6217948717947</v>
      </c>
      <c r="P134" s="50">
        <v>182</v>
      </c>
      <c r="Q134" s="60">
        <f t="shared" si="23"/>
        <v>24662.036</v>
      </c>
      <c r="R134" s="66">
        <f t="shared" si="24"/>
        <v>-1530.5</v>
      </c>
      <c r="S134" s="66">
        <f t="shared" si="32"/>
        <v>16466.739650911339</v>
      </c>
      <c r="T134">
        <v>132</v>
      </c>
      <c r="U134">
        <v>494</v>
      </c>
      <c r="V134" s="50">
        <f t="shared" si="25"/>
        <v>40500</v>
      </c>
      <c r="W134" s="61">
        <f t="shared" si="26"/>
        <v>-0.13230970271153217</v>
      </c>
      <c r="X134" s="65">
        <f t="shared" si="27"/>
        <v>202.5</v>
      </c>
      <c r="Y134" s="61"/>
    </row>
    <row r="135" spans="1:25" x14ac:dyDescent="0.2">
      <c r="A135" s="14" t="s">
        <v>277</v>
      </c>
      <c r="B135" s="15" t="s">
        <v>278</v>
      </c>
      <c r="C135" s="62">
        <v>53000</v>
      </c>
      <c r="D135" s="42">
        <v>-9</v>
      </c>
      <c r="E135" s="24">
        <v>23306</v>
      </c>
      <c r="F135" s="25">
        <v>0</v>
      </c>
      <c r="G135" s="68">
        <f t="shared" si="28"/>
        <v>21294</v>
      </c>
      <c r="H135" s="63">
        <v>2012</v>
      </c>
      <c r="I135" s="27">
        <v>-6.2E-2</v>
      </c>
      <c r="J135" s="28">
        <v>33576</v>
      </c>
      <c r="K135" s="29">
        <v>18518.900000000001</v>
      </c>
      <c r="L135" s="41">
        <f t="shared" si="22"/>
        <v>124</v>
      </c>
      <c r="M135" s="40">
        <f t="shared" si="29"/>
        <v>23306</v>
      </c>
      <c r="N135" s="40">
        <f t="shared" si="30"/>
        <v>21161.01066098081</v>
      </c>
      <c r="O135" s="69">
        <f t="shared" si="31"/>
        <v>2144.9893390191901</v>
      </c>
      <c r="P135" s="50">
        <v>119</v>
      </c>
      <c r="Q135" s="60">
        <f t="shared" si="23"/>
        <v>24517.912</v>
      </c>
      <c r="R135" s="66">
        <f t="shared" si="24"/>
        <v>2250.5</v>
      </c>
      <c r="S135" s="66">
        <f t="shared" si="32"/>
        <v>21399.51066098081</v>
      </c>
      <c r="T135">
        <v>133</v>
      </c>
      <c r="U135">
        <v>146</v>
      </c>
      <c r="V135" s="50">
        <f t="shared" si="25"/>
        <v>47700</v>
      </c>
      <c r="W135" s="61">
        <f t="shared" si="26"/>
        <v>0.10597644967784936</v>
      </c>
      <c r="X135" s="65">
        <f t="shared" si="27"/>
        <v>238.5</v>
      </c>
      <c r="Y135" s="61"/>
    </row>
    <row r="136" spans="1:25" x14ac:dyDescent="0.2">
      <c r="A136" s="14" t="s">
        <v>279</v>
      </c>
      <c r="B136" s="15" t="s">
        <v>280</v>
      </c>
      <c r="C136" s="62">
        <v>41967</v>
      </c>
      <c r="D136" s="42">
        <v>7</v>
      </c>
      <c r="E136" s="24">
        <v>22832</v>
      </c>
      <c r="F136" s="25">
        <v>7.4999999999999997E-2</v>
      </c>
      <c r="G136" s="68">
        <f t="shared" si="28"/>
        <v>16866</v>
      </c>
      <c r="H136" s="63">
        <v>5966</v>
      </c>
      <c r="I136" s="27">
        <v>-0.443</v>
      </c>
      <c r="J136" s="28">
        <v>59147</v>
      </c>
      <c r="K136" s="29">
        <v>120865.2</v>
      </c>
      <c r="L136" s="41">
        <f t="shared" si="22"/>
        <v>141</v>
      </c>
      <c r="M136" s="40">
        <f t="shared" si="29"/>
        <v>21239.069767441862</v>
      </c>
      <c r="N136" s="40">
        <f t="shared" si="30"/>
        <v>10528.118241409546</v>
      </c>
      <c r="O136" s="69">
        <f t="shared" si="31"/>
        <v>10710.951526032317</v>
      </c>
      <c r="P136" s="50">
        <v>17</v>
      </c>
      <c r="Q136" s="60">
        <f t="shared" si="23"/>
        <v>24019.264000000003</v>
      </c>
      <c r="R136" s="66">
        <f t="shared" si="24"/>
        <v>6154.8514999999998</v>
      </c>
      <c r="S136" s="66">
        <f t="shared" si="32"/>
        <v>10716.969741409546</v>
      </c>
      <c r="T136">
        <v>134</v>
      </c>
      <c r="U136">
        <v>52</v>
      </c>
      <c r="V136" s="50">
        <f t="shared" si="25"/>
        <v>37770.300000000003</v>
      </c>
      <c r="W136" s="61">
        <f t="shared" si="26"/>
        <v>3.0683356048476537E-2</v>
      </c>
      <c r="X136" s="65">
        <f t="shared" si="27"/>
        <v>188.85149999999987</v>
      </c>
      <c r="Y136" s="61"/>
    </row>
    <row r="137" spans="1:25" x14ac:dyDescent="0.2">
      <c r="A137" s="14" t="s">
        <v>281</v>
      </c>
      <c r="B137" s="15" t="s">
        <v>282</v>
      </c>
      <c r="C137" s="62">
        <v>119650</v>
      </c>
      <c r="D137" s="42">
        <v>-1</v>
      </c>
      <c r="E137" s="24">
        <v>22823.3</v>
      </c>
      <c r="F137" s="25">
        <v>2.6000000000000002E-2</v>
      </c>
      <c r="G137" s="68">
        <f t="shared" si="28"/>
        <v>24414.1</v>
      </c>
      <c r="H137" s="63">
        <v>-1590.8</v>
      </c>
      <c r="I137" s="27">
        <v>-1.9279999999999999</v>
      </c>
      <c r="J137" s="28">
        <v>13501.2</v>
      </c>
      <c r="K137" s="29">
        <v>25021</v>
      </c>
      <c r="L137" s="41">
        <f t="shared" si="22"/>
        <v>134</v>
      </c>
      <c r="M137" s="40">
        <f t="shared" si="29"/>
        <v>22244.93177387914</v>
      </c>
      <c r="N137" s="40">
        <f t="shared" si="30"/>
        <v>20530.707635948103</v>
      </c>
      <c r="O137" s="69">
        <f t="shared" si="31"/>
        <v>1714.2241379310346</v>
      </c>
      <c r="P137" s="50">
        <v>150</v>
      </c>
      <c r="Q137" s="60">
        <f t="shared" si="23"/>
        <v>24010.1116</v>
      </c>
      <c r="R137" s="66">
        <f t="shared" si="24"/>
        <v>-1052.375</v>
      </c>
      <c r="S137" s="66">
        <f t="shared" si="32"/>
        <v>21069.132635948103</v>
      </c>
      <c r="T137">
        <v>135</v>
      </c>
      <c r="U137">
        <v>492</v>
      </c>
      <c r="V137" s="50">
        <f t="shared" si="25"/>
        <v>107685</v>
      </c>
      <c r="W137" s="61">
        <f t="shared" si="26"/>
        <v>-0.51162845943698776</v>
      </c>
      <c r="X137" s="65">
        <f t="shared" si="27"/>
        <v>538.42499999999995</v>
      </c>
      <c r="Y137" s="61"/>
    </row>
    <row r="138" spans="1:25" x14ac:dyDescent="0.2">
      <c r="A138" s="14" t="s">
        <v>283</v>
      </c>
      <c r="B138" s="15" t="s">
        <v>284</v>
      </c>
      <c r="C138" s="62">
        <v>27000</v>
      </c>
      <c r="D138" s="42">
        <v>3</v>
      </c>
      <c r="E138" s="24">
        <v>22785.1</v>
      </c>
      <c r="F138" s="25">
        <v>6.5000000000000002E-2</v>
      </c>
      <c r="G138" s="68">
        <f t="shared" si="28"/>
        <v>22314.1</v>
      </c>
      <c r="H138" s="63">
        <v>471</v>
      </c>
      <c r="I138" s="27">
        <v>-0.23200000000000001</v>
      </c>
      <c r="J138" s="28">
        <v>10904.5</v>
      </c>
      <c r="K138" s="29">
        <v>3756.8</v>
      </c>
      <c r="L138" s="41">
        <f t="shared" si="22"/>
        <v>139</v>
      </c>
      <c r="M138" s="40">
        <f t="shared" si="29"/>
        <v>21394.460093896712</v>
      </c>
      <c r="N138" s="40">
        <f t="shared" si="30"/>
        <v>20781.178843896712</v>
      </c>
      <c r="O138" s="69">
        <f t="shared" si="31"/>
        <v>613.28125</v>
      </c>
      <c r="P138" s="50">
        <v>305</v>
      </c>
      <c r="Q138" s="60">
        <f t="shared" si="23"/>
        <v>23969.925199999998</v>
      </c>
      <c r="R138" s="66">
        <f t="shared" si="24"/>
        <v>592.5</v>
      </c>
      <c r="S138" s="66">
        <f t="shared" si="32"/>
        <v>20902.678843896712</v>
      </c>
      <c r="T138">
        <v>136</v>
      </c>
      <c r="U138">
        <v>348</v>
      </c>
      <c r="V138" s="50">
        <f t="shared" si="25"/>
        <v>24300</v>
      </c>
      <c r="W138" s="61">
        <f t="shared" si="26"/>
        <v>0.20506329113924052</v>
      </c>
      <c r="X138" s="65">
        <f t="shared" si="27"/>
        <v>121.5</v>
      </c>
      <c r="Y138" s="61"/>
    </row>
    <row r="139" spans="1:25" x14ac:dyDescent="0.2">
      <c r="A139" s="14" t="s">
        <v>285</v>
      </c>
      <c r="B139" s="15" t="s">
        <v>286</v>
      </c>
      <c r="C139" s="62">
        <v>35400</v>
      </c>
      <c r="D139" s="42">
        <v>-4</v>
      </c>
      <c r="E139" s="24">
        <v>22732</v>
      </c>
      <c r="F139" s="25">
        <v>0.02</v>
      </c>
      <c r="G139" s="68">
        <f t="shared" si="28"/>
        <v>27596</v>
      </c>
      <c r="H139" s="63">
        <v>-4864</v>
      </c>
      <c r="I139" s="27">
        <v>-2.972</v>
      </c>
      <c r="J139" s="28">
        <v>32686</v>
      </c>
      <c r="K139" s="29">
        <v>69023.7</v>
      </c>
      <c r="L139" s="41">
        <f t="shared" si="22"/>
        <v>133</v>
      </c>
      <c r="M139" s="40">
        <f t="shared" si="29"/>
        <v>22286.274509803919</v>
      </c>
      <c r="N139" s="40">
        <f t="shared" si="30"/>
        <v>19819.743069641649</v>
      </c>
      <c r="O139" s="69">
        <f t="shared" si="31"/>
        <v>2466.5314401622718</v>
      </c>
      <c r="P139" s="50">
        <v>97</v>
      </c>
      <c r="Q139" s="60">
        <f t="shared" si="23"/>
        <v>23914.064000000002</v>
      </c>
      <c r="R139" s="66">
        <f t="shared" si="24"/>
        <v>-4704.7</v>
      </c>
      <c r="S139" s="66">
        <f t="shared" si="32"/>
        <v>19979.043069641648</v>
      </c>
      <c r="T139">
        <v>137</v>
      </c>
      <c r="U139">
        <v>496</v>
      </c>
      <c r="V139" s="50">
        <f t="shared" si="25"/>
        <v>31860</v>
      </c>
      <c r="W139" s="61">
        <f t="shared" si="26"/>
        <v>-3.3859757264012587E-2</v>
      </c>
      <c r="X139" s="65">
        <f t="shared" si="27"/>
        <v>159.30000000000001</v>
      </c>
      <c r="Y139" s="61"/>
    </row>
    <row r="140" spans="1:25" x14ac:dyDescent="0.2">
      <c r="A140" s="14" t="s">
        <v>287</v>
      </c>
      <c r="B140" s="15" t="s">
        <v>288</v>
      </c>
      <c r="C140" s="62">
        <v>23300</v>
      </c>
      <c r="D140" s="42">
        <v>7</v>
      </c>
      <c r="E140" s="24">
        <v>22561</v>
      </c>
      <c r="F140" s="25">
        <v>8.5999999999999993E-2</v>
      </c>
      <c r="G140" s="68">
        <f t="shared" si="28"/>
        <v>17641</v>
      </c>
      <c r="H140" s="63">
        <v>4920</v>
      </c>
      <c r="I140" s="27">
        <v>3.8860000000000001</v>
      </c>
      <c r="J140" s="28">
        <v>34986</v>
      </c>
      <c r="K140" s="29">
        <v>77895</v>
      </c>
      <c r="L140" s="41">
        <f t="shared" si="22"/>
        <v>145</v>
      </c>
      <c r="M140" s="40">
        <f t="shared" si="29"/>
        <v>20774.401473296501</v>
      </c>
      <c r="N140" s="40">
        <f t="shared" si="30"/>
        <v>19767.442815908045</v>
      </c>
      <c r="O140" s="69">
        <f t="shared" si="31"/>
        <v>1006.9586573884568</v>
      </c>
      <c r="P140" s="50">
        <v>234</v>
      </c>
      <c r="Q140" s="60">
        <f t="shared" si="23"/>
        <v>23734.172000000002</v>
      </c>
      <c r="R140" s="66">
        <f t="shared" si="24"/>
        <v>5024.8500000000004</v>
      </c>
      <c r="S140" s="66">
        <f t="shared" si="32"/>
        <v>19872.292815908044</v>
      </c>
      <c r="T140">
        <v>138</v>
      </c>
      <c r="U140">
        <v>66</v>
      </c>
      <c r="V140" s="50">
        <f t="shared" si="25"/>
        <v>20970</v>
      </c>
      <c r="W140" s="61">
        <f t="shared" si="26"/>
        <v>2.0866294516254213E-2</v>
      </c>
      <c r="X140" s="65">
        <f t="shared" si="27"/>
        <v>104.85</v>
      </c>
      <c r="Y140" s="61"/>
    </row>
    <row r="141" spans="1:25" x14ac:dyDescent="0.2">
      <c r="A141" s="14" t="s">
        <v>289</v>
      </c>
      <c r="B141" s="15" t="s">
        <v>290</v>
      </c>
      <c r="C141" s="62">
        <v>11000</v>
      </c>
      <c r="D141" s="42">
        <v>-23</v>
      </c>
      <c r="E141" s="24">
        <v>22127</v>
      </c>
      <c r="F141" s="25">
        <v>-0.152</v>
      </c>
      <c r="G141" s="68">
        <f t="shared" si="28"/>
        <v>16672</v>
      </c>
      <c r="H141" s="63">
        <v>5455</v>
      </c>
      <c r="I141" s="27">
        <v>0.17899999999999999</v>
      </c>
      <c r="J141" s="28">
        <v>63675</v>
      </c>
      <c r="K141" s="29">
        <v>82881</v>
      </c>
      <c r="L141" s="41">
        <f t="shared" si="22"/>
        <v>116</v>
      </c>
      <c r="M141" s="40">
        <f t="shared" si="29"/>
        <v>26093.16037735849</v>
      </c>
      <c r="N141" s="40">
        <f t="shared" si="30"/>
        <v>21466.358002464513</v>
      </c>
      <c r="O141" s="69">
        <f t="shared" si="31"/>
        <v>4626.8023748939777</v>
      </c>
      <c r="P141" s="50">
        <v>53</v>
      </c>
      <c r="Q141" s="60">
        <f t="shared" si="23"/>
        <v>23277.603999999999</v>
      </c>
      <c r="R141" s="66">
        <f t="shared" si="24"/>
        <v>5504.5</v>
      </c>
      <c r="S141" s="66">
        <f t="shared" si="32"/>
        <v>21515.858002464513</v>
      </c>
      <c r="T141">
        <v>139</v>
      </c>
      <c r="U141">
        <v>63</v>
      </c>
      <c r="V141" s="50">
        <f t="shared" si="25"/>
        <v>9900</v>
      </c>
      <c r="W141" s="61">
        <f t="shared" si="26"/>
        <v>8.9926423835044057E-3</v>
      </c>
      <c r="X141" s="65">
        <f t="shared" si="27"/>
        <v>49.5</v>
      </c>
      <c r="Y141" s="61"/>
    </row>
    <row r="142" spans="1:25" x14ac:dyDescent="0.2">
      <c r="A142" s="14" t="s">
        <v>291</v>
      </c>
      <c r="B142" s="15" t="s">
        <v>292</v>
      </c>
      <c r="C142" s="62">
        <v>199000</v>
      </c>
      <c r="D142" s="42">
        <v>19</v>
      </c>
      <c r="E142" s="24">
        <v>22095.4</v>
      </c>
      <c r="F142" s="25">
        <v>0.159</v>
      </c>
      <c r="G142" s="68">
        <f t="shared" si="28"/>
        <v>22009.100000000002</v>
      </c>
      <c r="H142" s="63">
        <v>86.3</v>
      </c>
      <c r="I142" s="27">
        <v>-0.33100000000000002</v>
      </c>
      <c r="J142" s="28">
        <v>12045.6</v>
      </c>
      <c r="K142" s="29">
        <v>4113.8999999999996</v>
      </c>
      <c r="L142" s="41">
        <f t="shared" si="22"/>
        <v>159</v>
      </c>
      <c r="M142" s="40">
        <f t="shared" si="29"/>
        <v>19064.193270060397</v>
      </c>
      <c r="N142" s="40">
        <f t="shared" si="30"/>
        <v>18935.19476482871</v>
      </c>
      <c r="O142" s="69">
        <f t="shared" si="31"/>
        <v>128.99850523168908</v>
      </c>
      <c r="P142" s="50">
        <v>441</v>
      </c>
      <c r="Q142" s="60">
        <f t="shared" si="23"/>
        <v>23244.360800000002</v>
      </c>
      <c r="R142" s="66">
        <f t="shared" si="24"/>
        <v>981.8</v>
      </c>
      <c r="S142" s="66">
        <f t="shared" si="32"/>
        <v>19830.69476482871</v>
      </c>
      <c r="T142">
        <v>140</v>
      </c>
      <c r="U142">
        <v>269</v>
      </c>
      <c r="V142" s="50">
        <f t="shared" si="25"/>
        <v>179100</v>
      </c>
      <c r="W142" s="61">
        <f t="shared" si="26"/>
        <v>0.91210022407822366</v>
      </c>
      <c r="X142" s="65">
        <f t="shared" si="27"/>
        <v>895.5</v>
      </c>
      <c r="Y142" s="61"/>
    </row>
    <row r="143" spans="1:25" x14ac:dyDescent="0.2">
      <c r="A143" s="14" t="s">
        <v>293</v>
      </c>
      <c r="B143" s="15" t="s">
        <v>294</v>
      </c>
      <c r="C143" s="62">
        <v>30000</v>
      </c>
      <c r="D143" s="42">
        <v>2</v>
      </c>
      <c r="E143" s="24">
        <v>21991.200000000001</v>
      </c>
      <c r="F143" s="25">
        <v>4.4999999999999998E-2</v>
      </c>
      <c r="G143" s="68">
        <f t="shared" si="28"/>
        <v>21434.5</v>
      </c>
      <c r="H143" s="63">
        <v>556.70000000000005</v>
      </c>
      <c r="I143" s="27">
        <v>2.1000000000000001E-2</v>
      </c>
      <c r="J143" s="28">
        <v>8519.7999999999993</v>
      </c>
      <c r="K143" s="29">
        <v>4964.7</v>
      </c>
      <c r="L143" s="41">
        <f t="shared" si="22"/>
        <v>143</v>
      </c>
      <c r="M143" s="40">
        <f t="shared" si="29"/>
        <v>21044.21052631579</v>
      </c>
      <c r="N143" s="40">
        <f t="shared" si="30"/>
        <v>20498.960771173774</v>
      </c>
      <c r="O143" s="69">
        <f t="shared" si="31"/>
        <v>545.24975514201776</v>
      </c>
      <c r="P143" s="50">
        <v>320</v>
      </c>
      <c r="Q143" s="60">
        <f t="shared" si="23"/>
        <v>23134.742400000003</v>
      </c>
      <c r="R143" s="66">
        <f t="shared" si="24"/>
        <v>691.7</v>
      </c>
      <c r="S143" s="66">
        <f t="shared" si="32"/>
        <v>20633.960771173774</v>
      </c>
      <c r="T143">
        <v>141</v>
      </c>
      <c r="U143">
        <v>327</v>
      </c>
      <c r="V143" s="50">
        <f t="shared" si="25"/>
        <v>27000</v>
      </c>
      <c r="W143" s="61">
        <f t="shared" si="26"/>
        <v>0.19517131704496168</v>
      </c>
      <c r="X143" s="65">
        <f t="shared" si="27"/>
        <v>135</v>
      </c>
      <c r="Y143" s="61"/>
    </row>
    <row r="144" spans="1:25" x14ac:dyDescent="0.2">
      <c r="A144" s="14" t="s">
        <v>295</v>
      </c>
      <c r="B144" s="15" t="s">
        <v>296</v>
      </c>
      <c r="C144" s="62">
        <v>58803</v>
      </c>
      <c r="D144" s="42">
        <v>0</v>
      </c>
      <c r="E144" s="24">
        <v>21965</v>
      </c>
      <c r="F144" s="25">
        <v>3.7999999999999999E-2</v>
      </c>
      <c r="G144" s="68">
        <f t="shared" si="28"/>
        <v>19500</v>
      </c>
      <c r="H144" s="63">
        <v>2465</v>
      </c>
      <c r="I144" s="27">
        <v>-0.29299999999999998</v>
      </c>
      <c r="J144" s="28">
        <v>26243</v>
      </c>
      <c r="K144" s="29">
        <v>28690.1</v>
      </c>
      <c r="L144" s="41">
        <f t="shared" si="22"/>
        <v>142</v>
      </c>
      <c r="M144" s="40">
        <f t="shared" si="29"/>
        <v>21160.886319845857</v>
      </c>
      <c r="N144" s="40">
        <f t="shared" si="30"/>
        <v>17674.323377837369</v>
      </c>
      <c r="O144" s="69">
        <f t="shared" si="31"/>
        <v>3486.5629420084861</v>
      </c>
      <c r="P144" s="50">
        <v>67</v>
      </c>
      <c r="Q144" s="60">
        <f t="shared" si="23"/>
        <v>23107.18</v>
      </c>
      <c r="R144" s="66">
        <f t="shared" si="24"/>
        <v>2729.6134999999999</v>
      </c>
      <c r="S144" s="66">
        <f t="shared" si="32"/>
        <v>17938.936877837368</v>
      </c>
      <c r="T144">
        <v>142</v>
      </c>
      <c r="U144">
        <v>119</v>
      </c>
      <c r="V144" s="50">
        <f t="shared" si="25"/>
        <v>52922.7</v>
      </c>
      <c r="W144" s="61">
        <f t="shared" si="26"/>
        <v>9.694174651466228E-2</v>
      </c>
      <c r="X144" s="65">
        <f t="shared" si="27"/>
        <v>264.6135000000001</v>
      </c>
      <c r="Y144" s="61"/>
    </row>
    <row r="145" spans="1:25" x14ac:dyDescent="0.2">
      <c r="A145" s="14" t="s">
        <v>297</v>
      </c>
      <c r="B145" s="15" t="s">
        <v>298</v>
      </c>
      <c r="C145" s="62">
        <v>11390</v>
      </c>
      <c r="D145" s="42">
        <v>-6</v>
      </c>
      <c r="E145" s="24">
        <v>21758</v>
      </c>
      <c r="F145" s="25">
        <v>4.0000000000000001E-3</v>
      </c>
      <c r="G145" s="68">
        <f t="shared" si="28"/>
        <v>18838</v>
      </c>
      <c r="H145" s="63">
        <v>2920</v>
      </c>
      <c r="I145" s="27">
        <v>-0.36599999999999999</v>
      </c>
      <c r="J145" s="28">
        <v>140406</v>
      </c>
      <c r="K145" s="29">
        <v>37442.5</v>
      </c>
      <c r="L145" s="41">
        <f t="shared" si="22"/>
        <v>137</v>
      </c>
      <c r="M145" s="40">
        <f t="shared" si="29"/>
        <v>21671.314741035858</v>
      </c>
      <c r="N145" s="40">
        <f t="shared" si="30"/>
        <v>17065.636507597374</v>
      </c>
      <c r="O145" s="69">
        <f t="shared" si="31"/>
        <v>4605.6782334384861</v>
      </c>
      <c r="P145" s="50">
        <v>54</v>
      </c>
      <c r="Q145" s="60">
        <f t="shared" si="23"/>
        <v>22889.416000000001</v>
      </c>
      <c r="R145" s="66">
        <f t="shared" si="24"/>
        <v>2971.2550000000001</v>
      </c>
      <c r="S145" s="66">
        <f t="shared" si="32"/>
        <v>17116.891507597375</v>
      </c>
      <c r="T145">
        <v>143</v>
      </c>
      <c r="U145">
        <v>106</v>
      </c>
      <c r="V145" s="50">
        <f t="shared" si="25"/>
        <v>10251</v>
      </c>
      <c r="W145" s="61">
        <f t="shared" si="26"/>
        <v>1.7250286495100554E-2</v>
      </c>
      <c r="X145" s="65">
        <f t="shared" si="27"/>
        <v>51.255000000000003</v>
      </c>
      <c r="Y145" s="61"/>
    </row>
    <row r="146" spans="1:25" x14ac:dyDescent="0.2">
      <c r="A146" s="14" t="s">
        <v>299</v>
      </c>
      <c r="B146" s="15" t="s">
        <v>300</v>
      </c>
      <c r="C146" s="62">
        <v>48817</v>
      </c>
      <c r="D146" s="42">
        <v>116</v>
      </c>
      <c r="E146" s="24">
        <v>21461.3</v>
      </c>
      <c r="F146" s="25">
        <v>0.82499999999999996</v>
      </c>
      <c r="G146" s="68">
        <f t="shared" si="28"/>
        <v>22437.399999999998</v>
      </c>
      <c r="H146" s="63">
        <v>-976.1</v>
      </c>
      <c r="I146" s="27">
        <v>0</v>
      </c>
      <c r="J146" s="28">
        <v>29739.599999999999</v>
      </c>
      <c r="K146" s="29">
        <v>48337.8</v>
      </c>
      <c r="L146" s="41">
        <f t="shared" si="22"/>
        <v>260</v>
      </c>
      <c r="M146" s="40">
        <f t="shared" si="29"/>
        <v>11759.616438356165</v>
      </c>
      <c r="N146" s="40">
        <f t="shared" si="30"/>
        <v>12735.716438356165</v>
      </c>
      <c r="O146" s="69">
        <f t="shared" si="31"/>
        <v>-976.1</v>
      </c>
      <c r="P146" s="50">
        <v>497</v>
      </c>
      <c r="Q146" s="60">
        <f t="shared" si="23"/>
        <v>22577.2876</v>
      </c>
      <c r="R146" s="66">
        <f t="shared" si="24"/>
        <v>-756.4235000000001</v>
      </c>
      <c r="S146" s="66">
        <f t="shared" si="32"/>
        <v>12955.392938356164</v>
      </c>
      <c r="T146">
        <v>144</v>
      </c>
      <c r="U146">
        <v>491</v>
      </c>
      <c r="V146" s="50">
        <f t="shared" si="25"/>
        <v>43935.3</v>
      </c>
      <c r="W146" s="61">
        <f t="shared" si="26"/>
        <v>-0.29041469494271377</v>
      </c>
      <c r="X146" s="65">
        <f t="shared" si="27"/>
        <v>219.67649999999989</v>
      </c>
      <c r="Y146" s="61"/>
    </row>
    <row r="147" spans="1:25" x14ac:dyDescent="0.2">
      <c r="A147" s="14" t="s">
        <v>301</v>
      </c>
      <c r="B147" s="15" t="s">
        <v>302</v>
      </c>
      <c r="C147" s="62">
        <v>26000</v>
      </c>
      <c r="D147" s="42">
        <v>-7</v>
      </c>
      <c r="E147" s="24">
        <v>21412.799999999999</v>
      </c>
      <c r="F147" s="25">
        <v>-6.0000000000000001E-3</v>
      </c>
      <c r="G147" s="68">
        <f t="shared" si="28"/>
        <v>21016.799999999999</v>
      </c>
      <c r="H147" s="63">
        <v>396</v>
      </c>
      <c r="I147" s="27">
        <v>-8.8999999999999996E-2</v>
      </c>
      <c r="J147" s="28">
        <v>10665.1</v>
      </c>
      <c r="K147" s="29">
        <v>3216.9</v>
      </c>
      <c r="L147" s="41">
        <f t="shared" si="22"/>
        <v>138</v>
      </c>
      <c r="M147" s="40">
        <f t="shared" si="29"/>
        <v>21542.052313883298</v>
      </c>
      <c r="N147" s="40">
        <f t="shared" si="30"/>
        <v>21107.365156912936</v>
      </c>
      <c r="O147" s="69">
        <f t="shared" si="31"/>
        <v>434.6871569703622</v>
      </c>
      <c r="P147" s="50">
        <v>352</v>
      </c>
      <c r="Q147" s="60">
        <f t="shared" si="23"/>
        <v>22526.265599999999</v>
      </c>
      <c r="R147" s="66">
        <f t="shared" si="24"/>
        <v>513</v>
      </c>
      <c r="S147" s="66">
        <f t="shared" si="32"/>
        <v>21224.365156912936</v>
      </c>
      <c r="T147">
        <v>145</v>
      </c>
      <c r="U147">
        <v>368</v>
      </c>
      <c r="V147" s="50">
        <f t="shared" si="25"/>
        <v>23400</v>
      </c>
      <c r="W147" s="61">
        <f t="shared" si="26"/>
        <v>0.22807017543859648</v>
      </c>
      <c r="X147" s="65">
        <f t="shared" si="27"/>
        <v>117</v>
      </c>
      <c r="Y147" s="61"/>
    </row>
    <row r="148" spans="1:25" x14ac:dyDescent="0.2">
      <c r="A148" s="14" t="s">
        <v>303</v>
      </c>
      <c r="B148" s="15" t="s">
        <v>304</v>
      </c>
      <c r="C148" s="62">
        <v>90000</v>
      </c>
      <c r="D148" s="42">
        <v>61</v>
      </c>
      <c r="E148" s="24">
        <v>21340.1</v>
      </c>
      <c r="F148" s="25">
        <v>0.502</v>
      </c>
      <c r="G148" s="68">
        <f t="shared" si="28"/>
        <v>20276.899999999998</v>
      </c>
      <c r="H148" s="63">
        <v>1063.2</v>
      </c>
      <c r="I148" s="27">
        <v>0.53800000000000003</v>
      </c>
      <c r="J148" s="28">
        <v>13456.8</v>
      </c>
      <c r="K148" s="29">
        <v>16607</v>
      </c>
      <c r="L148" s="41">
        <f t="shared" si="22"/>
        <v>207</v>
      </c>
      <c r="M148" s="40">
        <f t="shared" si="29"/>
        <v>14207.789613848201</v>
      </c>
      <c r="N148" s="40">
        <f t="shared" si="30"/>
        <v>13516.502227632336</v>
      </c>
      <c r="O148" s="69">
        <f t="shared" si="31"/>
        <v>691.28738621586479</v>
      </c>
      <c r="P148" s="50">
        <v>286</v>
      </c>
      <c r="Q148" s="60">
        <f t="shared" si="23"/>
        <v>22449.785199999998</v>
      </c>
      <c r="R148" s="66">
        <f t="shared" si="24"/>
        <v>1468.2</v>
      </c>
      <c r="S148" s="66">
        <f t="shared" si="32"/>
        <v>13921.502227632336</v>
      </c>
      <c r="T148">
        <v>146</v>
      </c>
      <c r="U148">
        <v>208</v>
      </c>
      <c r="V148" s="50">
        <f t="shared" si="25"/>
        <v>81000</v>
      </c>
      <c r="W148" s="61">
        <f t="shared" si="26"/>
        <v>0.2758479771148345</v>
      </c>
      <c r="X148" s="65">
        <f t="shared" si="27"/>
        <v>405</v>
      </c>
      <c r="Y148" s="61"/>
    </row>
    <row r="149" spans="1:25" x14ac:dyDescent="0.2">
      <c r="A149" s="14" t="s">
        <v>305</v>
      </c>
      <c r="B149" s="15" t="s">
        <v>306</v>
      </c>
      <c r="C149" s="62">
        <v>169000</v>
      </c>
      <c r="D149" s="42">
        <v>1</v>
      </c>
      <c r="E149" s="24">
        <v>21148.5</v>
      </c>
      <c r="F149" s="25">
        <v>3.3000000000000002E-2</v>
      </c>
      <c r="G149" s="68">
        <f t="shared" si="28"/>
        <v>19998.7</v>
      </c>
      <c r="H149" s="63">
        <v>1149.8</v>
      </c>
      <c r="I149" s="27">
        <v>-0.125</v>
      </c>
      <c r="J149" s="28">
        <v>11600.7</v>
      </c>
      <c r="K149" s="29">
        <v>8470.4</v>
      </c>
      <c r="L149" s="41">
        <f t="shared" si="22"/>
        <v>148</v>
      </c>
      <c r="M149" s="40">
        <f t="shared" si="29"/>
        <v>20472.894482091</v>
      </c>
      <c r="N149" s="40">
        <f t="shared" si="30"/>
        <v>19158.837339233858</v>
      </c>
      <c r="O149" s="69">
        <f t="shared" si="31"/>
        <v>1314.0571428571427</v>
      </c>
      <c r="P149" s="50">
        <v>193</v>
      </c>
      <c r="Q149" s="60">
        <f t="shared" si="23"/>
        <v>22248.222000000002</v>
      </c>
      <c r="R149" s="66">
        <f t="shared" si="24"/>
        <v>1910.3</v>
      </c>
      <c r="S149" s="66">
        <f t="shared" si="32"/>
        <v>19919.337339233858</v>
      </c>
      <c r="T149">
        <v>147</v>
      </c>
      <c r="U149">
        <v>166</v>
      </c>
      <c r="V149" s="50">
        <f t="shared" si="25"/>
        <v>152100</v>
      </c>
      <c r="W149" s="61">
        <f t="shared" si="26"/>
        <v>0.39810500968434276</v>
      </c>
      <c r="X149" s="65">
        <f t="shared" si="27"/>
        <v>760.5</v>
      </c>
      <c r="Y149" s="61"/>
    </row>
    <row r="150" spans="1:25" x14ac:dyDescent="0.2">
      <c r="A150" s="14" t="s">
        <v>307</v>
      </c>
      <c r="B150" s="15" t="s">
        <v>308</v>
      </c>
      <c r="C150" s="62">
        <v>92000</v>
      </c>
      <c r="D150" s="42">
        <v>-8</v>
      </c>
      <c r="E150" s="24">
        <v>21037</v>
      </c>
      <c r="F150" s="25">
        <v>-0.01</v>
      </c>
      <c r="G150" s="68">
        <f t="shared" si="28"/>
        <v>21220</v>
      </c>
      <c r="H150" s="63">
        <v>-183</v>
      </c>
      <c r="I150" s="27">
        <v>-1.5229999999999999</v>
      </c>
      <c r="J150" s="28">
        <v>18347</v>
      </c>
      <c r="K150" s="29">
        <v>8454.6</v>
      </c>
      <c r="L150" s="41">
        <f t="shared" si="22"/>
        <v>140</v>
      </c>
      <c r="M150" s="40">
        <f t="shared" si="29"/>
        <v>21249.494949494951</v>
      </c>
      <c r="N150" s="40">
        <f t="shared" si="30"/>
        <v>20899.590551789406</v>
      </c>
      <c r="O150" s="69">
        <f t="shared" si="31"/>
        <v>349.90439770554497</v>
      </c>
      <c r="P150" s="50">
        <v>378</v>
      </c>
      <c r="Q150" s="60">
        <f t="shared" si="23"/>
        <v>22130.924000000003</v>
      </c>
      <c r="R150" s="66">
        <f t="shared" si="24"/>
        <v>231</v>
      </c>
      <c r="S150" s="66">
        <f t="shared" si="32"/>
        <v>21313.590551789406</v>
      </c>
      <c r="T150">
        <v>148</v>
      </c>
      <c r="U150">
        <v>430</v>
      </c>
      <c r="V150" s="50">
        <f t="shared" si="25"/>
        <v>82800</v>
      </c>
      <c r="W150" s="61">
        <f t="shared" si="26"/>
        <v>1.7922077922077921</v>
      </c>
      <c r="X150" s="65">
        <f t="shared" si="27"/>
        <v>414</v>
      </c>
      <c r="Y150" s="61"/>
    </row>
    <row r="151" spans="1:25" x14ac:dyDescent="0.2">
      <c r="A151" s="14" t="s">
        <v>309</v>
      </c>
      <c r="B151" s="15" t="s">
        <v>310</v>
      </c>
      <c r="C151" s="62">
        <v>210000</v>
      </c>
      <c r="D151" s="42">
        <v>-18</v>
      </c>
      <c r="E151" s="24">
        <v>21025.200000000001</v>
      </c>
      <c r="F151" s="25">
        <v>-7.9000000000000001E-2</v>
      </c>
      <c r="G151" s="68">
        <f t="shared" si="28"/>
        <v>15100.900000000001</v>
      </c>
      <c r="H151" s="63">
        <v>5924.3</v>
      </c>
      <c r="I151" s="27">
        <v>0.14099999999999999</v>
      </c>
      <c r="J151" s="28">
        <v>32811.199999999997</v>
      </c>
      <c r="K151" s="29">
        <v>145333.79999999999</v>
      </c>
      <c r="L151" s="41">
        <f t="shared" si="22"/>
        <v>131</v>
      </c>
      <c r="M151" s="40">
        <f t="shared" si="29"/>
        <v>22828.664495114008</v>
      </c>
      <c r="N151" s="40">
        <f t="shared" si="30"/>
        <v>17636.464670398847</v>
      </c>
      <c r="O151" s="69">
        <f t="shared" si="31"/>
        <v>5192.1998247151623</v>
      </c>
      <c r="P151" s="50">
        <v>45</v>
      </c>
      <c r="Q151" s="60">
        <f t="shared" si="23"/>
        <v>22118.510400000003</v>
      </c>
      <c r="R151" s="66">
        <f t="shared" si="24"/>
        <v>6869.3</v>
      </c>
      <c r="S151" s="66">
        <f t="shared" si="32"/>
        <v>18581.464670398847</v>
      </c>
      <c r="T151">
        <v>149</v>
      </c>
      <c r="U151">
        <v>41</v>
      </c>
      <c r="V151" s="50">
        <f t="shared" si="25"/>
        <v>189000</v>
      </c>
      <c r="W151" s="61">
        <f t="shared" si="26"/>
        <v>0.13756860233211535</v>
      </c>
      <c r="X151" s="65">
        <f t="shared" si="27"/>
        <v>945</v>
      </c>
      <c r="Y151" s="61"/>
    </row>
    <row r="152" spans="1:25" x14ac:dyDescent="0.2">
      <c r="A152" s="14" t="s">
        <v>311</v>
      </c>
      <c r="B152" s="15" t="s">
        <v>312</v>
      </c>
      <c r="C152" s="62">
        <v>15000</v>
      </c>
      <c r="D152" s="42">
        <v>0</v>
      </c>
      <c r="E152" s="24">
        <v>20848</v>
      </c>
      <c r="F152" s="25">
        <v>0.18100000000000002</v>
      </c>
      <c r="G152" s="68">
        <f t="shared" si="28"/>
        <v>8589</v>
      </c>
      <c r="H152" s="63">
        <v>12259</v>
      </c>
      <c r="I152" s="27">
        <v>6.2450000000000001</v>
      </c>
      <c r="J152" s="28">
        <v>50124</v>
      </c>
      <c r="K152" s="29">
        <v>119034.7</v>
      </c>
      <c r="L152" s="41">
        <f t="shared" si="22"/>
        <v>150</v>
      </c>
      <c r="M152" s="40">
        <f t="shared" si="29"/>
        <v>17652.836579170194</v>
      </c>
      <c r="N152" s="40">
        <f t="shared" si="30"/>
        <v>15960.773087106703</v>
      </c>
      <c r="O152" s="69">
        <f t="shared" si="31"/>
        <v>1692.063492063492</v>
      </c>
      <c r="P152" s="50">
        <v>154</v>
      </c>
      <c r="Q152" s="60">
        <f t="shared" si="23"/>
        <v>21932.096000000001</v>
      </c>
      <c r="R152" s="66">
        <f t="shared" si="24"/>
        <v>12326.5</v>
      </c>
      <c r="S152" s="66">
        <f t="shared" si="32"/>
        <v>16028.273087106703</v>
      </c>
      <c r="T152">
        <v>150</v>
      </c>
      <c r="U152">
        <v>24</v>
      </c>
      <c r="V152" s="50">
        <f t="shared" si="25"/>
        <v>13500</v>
      </c>
      <c r="W152" s="61">
        <f t="shared" si="26"/>
        <v>5.4760069768385183E-3</v>
      </c>
      <c r="X152" s="65">
        <f t="shared" si="27"/>
        <v>67.5</v>
      </c>
      <c r="Y152" s="61"/>
    </row>
    <row r="153" spans="1:25" x14ac:dyDescent="0.2">
      <c r="A153" s="14" t="s">
        <v>313</v>
      </c>
      <c r="B153" s="15" t="s">
        <v>314</v>
      </c>
      <c r="C153" s="62">
        <v>176000</v>
      </c>
      <c r="D153" s="42">
        <v>-24</v>
      </c>
      <c r="E153" s="24">
        <v>20758</v>
      </c>
      <c r="F153" s="25">
        <v>-9.3000000000000013E-2</v>
      </c>
      <c r="G153" s="68">
        <f t="shared" si="28"/>
        <v>18851</v>
      </c>
      <c r="H153" s="63">
        <v>1907</v>
      </c>
      <c r="I153" s="27">
        <v>0.39</v>
      </c>
      <c r="J153" s="28">
        <v>23696</v>
      </c>
      <c r="K153" s="29">
        <v>42117.1</v>
      </c>
      <c r="L153" s="41">
        <f t="shared" si="22"/>
        <v>127</v>
      </c>
      <c r="M153" s="40">
        <f t="shared" si="29"/>
        <v>22886.438809261301</v>
      </c>
      <c r="N153" s="40">
        <f t="shared" si="30"/>
        <v>21514.496363218135</v>
      </c>
      <c r="O153" s="69">
        <f t="shared" si="31"/>
        <v>1371.9424460431653</v>
      </c>
      <c r="P153" s="50">
        <v>184</v>
      </c>
      <c r="Q153" s="60">
        <f t="shared" si="23"/>
        <v>21837.416000000001</v>
      </c>
      <c r="R153" s="66">
        <f t="shared" si="24"/>
        <v>2699</v>
      </c>
      <c r="S153" s="66">
        <f t="shared" si="32"/>
        <v>22306.496363218135</v>
      </c>
      <c r="T153">
        <v>151</v>
      </c>
      <c r="U153">
        <v>122</v>
      </c>
      <c r="V153" s="50">
        <f t="shared" si="25"/>
        <v>158400</v>
      </c>
      <c r="W153" s="61">
        <f t="shared" si="26"/>
        <v>0.29344201556131899</v>
      </c>
      <c r="X153" s="65">
        <f t="shared" si="27"/>
        <v>792</v>
      </c>
      <c r="Y153" s="61"/>
    </row>
    <row r="154" spans="1:25" x14ac:dyDescent="0.2">
      <c r="A154" s="14" t="s">
        <v>315</v>
      </c>
      <c r="B154" s="15" t="s">
        <v>316</v>
      </c>
      <c r="C154" s="62">
        <v>71600</v>
      </c>
      <c r="D154" s="42">
        <v>6</v>
      </c>
      <c r="E154" s="24">
        <v>20647</v>
      </c>
      <c r="F154" s="25">
        <v>8.1000000000000003E-2</v>
      </c>
      <c r="G154" s="68">
        <f t="shared" si="28"/>
        <v>19972</v>
      </c>
      <c r="H154" s="63">
        <v>675</v>
      </c>
      <c r="I154" s="27">
        <v>0.7</v>
      </c>
      <c r="J154" s="28">
        <v>29235</v>
      </c>
      <c r="K154" s="29">
        <v>13978.3</v>
      </c>
      <c r="L154" s="41">
        <f t="shared" si="22"/>
        <v>158</v>
      </c>
      <c r="M154" s="40">
        <f t="shared" si="29"/>
        <v>19099.907493061979</v>
      </c>
      <c r="N154" s="40">
        <f t="shared" si="30"/>
        <v>18702.848669532566</v>
      </c>
      <c r="O154" s="69">
        <f t="shared" si="31"/>
        <v>397.05882352941177</v>
      </c>
      <c r="P154" s="50">
        <v>362</v>
      </c>
      <c r="Q154" s="60">
        <f t="shared" si="23"/>
        <v>21720.644</v>
      </c>
      <c r="R154" s="66">
        <f t="shared" si="24"/>
        <v>997.2</v>
      </c>
      <c r="S154" s="66">
        <f t="shared" si="32"/>
        <v>19025.048669532567</v>
      </c>
      <c r="T154">
        <v>152</v>
      </c>
      <c r="U154">
        <v>267</v>
      </c>
      <c r="V154" s="50">
        <f t="shared" si="25"/>
        <v>64440</v>
      </c>
      <c r="W154" s="61">
        <f t="shared" si="26"/>
        <v>0.32310469314079421</v>
      </c>
      <c r="X154" s="65">
        <f t="shared" si="27"/>
        <v>322.2</v>
      </c>
      <c r="Y154" s="61"/>
    </row>
    <row r="155" spans="1:25" x14ac:dyDescent="0.2">
      <c r="A155" s="14" t="s">
        <v>317</v>
      </c>
      <c r="B155" s="15" t="s">
        <v>318</v>
      </c>
      <c r="C155" s="62">
        <v>17000</v>
      </c>
      <c r="D155" s="42">
        <v>8</v>
      </c>
      <c r="E155" s="24">
        <v>20609</v>
      </c>
      <c r="F155" s="25">
        <v>0.12300000000000001</v>
      </c>
      <c r="G155" s="68">
        <f t="shared" si="28"/>
        <v>10308</v>
      </c>
      <c r="H155" s="63">
        <v>10301</v>
      </c>
      <c r="I155" s="27">
        <v>0.53800000000000003</v>
      </c>
      <c r="J155" s="28">
        <v>69225</v>
      </c>
      <c r="K155" s="29">
        <v>343774.2</v>
      </c>
      <c r="L155" s="41">
        <f t="shared" si="22"/>
        <v>161</v>
      </c>
      <c r="M155" s="40">
        <f t="shared" si="29"/>
        <v>18351.736420302761</v>
      </c>
      <c r="N155" s="40">
        <f t="shared" si="30"/>
        <v>11654.077122513423</v>
      </c>
      <c r="O155" s="69">
        <f t="shared" si="31"/>
        <v>6697.659297789337</v>
      </c>
      <c r="P155" s="50">
        <v>32</v>
      </c>
      <c r="Q155" s="60">
        <f t="shared" si="23"/>
        <v>21680.668000000001</v>
      </c>
      <c r="R155" s="66">
        <f t="shared" si="24"/>
        <v>10377.5</v>
      </c>
      <c r="S155" s="66">
        <f t="shared" si="32"/>
        <v>11730.577122513423</v>
      </c>
      <c r="T155">
        <v>153</v>
      </c>
      <c r="U155">
        <v>29</v>
      </c>
      <c r="V155" s="50">
        <f t="shared" si="25"/>
        <v>15300</v>
      </c>
      <c r="W155" s="61">
        <f t="shared" si="26"/>
        <v>7.3717176583955671E-3</v>
      </c>
      <c r="X155" s="65">
        <f t="shared" si="27"/>
        <v>76.5</v>
      </c>
      <c r="Y155" s="61"/>
    </row>
    <row r="156" spans="1:25" x14ac:dyDescent="0.2">
      <c r="A156" s="14" t="s">
        <v>319</v>
      </c>
      <c r="B156" s="15" t="s">
        <v>320</v>
      </c>
      <c r="C156" s="62">
        <v>11626</v>
      </c>
      <c r="D156" s="42">
        <v>76</v>
      </c>
      <c r="E156" s="24">
        <v>20571.599999999999</v>
      </c>
      <c r="F156" s="25">
        <v>0.627</v>
      </c>
      <c r="G156" s="68">
        <f t="shared" si="28"/>
        <v>18875.8</v>
      </c>
      <c r="H156" s="63">
        <v>1695.8</v>
      </c>
      <c r="I156" s="27">
        <v>1.0920000000000001</v>
      </c>
      <c r="J156" s="28">
        <v>28566.2</v>
      </c>
      <c r="K156" s="29">
        <v>15513.8</v>
      </c>
      <c r="L156" s="41">
        <f t="shared" si="22"/>
        <v>230</v>
      </c>
      <c r="M156" s="40">
        <f t="shared" si="29"/>
        <v>12643.884449907804</v>
      </c>
      <c r="N156" s="40">
        <f t="shared" si="30"/>
        <v>11833.272595223292</v>
      </c>
      <c r="O156" s="69">
        <f t="shared" si="31"/>
        <v>810.61185468451242</v>
      </c>
      <c r="P156" s="50">
        <v>268</v>
      </c>
      <c r="Q156" s="60">
        <f t="shared" si="23"/>
        <v>21641.323199999999</v>
      </c>
      <c r="R156" s="66">
        <f t="shared" si="24"/>
        <v>1748.117</v>
      </c>
      <c r="S156" s="66">
        <f t="shared" si="32"/>
        <v>11885.589595223293</v>
      </c>
      <c r="T156">
        <v>154</v>
      </c>
      <c r="U156">
        <v>178</v>
      </c>
      <c r="V156" s="50">
        <f t="shared" si="25"/>
        <v>10463.4</v>
      </c>
      <c r="W156" s="61">
        <f t="shared" si="26"/>
        <v>2.9927630702064001E-2</v>
      </c>
      <c r="X156" s="65">
        <f t="shared" si="27"/>
        <v>52.317000000000014</v>
      </c>
      <c r="Y156" s="61"/>
    </row>
    <row r="157" spans="1:25" x14ac:dyDescent="0.2">
      <c r="A157" s="14" t="s">
        <v>321</v>
      </c>
      <c r="B157" s="15" t="s">
        <v>322</v>
      </c>
      <c r="C157" s="62">
        <v>12000</v>
      </c>
      <c r="D157" s="42">
        <v>15</v>
      </c>
      <c r="E157" s="24">
        <v>20414.099999999999</v>
      </c>
      <c r="F157" s="25">
        <v>0.2</v>
      </c>
      <c r="G157" s="68">
        <f t="shared" si="28"/>
        <v>19974.3</v>
      </c>
      <c r="H157" s="63">
        <v>439.8</v>
      </c>
      <c r="I157" s="27">
        <v>0.17699999999999999</v>
      </c>
      <c r="J157" s="28">
        <v>11764.7</v>
      </c>
      <c r="K157" s="29">
        <v>13569</v>
      </c>
      <c r="L157" s="41">
        <f t="shared" si="22"/>
        <v>170</v>
      </c>
      <c r="M157" s="40">
        <f t="shared" si="29"/>
        <v>17011.75</v>
      </c>
      <c r="N157" s="40">
        <f t="shared" si="30"/>
        <v>16638.088147833474</v>
      </c>
      <c r="O157" s="69">
        <f t="shared" si="31"/>
        <v>373.66185216652508</v>
      </c>
      <c r="P157" s="50">
        <v>371</v>
      </c>
      <c r="Q157" s="60">
        <f t="shared" si="23"/>
        <v>21475.6332</v>
      </c>
      <c r="R157" s="66">
        <f t="shared" si="24"/>
        <v>493.8</v>
      </c>
      <c r="S157" s="66">
        <f t="shared" si="32"/>
        <v>16692.088147833474</v>
      </c>
      <c r="T157">
        <v>155</v>
      </c>
      <c r="U157">
        <v>375</v>
      </c>
      <c r="V157" s="50">
        <f t="shared" si="25"/>
        <v>10800</v>
      </c>
      <c r="W157" s="61">
        <f t="shared" si="26"/>
        <v>0.10935601458080194</v>
      </c>
      <c r="X157" s="65">
        <f t="shared" si="27"/>
        <v>54</v>
      </c>
      <c r="Y157" s="61"/>
    </row>
    <row r="158" spans="1:25" x14ac:dyDescent="0.2">
      <c r="A158" s="14" t="s">
        <v>323</v>
      </c>
      <c r="B158" s="15" t="s">
        <v>324</v>
      </c>
      <c r="C158" s="62">
        <v>81500</v>
      </c>
      <c r="D158" s="42">
        <v>1</v>
      </c>
      <c r="E158" s="24">
        <v>20229</v>
      </c>
      <c r="F158" s="25">
        <v>5.9000000000000004E-2</v>
      </c>
      <c r="G158" s="68">
        <f t="shared" si="28"/>
        <v>19428</v>
      </c>
      <c r="H158" s="63">
        <v>801</v>
      </c>
      <c r="I158" s="27">
        <v>-6.8000000000000005E-2</v>
      </c>
      <c r="J158" s="28">
        <v>12469</v>
      </c>
      <c r="K158" s="29">
        <v>11220.9</v>
      </c>
      <c r="L158" s="41">
        <f t="shared" si="22"/>
        <v>157</v>
      </c>
      <c r="M158" s="40">
        <f t="shared" si="29"/>
        <v>19101.983002832862</v>
      </c>
      <c r="N158" s="40">
        <f t="shared" si="30"/>
        <v>18242.540942747026</v>
      </c>
      <c r="O158" s="69">
        <f t="shared" si="31"/>
        <v>859.44206008583694</v>
      </c>
      <c r="P158" s="50">
        <v>255</v>
      </c>
      <c r="Q158" s="60">
        <f t="shared" si="23"/>
        <v>21280.907999999999</v>
      </c>
      <c r="R158" s="66">
        <f t="shared" si="24"/>
        <v>1167.75</v>
      </c>
      <c r="S158" s="66">
        <f t="shared" si="32"/>
        <v>18609.290942747026</v>
      </c>
      <c r="T158">
        <v>156</v>
      </c>
      <c r="U158">
        <v>238</v>
      </c>
      <c r="V158" s="50">
        <f t="shared" si="25"/>
        <v>73350</v>
      </c>
      <c r="W158" s="61">
        <f t="shared" si="26"/>
        <v>0.31406551059730248</v>
      </c>
      <c r="X158" s="65">
        <f t="shared" si="27"/>
        <v>366.75</v>
      </c>
      <c r="Y158" s="61"/>
    </row>
    <row r="159" spans="1:25" x14ac:dyDescent="0.2">
      <c r="A159" s="14" t="s">
        <v>325</v>
      </c>
      <c r="B159" s="15" t="s">
        <v>326</v>
      </c>
      <c r="C159" s="62">
        <v>87000</v>
      </c>
      <c r="D159" s="42">
        <v>7</v>
      </c>
      <c r="E159" s="24">
        <v>20155.5</v>
      </c>
      <c r="F159" s="25">
        <v>0.107</v>
      </c>
      <c r="G159" s="68">
        <f t="shared" si="28"/>
        <v>20019</v>
      </c>
      <c r="H159" s="63">
        <v>136.5</v>
      </c>
      <c r="I159" s="27">
        <v>-0.59799999999999998</v>
      </c>
      <c r="J159" s="28">
        <v>14681.1</v>
      </c>
      <c r="K159" s="29">
        <v>4631.3</v>
      </c>
      <c r="L159" s="41">
        <f t="shared" si="22"/>
        <v>164</v>
      </c>
      <c r="M159" s="40">
        <f t="shared" si="29"/>
        <v>18207.317073170732</v>
      </c>
      <c r="N159" s="40">
        <f t="shared" si="30"/>
        <v>17867.764834364763</v>
      </c>
      <c r="O159" s="69">
        <f t="shared" si="31"/>
        <v>339.55223880597015</v>
      </c>
      <c r="P159" s="50">
        <v>385</v>
      </c>
      <c r="Q159" s="60">
        <f t="shared" si="23"/>
        <v>21203.585999999999</v>
      </c>
      <c r="R159" s="66">
        <f t="shared" si="24"/>
        <v>528</v>
      </c>
      <c r="S159" s="66">
        <f t="shared" si="32"/>
        <v>18259.264834364763</v>
      </c>
      <c r="T159">
        <v>157</v>
      </c>
      <c r="U159">
        <v>362</v>
      </c>
      <c r="V159" s="50">
        <f t="shared" si="25"/>
        <v>78300</v>
      </c>
      <c r="W159" s="61">
        <f t="shared" si="26"/>
        <v>0.74147727272727271</v>
      </c>
      <c r="X159" s="65">
        <f t="shared" si="27"/>
        <v>391.5</v>
      </c>
      <c r="Y159" s="61"/>
    </row>
    <row r="160" spans="1:25" x14ac:dyDescent="0.2">
      <c r="A160" s="14" t="s">
        <v>327</v>
      </c>
      <c r="B160" s="15" t="s">
        <v>328</v>
      </c>
      <c r="C160" s="62">
        <v>231600</v>
      </c>
      <c r="D160" s="42">
        <v>11</v>
      </c>
      <c r="E160" s="24">
        <v>20053.8</v>
      </c>
      <c r="F160" s="25">
        <v>0.17600000000000002</v>
      </c>
      <c r="G160" s="68">
        <f t="shared" si="28"/>
        <v>19753.2</v>
      </c>
      <c r="H160" s="63">
        <v>300.60000000000002</v>
      </c>
      <c r="I160" s="27">
        <v>-2E-3</v>
      </c>
      <c r="J160" s="28">
        <v>11480.4</v>
      </c>
      <c r="K160" s="29">
        <v>4885.1000000000004</v>
      </c>
      <c r="L160" s="41">
        <f t="shared" si="22"/>
        <v>169</v>
      </c>
      <c r="M160" s="40">
        <f t="shared" si="29"/>
        <v>17052.551020408162</v>
      </c>
      <c r="N160" s="40">
        <f t="shared" si="30"/>
        <v>16751.348615598541</v>
      </c>
      <c r="O160" s="69">
        <f t="shared" si="31"/>
        <v>301.20240480961928</v>
      </c>
      <c r="P160" s="50">
        <v>396</v>
      </c>
      <c r="Q160" s="60">
        <f t="shared" si="23"/>
        <v>21096.597600000001</v>
      </c>
      <c r="R160" s="66">
        <f t="shared" si="24"/>
        <v>1342.8000000000002</v>
      </c>
      <c r="S160" s="66">
        <f t="shared" si="32"/>
        <v>17793.548615598542</v>
      </c>
      <c r="T160">
        <v>158</v>
      </c>
      <c r="U160">
        <v>215</v>
      </c>
      <c r="V160" s="50">
        <f t="shared" si="25"/>
        <v>208440</v>
      </c>
      <c r="W160" s="61">
        <f t="shared" si="26"/>
        <v>0.77613941018766752</v>
      </c>
      <c r="X160" s="65">
        <f t="shared" si="27"/>
        <v>1042.2</v>
      </c>
      <c r="Y160" s="61"/>
    </row>
    <row r="161" spans="1:25" x14ac:dyDescent="0.2">
      <c r="A161" s="14" t="s">
        <v>329</v>
      </c>
      <c r="B161" s="15" t="s">
        <v>330</v>
      </c>
      <c r="C161" s="62">
        <v>51996</v>
      </c>
      <c r="D161" s="42">
        <v>6</v>
      </c>
      <c r="E161" s="24">
        <v>19993</v>
      </c>
      <c r="F161" s="25">
        <v>0.109</v>
      </c>
      <c r="G161" s="68">
        <f t="shared" si="28"/>
        <v>14692</v>
      </c>
      <c r="H161" s="63">
        <v>5301</v>
      </c>
      <c r="I161" s="27">
        <v>-7.0000000000000001E-3</v>
      </c>
      <c r="J161" s="28">
        <v>382315</v>
      </c>
      <c r="K161" s="29">
        <v>55640.1</v>
      </c>
      <c r="L161" s="41">
        <f t="shared" si="22"/>
        <v>165</v>
      </c>
      <c r="M161" s="40">
        <f t="shared" si="29"/>
        <v>18027.95311091073</v>
      </c>
      <c r="N161" s="40">
        <f t="shared" si="30"/>
        <v>12689.584530850309</v>
      </c>
      <c r="O161" s="69">
        <f t="shared" si="31"/>
        <v>5338.3685800604226</v>
      </c>
      <c r="P161" s="50">
        <v>43</v>
      </c>
      <c r="Q161" s="60">
        <f t="shared" si="23"/>
        <v>21032.636000000002</v>
      </c>
      <c r="R161" s="66">
        <f t="shared" si="24"/>
        <v>5534.982</v>
      </c>
      <c r="S161" s="66">
        <f t="shared" si="32"/>
        <v>12923.566530850308</v>
      </c>
      <c r="T161">
        <v>159</v>
      </c>
      <c r="U161">
        <v>61</v>
      </c>
      <c r="V161" s="50">
        <f t="shared" si="25"/>
        <v>46796.4</v>
      </c>
      <c r="W161" s="61">
        <f t="shared" si="26"/>
        <v>4.2273308205880336E-2</v>
      </c>
      <c r="X161" s="65">
        <f t="shared" si="27"/>
        <v>233.98199999999994</v>
      </c>
      <c r="Y161" s="61"/>
    </row>
    <row r="162" spans="1:25" x14ac:dyDescent="0.2">
      <c r="A162" s="14" t="s">
        <v>331</v>
      </c>
      <c r="B162" s="15" t="s">
        <v>332</v>
      </c>
      <c r="C162" s="62">
        <v>71000</v>
      </c>
      <c r="D162" s="42">
        <v>2</v>
      </c>
      <c r="E162" s="24">
        <v>19893</v>
      </c>
      <c r="F162" s="25">
        <v>8.5000000000000006E-2</v>
      </c>
      <c r="G162" s="68">
        <f t="shared" si="28"/>
        <v>17242.099999999999</v>
      </c>
      <c r="H162" s="63">
        <v>2650.9</v>
      </c>
      <c r="I162" s="27">
        <v>6.4000000000000001E-2</v>
      </c>
      <c r="J162" s="28">
        <v>47832.5</v>
      </c>
      <c r="K162" s="29">
        <v>94485.9</v>
      </c>
      <c r="L162" s="41">
        <f t="shared" si="22"/>
        <v>162</v>
      </c>
      <c r="M162" s="40">
        <f t="shared" si="29"/>
        <v>18334.562211981567</v>
      </c>
      <c r="N162" s="40">
        <f t="shared" si="30"/>
        <v>15843.114843560514</v>
      </c>
      <c r="O162" s="69">
        <f t="shared" si="31"/>
        <v>2491.4473684210525</v>
      </c>
      <c r="P162" s="50">
        <v>96</v>
      </c>
      <c r="Q162" s="60">
        <f t="shared" si="23"/>
        <v>20927.436000000002</v>
      </c>
      <c r="R162" s="66">
        <f t="shared" si="24"/>
        <v>2970.4</v>
      </c>
      <c r="S162" s="66">
        <f t="shared" si="32"/>
        <v>16162.614843560514</v>
      </c>
      <c r="T162">
        <v>160</v>
      </c>
      <c r="U162">
        <v>107</v>
      </c>
      <c r="V162" s="50">
        <f t="shared" si="25"/>
        <v>63900</v>
      </c>
      <c r="W162" s="61">
        <f t="shared" si="26"/>
        <v>0.10756127120926474</v>
      </c>
      <c r="X162" s="65">
        <f t="shared" si="27"/>
        <v>319.5</v>
      </c>
      <c r="Y162" s="61"/>
    </row>
    <row r="163" spans="1:25" x14ac:dyDescent="0.2">
      <c r="A163" s="14" t="s">
        <v>333</v>
      </c>
      <c r="B163" s="15" t="s">
        <v>334</v>
      </c>
      <c r="C163" s="62">
        <v>18500</v>
      </c>
      <c r="D163" s="42">
        <v>-5</v>
      </c>
      <c r="E163" s="24">
        <v>19827</v>
      </c>
      <c r="F163" s="25">
        <v>3.1E-2</v>
      </c>
      <c r="G163" s="68">
        <f t="shared" si="28"/>
        <v>18020</v>
      </c>
      <c r="H163" s="63">
        <v>1807</v>
      </c>
      <c r="I163" s="27">
        <v>0</v>
      </c>
      <c r="J163" s="28">
        <v>62307</v>
      </c>
      <c r="K163" s="29">
        <v>17872.900000000001</v>
      </c>
      <c r="L163" s="41">
        <f t="shared" si="22"/>
        <v>156</v>
      </c>
      <c r="M163" s="40">
        <f t="shared" si="29"/>
        <v>19230.843840931135</v>
      </c>
      <c r="N163" s="40">
        <f t="shared" si="30"/>
        <v>17423.843840931135</v>
      </c>
      <c r="O163" s="69">
        <f t="shared" si="31"/>
        <v>1807</v>
      </c>
      <c r="P163" s="50">
        <v>143</v>
      </c>
      <c r="Q163" s="60">
        <f t="shared" si="23"/>
        <v>20858.004000000001</v>
      </c>
      <c r="R163" s="66">
        <f t="shared" si="24"/>
        <v>1890.25</v>
      </c>
      <c r="S163" s="66">
        <f t="shared" si="32"/>
        <v>17507.093840931135</v>
      </c>
      <c r="T163">
        <v>161</v>
      </c>
      <c r="U163">
        <v>167</v>
      </c>
      <c r="V163" s="50">
        <f t="shared" si="25"/>
        <v>16650</v>
      </c>
      <c r="W163" s="61">
        <f t="shared" si="26"/>
        <v>4.4041793413569633E-2</v>
      </c>
      <c r="X163" s="65">
        <f t="shared" si="27"/>
        <v>83.25</v>
      </c>
      <c r="Y163" s="61"/>
    </row>
    <row r="164" spans="1:25" x14ac:dyDescent="0.2">
      <c r="A164" s="14" t="s">
        <v>335</v>
      </c>
      <c r="B164" s="15" t="s">
        <v>336</v>
      </c>
      <c r="C164" s="62">
        <v>8300</v>
      </c>
      <c r="D164" s="42">
        <v>-8</v>
      </c>
      <c r="E164" s="24">
        <v>19627</v>
      </c>
      <c r="F164" s="25">
        <v>6.9999999999999993E-3</v>
      </c>
      <c r="G164" s="68">
        <f t="shared" si="28"/>
        <v>12664</v>
      </c>
      <c r="H164" s="63">
        <v>6963</v>
      </c>
      <c r="I164" s="27">
        <v>-0.31900000000000001</v>
      </c>
      <c r="J164" s="28">
        <v>55638</v>
      </c>
      <c r="K164" s="29">
        <v>107648.6</v>
      </c>
      <c r="L164" s="41">
        <f t="shared" si="22"/>
        <v>154</v>
      </c>
      <c r="M164" s="40">
        <f t="shared" si="29"/>
        <v>19490.566037735851</v>
      </c>
      <c r="N164" s="40">
        <f t="shared" si="30"/>
        <v>9265.8964342116233</v>
      </c>
      <c r="O164" s="69">
        <f t="shared" si="31"/>
        <v>10224.669603524228</v>
      </c>
      <c r="P164" s="50">
        <v>19</v>
      </c>
      <c r="Q164" s="60">
        <f t="shared" si="23"/>
        <v>20647.603999999999</v>
      </c>
      <c r="R164" s="66">
        <f t="shared" si="24"/>
        <v>7000.35</v>
      </c>
      <c r="S164" s="66">
        <f t="shared" si="32"/>
        <v>9303.2464342116236</v>
      </c>
      <c r="T164">
        <v>162</v>
      </c>
      <c r="U164">
        <v>40</v>
      </c>
      <c r="V164" s="50">
        <f t="shared" si="25"/>
        <v>7470</v>
      </c>
      <c r="W164" s="61">
        <f t="shared" si="26"/>
        <v>5.3354475133386191E-3</v>
      </c>
      <c r="X164" s="65">
        <f t="shared" si="27"/>
        <v>37.35</v>
      </c>
      <c r="Y164" s="61"/>
    </row>
    <row r="165" spans="1:25" x14ac:dyDescent="0.2">
      <c r="A165" s="14" t="s">
        <v>337</v>
      </c>
      <c r="B165" s="15" t="s">
        <v>338</v>
      </c>
      <c r="C165" s="62">
        <v>51300</v>
      </c>
      <c r="D165" s="42">
        <v>12</v>
      </c>
      <c r="E165" s="24">
        <v>19214</v>
      </c>
      <c r="F165" s="25">
        <v>0.156</v>
      </c>
      <c r="G165" s="68">
        <f t="shared" si="28"/>
        <v>14948</v>
      </c>
      <c r="H165" s="63">
        <v>4266</v>
      </c>
      <c r="I165" s="27">
        <v>4.2999999999999997E-2</v>
      </c>
      <c r="J165" s="28">
        <v>362873</v>
      </c>
      <c r="K165" s="29">
        <v>48152.7</v>
      </c>
      <c r="L165" s="41">
        <f t="shared" si="22"/>
        <v>175</v>
      </c>
      <c r="M165" s="40">
        <f t="shared" si="29"/>
        <v>16621.107266435989</v>
      </c>
      <c r="N165" s="40">
        <f t="shared" si="30"/>
        <v>12530.982625975777</v>
      </c>
      <c r="O165" s="69">
        <f t="shared" si="31"/>
        <v>4090.1246404602111</v>
      </c>
      <c r="P165" s="50">
        <v>58</v>
      </c>
      <c r="Q165" s="60">
        <f t="shared" si="23"/>
        <v>20213.128000000001</v>
      </c>
      <c r="R165" s="66">
        <f t="shared" si="24"/>
        <v>4496.8500000000004</v>
      </c>
      <c r="S165" s="66">
        <f t="shared" si="32"/>
        <v>12761.832625975778</v>
      </c>
      <c r="T165">
        <v>163</v>
      </c>
      <c r="U165">
        <v>71</v>
      </c>
      <c r="V165" s="50">
        <f t="shared" si="25"/>
        <v>46170</v>
      </c>
      <c r="W165" s="61">
        <f t="shared" si="26"/>
        <v>5.1335935154608221E-2</v>
      </c>
      <c r="X165" s="65">
        <f t="shared" si="27"/>
        <v>230.85</v>
      </c>
      <c r="Y165" s="61"/>
    </row>
    <row r="166" spans="1:25" x14ac:dyDescent="0.2">
      <c r="A166" s="14" t="s">
        <v>339</v>
      </c>
      <c r="B166" s="15" t="s">
        <v>340</v>
      </c>
      <c r="C166" s="62">
        <v>53349</v>
      </c>
      <c r="D166" s="42">
        <v>-11</v>
      </c>
      <c r="E166" s="24">
        <v>19166.599999999999</v>
      </c>
      <c r="F166" s="25">
        <v>-1.8000000000000002E-2</v>
      </c>
      <c r="G166" s="68">
        <f t="shared" si="28"/>
        <v>18941.8</v>
      </c>
      <c r="H166" s="63">
        <v>224.8</v>
      </c>
      <c r="I166" s="27">
        <v>0.17499999999999999</v>
      </c>
      <c r="J166" s="28">
        <v>8913.6</v>
      </c>
      <c r="K166" s="29">
        <v>5137.6000000000004</v>
      </c>
      <c r="L166" s="41">
        <f t="shared" si="22"/>
        <v>153</v>
      </c>
      <c r="M166" s="40">
        <f t="shared" si="29"/>
        <v>19517.922606924643</v>
      </c>
      <c r="N166" s="40">
        <f t="shared" si="30"/>
        <v>19326.603457988473</v>
      </c>
      <c r="O166" s="69">
        <f t="shared" si="31"/>
        <v>191.31914893617022</v>
      </c>
      <c r="P166" s="50">
        <v>426</v>
      </c>
      <c r="Q166" s="60">
        <f t="shared" si="23"/>
        <v>20163.263199999998</v>
      </c>
      <c r="R166" s="66">
        <f t="shared" si="24"/>
        <v>464.87050000000011</v>
      </c>
      <c r="S166" s="66">
        <f t="shared" si="32"/>
        <v>19566.673957988474</v>
      </c>
      <c r="T166">
        <v>164</v>
      </c>
      <c r="U166">
        <v>382</v>
      </c>
      <c r="V166" s="50">
        <f t="shared" si="25"/>
        <v>48014.1</v>
      </c>
      <c r="W166" s="61">
        <f t="shared" si="26"/>
        <v>0.51642446659876251</v>
      </c>
      <c r="X166" s="65">
        <f t="shared" si="27"/>
        <v>240.07050000000007</v>
      </c>
      <c r="Y166" s="61"/>
    </row>
    <row r="167" spans="1:25" x14ac:dyDescent="0.2">
      <c r="A167" s="14" t="s">
        <v>341</v>
      </c>
      <c r="B167" s="15" t="s">
        <v>342</v>
      </c>
      <c r="C167" s="62">
        <v>15400</v>
      </c>
      <c r="D167" s="42">
        <v>-37</v>
      </c>
      <c r="E167" s="24">
        <v>19036.900000000001</v>
      </c>
      <c r="F167" s="25">
        <v>-0.16800000000000001</v>
      </c>
      <c r="G167" s="68">
        <f t="shared" si="28"/>
        <v>19193.300000000003</v>
      </c>
      <c r="H167" s="63">
        <v>-156.4</v>
      </c>
      <c r="I167" s="27">
        <v>-1.298</v>
      </c>
      <c r="J167" s="28">
        <v>9596.7999999999993</v>
      </c>
      <c r="K167" s="29">
        <v>4702.5</v>
      </c>
      <c r="L167" s="41">
        <f t="shared" si="22"/>
        <v>128</v>
      </c>
      <c r="M167" s="40">
        <f t="shared" si="29"/>
        <v>22880.889423076926</v>
      </c>
      <c r="N167" s="40">
        <f t="shared" si="30"/>
        <v>22356.057208311824</v>
      </c>
      <c r="O167" s="69">
        <f t="shared" si="31"/>
        <v>524.83221476510062</v>
      </c>
      <c r="P167" s="50">
        <v>326</v>
      </c>
      <c r="Q167" s="60">
        <f t="shared" si="23"/>
        <v>20026.818800000001</v>
      </c>
      <c r="R167" s="66">
        <f t="shared" si="24"/>
        <v>-87.100000000000009</v>
      </c>
      <c r="S167" s="66">
        <f t="shared" si="32"/>
        <v>22425.357208311823</v>
      </c>
      <c r="T167">
        <v>165</v>
      </c>
      <c r="U167">
        <v>478</v>
      </c>
      <c r="V167" s="50">
        <f t="shared" si="25"/>
        <v>13860</v>
      </c>
      <c r="W167" s="61">
        <f t="shared" si="26"/>
        <v>-0.79563719862227311</v>
      </c>
      <c r="X167" s="65">
        <f t="shared" si="27"/>
        <v>69.3</v>
      </c>
      <c r="Y167" s="61"/>
    </row>
    <row r="168" spans="1:25" x14ac:dyDescent="0.2">
      <c r="A168" s="14" t="s">
        <v>343</v>
      </c>
      <c r="B168" s="15" t="s">
        <v>344</v>
      </c>
      <c r="C168" s="62">
        <v>29034</v>
      </c>
      <c r="D168" s="42">
        <v>-30</v>
      </c>
      <c r="E168" s="24">
        <v>18979</v>
      </c>
      <c r="F168" s="25">
        <v>-0.127</v>
      </c>
      <c r="G168" s="68">
        <f t="shared" si="28"/>
        <v>17472</v>
      </c>
      <c r="H168" s="63">
        <v>1507</v>
      </c>
      <c r="I168" s="27">
        <v>-0.38</v>
      </c>
      <c r="J168" s="28">
        <v>23396</v>
      </c>
      <c r="K168" s="29">
        <v>13874.6</v>
      </c>
      <c r="L168" s="41">
        <f t="shared" si="22"/>
        <v>136</v>
      </c>
      <c r="M168" s="40">
        <f t="shared" si="29"/>
        <v>21739.977090492554</v>
      </c>
      <c r="N168" s="40">
        <f t="shared" si="30"/>
        <v>19309.331929202232</v>
      </c>
      <c r="O168" s="69">
        <f t="shared" si="31"/>
        <v>2430.6451612903224</v>
      </c>
      <c r="P168" s="50">
        <v>101</v>
      </c>
      <c r="Q168" s="60">
        <f t="shared" si="23"/>
        <v>19965.907999999999</v>
      </c>
      <c r="R168" s="66">
        <f t="shared" si="24"/>
        <v>1637.653</v>
      </c>
      <c r="S168" s="66">
        <f t="shared" si="32"/>
        <v>19439.98492920223</v>
      </c>
      <c r="T168">
        <v>166</v>
      </c>
      <c r="U168">
        <v>192</v>
      </c>
      <c r="V168" s="50">
        <f t="shared" si="25"/>
        <v>26130.6</v>
      </c>
      <c r="W168" s="61">
        <f t="shared" si="26"/>
        <v>7.9780637290073078E-2</v>
      </c>
      <c r="X168" s="65">
        <f t="shared" si="27"/>
        <v>130.65300000000005</v>
      </c>
      <c r="Y168" s="61"/>
    </row>
    <row r="169" spans="1:25" x14ac:dyDescent="0.2">
      <c r="A169" s="14" t="s">
        <v>345</v>
      </c>
      <c r="B169" s="15" t="s">
        <v>346</v>
      </c>
      <c r="C169" s="62">
        <v>11000</v>
      </c>
      <c r="D169" s="42">
        <v>53</v>
      </c>
      <c r="E169" s="24">
        <v>18934</v>
      </c>
      <c r="F169" s="25">
        <v>0.42599999999999999</v>
      </c>
      <c r="G169" s="68">
        <f t="shared" si="28"/>
        <v>14803</v>
      </c>
      <c r="H169" s="63">
        <v>4131</v>
      </c>
      <c r="I169" s="27">
        <v>2.1509999999999998</v>
      </c>
      <c r="J169" s="28">
        <v>43854</v>
      </c>
      <c r="K169" s="29">
        <v>49509.5</v>
      </c>
      <c r="L169" s="41">
        <f t="shared" si="22"/>
        <v>220</v>
      </c>
      <c r="M169" s="40">
        <f t="shared" si="29"/>
        <v>13277.699859747547</v>
      </c>
      <c r="N169" s="40">
        <f t="shared" si="30"/>
        <v>11966.687482724379</v>
      </c>
      <c r="O169" s="69">
        <f t="shared" si="31"/>
        <v>1311.0123770231673</v>
      </c>
      <c r="P169" s="50">
        <v>194</v>
      </c>
      <c r="Q169" s="60">
        <f t="shared" si="23"/>
        <v>19918.567999999999</v>
      </c>
      <c r="R169" s="66">
        <f t="shared" si="24"/>
        <v>4180.5</v>
      </c>
      <c r="S169" s="66">
        <f t="shared" si="32"/>
        <v>12016.187482724379</v>
      </c>
      <c r="T169">
        <v>167</v>
      </c>
      <c r="U169">
        <v>81</v>
      </c>
      <c r="V169" s="50">
        <f t="shared" si="25"/>
        <v>9900</v>
      </c>
      <c r="W169" s="61">
        <f t="shared" si="26"/>
        <v>1.1840688912809472E-2</v>
      </c>
      <c r="X169" s="65">
        <f t="shared" si="27"/>
        <v>49.5</v>
      </c>
      <c r="Y169" s="61"/>
    </row>
    <row r="170" spans="1:25" x14ac:dyDescent="0.2">
      <c r="A170" s="14" t="s">
        <v>347</v>
      </c>
      <c r="B170" s="15" t="s">
        <v>348</v>
      </c>
      <c r="C170" s="62">
        <v>11000</v>
      </c>
      <c r="D170" s="42">
        <v>-16</v>
      </c>
      <c r="E170" s="24">
        <v>18890</v>
      </c>
      <c r="F170" s="25">
        <v>-0.05</v>
      </c>
      <c r="G170" s="68">
        <f t="shared" si="28"/>
        <v>18183</v>
      </c>
      <c r="H170" s="63">
        <v>707</v>
      </c>
      <c r="I170" s="27">
        <v>0</v>
      </c>
      <c r="J170" s="28">
        <v>7154</v>
      </c>
      <c r="K170" s="29">
        <v>8890.9</v>
      </c>
      <c r="L170" s="41">
        <f t="shared" si="22"/>
        <v>152</v>
      </c>
      <c r="M170" s="40">
        <f t="shared" si="29"/>
        <v>19884.21052631579</v>
      </c>
      <c r="N170" s="40">
        <f t="shared" si="30"/>
        <v>19177.21052631579</v>
      </c>
      <c r="O170" s="69">
        <f t="shared" si="31"/>
        <v>707</v>
      </c>
      <c r="P170" s="50">
        <v>283</v>
      </c>
      <c r="Q170" s="60">
        <f t="shared" si="23"/>
        <v>19872.280000000002</v>
      </c>
      <c r="R170" s="66">
        <f t="shared" si="24"/>
        <v>756.5</v>
      </c>
      <c r="S170" s="66">
        <f t="shared" si="32"/>
        <v>19226.71052631579</v>
      </c>
      <c r="T170">
        <v>168</v>
      </c>
      <c r="U170">
        <v>311</v>
      </c>
      <c r="V170" s="50">
        <f t="shared" si="25"/>
        <v>9900</v>
      </c>
      <c r="W170" s="61">
        <f t="shared" si="26"/>
        <v>6.5432914738929274E-2</v>
      </c>
      <c r="X170" s="65">
        <f t="shared" si="27"/>
        <v>49.5</v>
      </c>
      <c r="Y170" s="61"/>
    </row>
    <row r="171" spans="1:25" x14ac:dyDescent="0.2">
      <c r="A171" s="14" t="s">
        <v>349</v>
      </c>
      <c r="B171" s="15" t="s">
        <v>350</v>
      </c>
      <c r="C171" s="62">
        <v>50000</v>
      </c>
      <c r="D171" s="42">
        <v>8</v>
      </c>
      <c r="E171" s="24">
        <v>18735.099999999999</v>
      </c>
      <c r="F171" s="25">
        <v>0.14899999999999999</v>
      </c>
      <c r="G171" s="68">
        <f t="shared" si="28"/>
        <v>17924.599999999999</v>
      </c>
      <c r="H171" s="63">
        <v>810.5</v>
      </c>
      <c r="I171" s="27">
        <v>0.314</v>
      </c>
      <c r="J171" s="28">
        <v>12683</v>
      </c>
      <c r="K171" s="29">
        <v>16350.1</v>
      </c>
      <c r="L171" s="41">
        <f t="shared" si="22"/>
        <v>177</v>
      </c>
      <c r="M171" s="40">
        <f t="shared" si="29"/>
        <v>16305.570060922541</v>
      </c>
      <c r="N171" s="40">
        <f t="shared" si="30"/>
        <v>15688.751187254351</v>
      </c>
      <c r="O171" s="69">
        <f t="shared" si="31"/>
        <v>616.81887366818876</v>
      </c>
      <c r="P171" s="50">
        <v>301</v>
      </c>
      <c r="Q171" s="60">
        <f t="shared" si="23"/>
        <v>19709.325199999999</v>
      </c>
      <c r="R171" s="66">
        <f t="shared" si="24"/>
        <v>1035.5</v>
      </c>
      <c r="S171" s="66">
        <f t="shared" si="32"/>
        <v>15913.751187254351</v>
      </c>
      <c r="T171">
        <v>169</v>
      </c>
      <c r="U171">
        <v>263</v>
      </c>
      <c r="V171" s="50">
        <f t="shared" si="25"/>
        <v>45000</v>
      </c>
      <c r="W171" s="61">
        <f t="shared" si="26"/>
        <v>0.21728633510381459</v>
      </c>
      <c r="X171" s="65">
        <f t="shared" si="27"/>
        <v>225</v>
      </c>
      <c r="Y171" s="61"/>
    </row>
    <row r="172" spans="1:25" x14ac:dyDescent="0.2">
      <c r="A172" s="14" t="s">
        <v>351</v>
      </c>
      <c r="B172" s="15" t="s">
        <v>352</v>
      </c>
      <c r="C172" s="62">
        <v>26800</v>
      </c>
      <c r="D172" s="42">
        <v>6</v>
      </c>
      <c r="E172" s="24">
        <v>18628</v>
      </c>
      <c r="F172" s="25">
        <v>0.13500000000000001</v>
      </c>
      <c r="G172" s="68">
        <f t="shared" si="28"/>
        <v>16026</v>
      </c>
      <c r="H172" s="63">
        <v>2602</v>
      </c>
      <c r="I172" s="27">
        <v>0.432</v>
      </c>
      <c r="J172" s="28">
        <v>42216</v>
      </c>
      <c r="K172" s="29">
        <v>18678.400000000001</v>
      </c>
      <c r="L172" s="41">
        <f t="shared" si="22"/>
        <v>176</v>
      </c>
      <c r="M172" s="40">
        <f t="shared" si="29"/>
        <v>16412.334801762114</v>
      </c>
      <c r="N172" s="40">
        <f t="shared" si="30"/>
        <v>14595.295695616862</v>
      </c>
      <c r="O172" s="69">
        <f t="shared" si="31"/>
        <v>1817.0391061452515</v>
      </c>
      <c r="P172" s="50">
        <v>141</v>
      </c>
      <c r="Q172" s="60">
        <f t="shared" si="23"/>
        <v>19596.656000000003</v>
      </c>
      <c r="R172" s="66">
        <f t="shared" si="24"/>
        <v>2722.6</v>
      </c>
      <c r="S172" s="66">
        <f t="shared" si="32"/>
        <v>14715.895695616862</v>
      </c>
      <c r="T172">
        <v>170</v>
      </c>
      <c r="U172">
        <v>120</v>
      </c>
      <c r="V172" s="50">
        <f t="shared" si="25"/>
        <v>24120</v>
      </c>
      <c r="W172" s="61">
        <f t="shared" si="26"/>
        <v>4.4295893631087928E-2</v>
      </c>
      <c r="X172" s="65">
        <f t="shared" si="27"/>
        <v>120.6</v>
      </c>
      <c r="Y172" s="61"/>
    </row>
    <row r="173" spans="1:25" x14ac:dyDescent="0.2">
      <c r="A173" s="14" t="s">
        <v>353</v>
      </c>
      <c r="B173" s="15" t="s">
        <v>354</v>
      </c>
      <c r="C173" s="62">
        <v>41000</v>
      </c>
      <c r="D173" s="42">
        <v>-8</v>
      </c>
      <c r="E173" s="24">
        <v>18486</v>
      </c>
      <c r="F173" s="25">
        <v>1.2E-2</v>
      </c>
      <c r="G173" s="68">
        <f t="shared" si="28"/>
        <v>17076</v>
      </c>
      <c r="H173" s="63">
        <v>1410</v>
      </c>
      <c r="I173" s="27">
        <v>-0.38100000000000001</v>
      </c>
      <c r="J173" s="28">
        <v>14518</v>
      </c>
      <c r="K173" s="29">
        <v>42635.199999999997</v>
      </c>
      <c r="L173" s="41">
        <f t="shared" si="22"/>
        <v>163</v>
      </c>
      <c r="M173" s="40">
        <f t="shared" si="29"/>
        <v>18266.798418972332</v>
      </c>
      <c r="N173" s="40">
        <f t="shared" si="30"/>
        <v>15988.930890700925</v>
      </c>
      <c r="O173" s="69">
        <f t="shared" si="31"/>
        <v>2277.8675282714057</v>
      </c>
      <c r="P173" s="50">
        <v>109</v>
      </c>
      <c r="Q173" s="60">
        <f t="shared" si="23"/>
        <v>19447.272000000001</v>
      </c>
      <c r="R173" s="66">
        <f t="shared" si="24"/>
        <v>1594.5</v>
      </c>
      <c r="S173" s="66">
        <f t="shared" si="32"/>
        <v>16173.430890700925</v>
      </c>
      <c r="T173">
        <v>171</v>
      </c>
      <c r="U173">
        <v>196</v>
      </c>
      <c r="V173" s="50">
        <f t="shared" si="25"/>
        <v>36900</v>
      </c>
      <c r="W173" s="61">
        <f t="shared" si="26"/>
        <v>0.11571025399811853</v>
      </c>
      <c r="X173" s="65">
        <f t="shared" si="27"/>
        <v>184.5</v>
      </c>
      <c r="Y173" s="61"/>
    </row>
    <row r="174" spans="1:25" x14ac:dyDescent="0.2">
      <c r="A174" s="14" t="s">
        <v>355</v>
      </c>
      <c r="B174" s="15" t="s">
        <v>356</v>
      </c>
      <c r="C174" s="62">
        <v>102795</v>
      </c>
      <c r="D174" s="42">
        <v>-25</v>
      </c>
      <c r="E174" s="24">
        <v>18313</v>
      </c>
      <c r="F174" s="25">
        <v>-0.11199999999999999</v>
      </c>
      <c r="G174" s="68">
        <f t="shared" si="28"/>
        <v>18202</v>
      </c>
      <c r="H174" s="63">
        <v>111</v>
      </c>
      <c r="I174" s="27">
        <v>0</v>
      </c>
      <c r="J174" s="28">
        <v>22409</v>
      </c>
      <c r="K174" s="29">
        <v>2968.6</v>
      </c>
      <c r="L174" s="41">
        <f t="shared" si="22"/>
        <v>147</v>
      </c>
      <c r="M174" s="40">
        <f t="shared" si="29"/>
        <v>20622.747747747748</v>
      </c>
      <c r="N174" s="40">
        <f t="shared" si="30"/>
        <v>20511.747747747748</v>
      </c>
      <c r="O174" s="69">
        <f t="shared" si="31"/>
        <v>111</v>
      </c>
      <c r="P174" s="50">
        <v>446</v>
      </c>
      <c r="Q174" s="60">
        <f t="shared" si="23"/>
        <v>19265.276000000002</v>
      </c>
      <c r="R174" s="66">
        <f t="shared" si="24"/>
        <v>573.57749999999999</v>
      </c>
      <c r="S174" s="66">
        <f t="shared" si="32"/>
        <v>20974.325247747747</v>
      </c>
      <c r="T174">
        <v>172</v>
      </c>
      <c r="U174">
        <v>350</v>
      </c>
      <c r="V174" s="50">
        <f t="shared" si="25"/>
        <v>92515.5</v>
      </c>
      <c r="W174" s="61">
        <f t="shared" si="26"/>
        <v>0.80647776455666409</v>
      </c>
      <c r="X174" s="65">
        <f t="shared" si="27"/>
        <v>462.57749999999999</v>
      </c>
      <c r="Y174" s="61"/>
    </row>
    <row r="175" spans="1:25" x14ac:dyDescent="0.2">
      <c r="A175" s="14" t="s">
        <v>357</v>
      </c>
      <c r="B175" s="15" t="s">
        <v>358</v>
      </c>
      <c r="C175" s="62">
        <v>16500</v>
      </c>
      <c r="D175" s="42">
        <v>0</v>
      </c>
      <c r="E175" s="24">
        <v>18253</v>
      </c>
      <c r="F175" s="25">
        <v>9.3000000000000013E-2</v>
      </c>
      <c r="G175" s="68">
        <f t="shared" si="28"/>
        <v>15463</v>
      </c>
      <c r="H175" s="63">
        <v>2790</v>
      </c>
      <c r="I175" s="27">
        <v>0.442</v>
      </c>
      <c r="J175" s="28">
        <v>106792</v>
      </c>
      <c r="K175" s="29">
        <v>22644.6</v>
      </c>
      <c r="L175" s="41">
        <f t="shared" si="22"/>
        <v>173</v>
      </c>
      <c r="M175" s="40">
        <f t="shared" si="29"/>
        <v>16699.908508691675</v>
      </c>
      <c r="N175" s="40">
        <f t="shared" si="30"/>
        <v>14765.095748636197</v>
      </c>
      <c r="O175" s="69">
        <f t="shared" si="31"/>
        <v>1934.8127600554785</v>
      </c>
      <c r="P175" s="50">
        <v>134</v>
      </c>
      <c r="Q175" s="60">
        <f t="shared" si="23"/>
        <v>19202.155999999999</v>
      </c>
      <c r="R175" s="66">
        <f t="shared" si="24"/>
        <v>2864.25</v>
      </c>
      <c r="S175" s="66">
        <f t="shared" si="32"/>
        <v>14839.345748636197</v>
      </c>
      <c r="T175">
        <v>173</v>
      </c>
      <c r="U175">
        <v>110</v>
      </c>
      <c r="V175" s="50">
        <f t="shared" si="25"/>
        <v>14850</v>
      </c>
      <c r="W175" s="61">
        <f t="shared" si="26"/>
        <v>2.5923016496465043E-2</v>
      </c>
      <c r="X175" s="65">
        <f t="shared" si="27"/>
        <v>74.25</v>
      </c>
      <c r="Y175" s="61"/>
    </row>
    <row r="176" spans="1:25" x14ac:dyDescent="0.2">
      <c r="A176" s="14" t="s">
        <v>359</v>
      </c>
      <c r="B176" s="15" t="s">
        <v>360</v>
      </c>
      <c r="C176" s="62">
        <v>25110</v>
      </c>
      <c r="D176" s="42">
        <v>0</v>
      </c>
      <c r="E176" s="24">
        <v>17976.8</v>
      </c>
      <c r="F176" s="25">
        <v>8.1000000000000003E-2</v>
      </c>
      <c r="G176" s="68">
        <f t="shared" si="28"/>
        <v>17312.7</v>
      </c>
      <c r="H176" s="63">
        <v>664.1</v>
      </c>
      <c r="I176" s="27">
        <v>5.8999999999999997E-2</v>
      </c>
      <c r="J176" s="28">
        <v>17486.3</v>
      </c>
      <c r="K176" s="29">
        <v>11690</v>
      </c>
      <c r="L176" s="41">
        <f t="shared" si="22"/>
        <v>174</v>
      </c>
      <c r="M176" s="40">
        <f t="shared" si="29"/>
        <v>16629.787234042553</v>
      </c>
      <c r="N176" s="40">
        <f t="shared" si="30"/>
        <v>16002.686195326783</v>
      </c>
      <c r="O176" s="69">
        <f t="shared" si="31"/>
        <v>627.10103871576962</v>
      </c>
      <c r="P176" s="50">
        <v>300</v>
      </c>
      <c r="Q176" s="60">
        <f t="shared" si="23"/>
        <v>18911.5936</v>
      </c>
      <c r="R176" s="66">
        <f t="shared" si="24"/>
        <v>777.09500000000003</v>
      </c>
      <c r="S176" s="66">
        <f t="shared" si="32"/>
        <v>16115.681195326784</v>
      </c>
      <c r="T176">
        <v>174</v>
      </c>
      <c r="U176">
        <v>308</v>
      </c>
      <c r="V176" s="50">
        <f t="shared" si="25"/>
        <v>22599</v>
      </c>
      <c r="W176" s="61">
        <f t="shared" si="26"/>
        <v>0.14540693222836332</v>
      </c>
      <c r="X176" s="65">
        <f t="shared" si="27"/>
        <v>112.995</v>
      </c>
      <c r="Y176" s="61"/>
    </row>
    <row r="177" spans="1:25" x14ac:dyDescent="0.2">
      <c r="A177" s="14" t="s">
        <v>361</v>
      </c>
      <c r="B177" s="15" t="s">
        <v>362</v>
      </c>
      <c r="C177" s="62">
        <v>3622</v>
      </c>
      <c r="D177" s="42">
        <v>31</v>
      </c>
      <c r="E177" s="24">
        <v>17714.7</v>
      </c>
      <c r="F177" s="25">
        <v>0.24299999999999999</v>
      </c>
      <c r="G177" s="68">
        <f t="shared" si="28"/>
        <v>16616.7</v>
      </c>
      <c r="H177" s="63">
        <v>1098</v>
      </c>
      <c r="I177" s="27">
        <v>0.36299999999999999</v>
      </c>
      <c r="J177" s="28">
        <v>10994.6</v>
      </c>
      <c r="K177" s="29">
        <v>8413.6</v>
      </c>
      <c r="L177" s="41">
        <f t="shared" si="22"/>
        <v>206</v>
      </c>
      <c r="M177" s="40">
        <f t="shared" si="29"/>
        <v>14251.568785197105</v>
      </c>
      <c r="N177" s="40">
        <f t="shared" si="30"/>
        <v>13445.992849760569</v>
      </c>
      <c r="O177" s="69">
        <f t="shared" si="31"/>
        <v>805.57593543653707</v>
      </c>
      <c r="P177" s="50">
        <v>270</v>
      </c>
      <c r="Q177" s="60">
        <f t="shared" si="23"/>
        <v>18635.864400000002</v>
      </c>
      <c r="R177" s="66">
        <f t="shared" si="24"/>
        <v>1114.299</v>
      </c>
      <c r="S177" s="66">
        <f t="shared" si="32"/>
        <v>13462.29184976057</v>
      </c>
      <c r="T177">
        <v>175</v>
      </c>
      <c r="U177">
        <v>247</v>
      </c>
      <c r="V177" s="50">
        <f t="shared" si="25"/>
        <v>3259.8</v>
      </c>
      <c r="W177" s="61">
        <f t="shared" si="26"/>
        <v>1.4627133291872282E-2</v>
      </c>
      <c r="X177" s="65">
        <f t="shared" si="27"/>
        <v>16.298999999999992</v>
      </c>
      <c r="Y177" s="61"/>
    </row>
    <row r="178" spans="1:25" x14ac:dyDescent="0.2">
      <c r="A178" s="14" t="s">
        <v>363</v>
      </c>
      <c r="B178" s="15" t="s">
        <v>364</v>
      </c>
      <c r="C178" s="62">
        <v>15000</v>
      </c>
      <c r="D178" s="42">
        <v>-5</v>
      </c>
      <c r="E178" s="24">
        <v>17619.900000000001</v>
      </c>
      <c r="F178" s="25">
        <v>5.0999999999999997E-2</v>
      </c>
      <c r="G178" s="68">
        <f t="shared" si="28"/>
        <v>17421.2</v>
      </c>
      <c r="H178" s="63">
        <v>198.7</v>
      </c>
      <c r="I178" s="27">
        <v>1.0629999999999999</v>
      </c>
      <c r="J178" s="28">
        <v>4000.9</v>
      </c>
      <c r="K178" s="29">
        <v>4170.2</v>
      </c>
      <c r="L178" s="41">
        <f t="shared" si="22"/>
        <v>171</v>
      </c>
      <c r="M178" s="40">
        <f t="shared" si="29"/>
        <v>16764.89058039962</v>
      </c>
      <c r="N178" s="40">
        <f t="shared" si="30"/>
        <v>16668.574535804371</v>
      </c>
      <c r="O178" s="69">
        <f t="shared" si="31"/>
        <v>96.31604459524965</v>
      </c>
      <c r="P178" s="50">
        <v>452</v>
      </c>
      <c r="Q178" s="60">
        <f t="shared" si="23"/>
        <v>18536.134800000003</v>
      </c>
      <c r="R178" s="66">
        <f t="shared" si="24"/>
        <v>266.2</v>
      </c>
      <c r="S178" s="66">
        <f t="shared" si="32"/>
        <v>16736.074535804371</v>
      </c>
      <c r="T178">
        <v>176</v>
      </c>
      <c r="U178">
        <v>426</v>
      </c>
      <c r="V178" s="50">
        <f t="shared" si="25"/>
        <v>13500</v>
      </c>
      <c r="W178" s="61">
        <f t="shared" si="26"/>
        <v>0.25356874530428253</v>
      </c>
      <c r="X178" s="65">
        <f t="shared" si="27"/>
        <v>67.5</v>
      </c>
      <c r="Y178" s="61"/>
    </row>
    <row r="179" spans="1:25" x14ac:dyDescent="0.2">
      <c r="A179" s="14" t="s">
        <v>365</v>
      </c>
      <c r="B179" s="15" t="s">
        <v>366</v>
      </c>
      <c r="C179" s="62">
        <v>53368</v>
      </c>
      <c r="D179" s="42">
        <v>13</v>
      </c>
      <c r="E179" s="24">
        <v>17534.5</v>
      </c>
      <c r="F179" s="25">
        <v>0.17</v>
      </c>
      <c r="G179" s="68">
        <f t="shared" si="28"/>
        <v>16425.8</v>
      </c>
      <c r="H179" s="63">
        <v>1108.7</v>
      </c>
      <c r="I179" s="27">
        <v>-0.374</v>
      </c>
      <c r="J179" s="28">
        <v>19134.3</v>
      </c>
      <c r="K179" s="29">
        <v>39918.5</v>
      </c>
      <c r="L179" s="41">
        <f t="shared" si="22"/>
        <v>190</v>
      </c>
      <c r="M179" s="40">
        <f t="shared" si="29"/>
        <v>14986.752136752139</v>
      </c>
      <c r="N179" s="40">
        <f t="shared" si="30"/>
        <v>13215.665874771308</v>
      </c>
      <c r="O179" s="69">
        <f t="shared" si="31"/>
        <v>1771.0862619808308</v>
      </c>
      <c r="P179" s="50">
        <v>147</v>
      </c>
      <c r="Q179" s="60">
        <f t="shared" si="23"/>
        <v>18446.294000000002</v>
      </c>
      <c r="R179" s="66">
        <f t="shared" si="24"/>
        <v>1348.8560000000002</v>
      </c>
      <c r="S179" s="66">
        <f t="shared" si="32"/>
        <v>13455.821874771309</v>
      </c>
      <c r="T179">
        <v>177</v>
      </c>
      <c r="U179">
        <v>214</v>
      </c>
      <c r="V179" s="50">
        <f t="shared" si="25"/>
        <v>48031.199999999997</v>
      </c>
      <c r="W179" s="61">
        <f t="shared" si="26"/>
        <v>0.17804420931515305</v>
      </c>
      <c r="X179" s="65">
        <f t="shared" si="27"/>
        <v>240.15600000000012</v>
      </c>
      <c r="Y179" s="61"/>
    </row>
    <row r="180" spans="1:25" x14ac:dyDescent="0.2">
      <c r="A180" s="14" t="s">
        <v>367</v>
      </c>
      <c r="B180" s="15" t="s">
        <v>368</v>
      </c>
      <c r="C180" s="62">
        <v>87500</v>
      </c>
      <c r="D180" s="42">
        <v>0</v>
      </c>
      <c r="E180" s="24">
        <v>17408</v>
      </c>
      <c r="F180" s="25">
        <v>6.8000000000000005E-2</v>
      </c>
      <c r="G180" s="68">
        <f t="shared" si="28"/>
        <v>15205</v>
      </c>
      <c r="H180" s="63">
        <v>2203</v>
      </c>
      <c r="I180" s="27">
        <v>0.45100000000000001</v>
      </c>
      <c r="J180" s="28">
        <v>20390</v>
      </c>
      <c r="K180" s="29">
        <v>42083</v>
      </c>
      <c r="L180" s="41">
        <f t="shared" si="22"/>
        <v>178</v>
      </c>
      <c r="M180" s="40">
        <f t="shared" si="29"/>
        <v>16299.625468164793</v>
      </c>
      <c r="N180" s="40">
        <f t="shared" si="30"/>
        <v>14781.362201452181</v>
      </c>
      <c r="O180" s="69">
        <f t="shared" si="31"/>
        <v>1518.263266712612</v>
      </c>
      <c r="P180" s="50">
        <v>172</v>
      </c>
      <c r="Q180" s="60">
        <f t="shared" si="23"/>
        <v>18313.216</v>
      </c>
      <c r="R180" s="66">
        <f t="shared" si="24"/>
        <v>2596.75</v>
      </c>
      <c r="S180" s="66">
        <f t="shared" si="32"/>
        <v>15175.112201452181</v>
      </c>
      <c r="T180">
        <v>178</v>
      </c>
      <c r="U180">
        <v>126</v>
      </c>
      <c r="V180" s="50">
        <f t="shared" si="25"/>
        <v>78750</v>
      </c>
      <c r="W180" s="61">
        <f t="shared" si="26"/>
        <v>0.15163184750168479</v>
      </c>
      <c r="X180" s="65">
        <f t="shared" si="27"/>
        <v>393.75</v>
      </c>
      <c r="Y180" s="61"/>
    </row>
    <row r="181" spans="1:25" x14ac:dyDescent="0.2">
      <c r="A181" s="14" t="s">
        <v>369</v>
      </c>
      <c r="B181" s="15" t="s">
        <v>370</v>
      </c>
      <c r="C181" s="62">
        <v>2400</v>
      </c>
      <c r="D181" s="42">
        <v>44</v>
      </c>
      <c r="E181" s="24">
        <v>17282.7</v>
      </c>
      <c r="F181" s="25">
        <v>0.32700000000000001</v>
      </c>
      <c r="G181" s="68">
        <f t="shared" si="28"/>
        <v>17353.600000000002</v>
      </c>
      <c r="H181" s="63">
        <v>-70.900000000000006</v>
      </c>
      <c r="I181" s="27">
        <v>-1.5169999999999999</v>
      </c>
      <c r="J181" s="28">
        <v>6151.1</v>
      </c>
      <c r="K181" s="29">
        <v>1740.2</v>
      </c>
      <c r="L181" s="41">
        <f t="shared" si="22"/>
        <v>223</v>
      </c>
      <c r="M181" s="40">
        <f t="shared" si="29"/>
        <v>13023.888470233611</v>
      </c>
      <c r="N181" s="40">
        <f t="shared" si="30"/>
        <v>12886.751139479258</v>
      </c>
      <c r="O181" s="69">
        <f t="shared" si="31"/>
        <v>137.13733075435206</v>
      </c>
      <c r="P181" s="50">
        <v>439</v>
      </c>
      <c r="Q181" s="60">
        <f t="shared" si="23"/>
        <v>18181.400400000002</v>
      </c>
      <c r="R181" s="66">
        <f t="shared" si="24"/>
        <v>-60.100000000000009</v>
      </c>
      <c r="S181" s="66">
        <f t="shared" si="32"/>
        <v>12897.551139479257</v>
      </c>
      <c r="T181">
        <v>179</v>
      </c>
      <c r="U181">
        <v>476</v>
      </c>
      <c r="V181" s="50">
        <f t="shared" si="25"/>
        <v>2160</v>
      </c>
      <c r="W181" s="61">
        <f t="shared" si="26"/>
        <v>-0.17970049916805322</v>
      </c>
      <c r="X181" s="65">
        <f t="shared" si="27"/>
        <v>10.8</v>
      </c>
      <c r="Y181" s="61"/>
    </row>
    <row r="182" spans="1:25" x14ac:dyDescent="0.2">
      <c r="A182" s="14" t="s">
        <v>371</v>
      </c>
      <c r="B182" s="15" t="s">
        <v>372</v>
      </c>
      <c r="C182" s="62">
        <v>100000</v>
      </c>
      <c r="D182" s="42">
        <v>6</v>
      </c>
      <c r="E182" s="24">
        <v>17279</v>
      </c>
      <c r="F182" s="25">
        <v>0.12300000000000001</v>
      </c>
      <c r="G182" s="68">
        <f t="shared" si="28"/>
        <v>16857</v>
      </c>
      <c r="H182" s="63">
        <v>422</v>
      </c>
      <c r="I182" s="27">
        <v>0.24</v>
      </c>
      <c r="J182" s="28">
        <v>12270</v>
      </c>
      <c r="K182" s="29">
        <v>5868.1</v>
      </c>
      <c r="L182" s="41">
        <f t="shared" si="22"/>
        <v>186</v>
      </c>
      <c r="M182" s="40">
        <f t="shared" si="29"/>
        <v>15386.464826357969</v>
      </c>
      <c r="N182" s="40">
        <f t="shared" si="30"/>
        <v>15046.142245712808</v>
      </c>
      <c r="O182" s="69">
        <f t="shared" si="31"/>
        <v>340.32258064516128</v>
      </c>
      <c r="P182" s="50">
        <v>383</v>
      </c>
      <c r="Q182" s="60">
        <f t="shared" si="23"/>
        <v>18177.508000000002</v>
      </c>
      <c r="R182" s="66">
        <f t="shared" si="24"/>
        <v>872</v>
      </c>
      <c r="S182" s="66">
        <f t="shared" si="32"/>
        <v>15496.142245712808</v>
      </c>
      <c r="T182">
        <v>180</v>
      </c>
      <c r="U182">
        <v>286</v>
      </c>
      <c r="V182" s="50">
        <f t="shared" si="25"/>
        <v>90000</v>
      </c>
      <c r="W182" s="61">
        <f t="shared" si="26"/>
        <v>0.51605504587155959</v>
      </c>
      <c r="X182" s="65">
        <f t="shared" si="27"/>
        <v>450</v>
      </c>
      <c r="Y182" s="61"/>
    </row>
    <row r="183" spans="1:25" x14ac:dyDescent="0.2">
      <c r="A183" s="14" t="s">
        <v>373</v>
      </c>
      <c r="B183" s="15" t="s">
        <v>374</v>
      </c>
      <c r="C183" s="62">
        <v>2800</v>
      </c>
      <c r="D183" s="42">
        <v>89</v>
      </c>
      <c r="E183" s="24">
        <v>17275.400000000001</v>
      </c>
      <c r="F183" s="25">
        <v>0.54100000000000004</v>
      </c>
      <c r="G183" s="68">
        <f t="shared" si="28"/>
        <v>13856.400000000001</v>
      </c>
      <c r="H183" s="63">
        <v>3419</v>
      </c>
      <c r="I183" s="27">
        <v>0.32400000000000001</v>
      </c>
      <c r="J183" s="28">
        <v>33934.5</v>
      </c>
      <c r="K183" s="29">
        <v>55209.9</v>
      </c>
      <c r="L183" s="41">
        <f t="shared" si="22"/>
        <v>270</v>
      </c>
      <c r="M183" s="40">
        <f t="shared" si="29"/>
        <v>11210.512654120703</v>
      </c>
      <c r="N183" s="40">
        <f t="shared" si="30"/>
        <v>8628.1863701327875</v>
      </c>
      <c r="O183" s="69">
        <f t="shared" si="31"/>
        <v>2582.3262839879153</v>
      </c>
      <c r="P183" s="50">
        <v>91</v>
      </c>
      <c r="Q183" s="60">
        <f t="shared" si="23"/>
        <v>18173.720800000003</v>
      </c>
      <c r="R183" s="66">
        <f t="shared" si="24"/>
        <v>3431.6</v>
      </c>
      <c r="S183" s="66">
        <f t="shared" si="32"/>
        <v>8640.7863701327879</v>
      </c>
      <c r="T183">
        <v>181</v>
      </c>
      <c r="U183">
        <v>92</v>
      </c>
      <c r="V183" s="50">
        <f t="shared" si="25"/>
        <v>2520</v>
      </c>
      <c r="W183" s="61">
        <f t="shared" si="26"/>
        <v>3.6717566149900922E-3</v>
      </c>
      <c r="X183" s="65">
        <f t="shared" si="27"/>
        <v>12.6</v>
      </c>
      <c r="Y183" s="61"/>
    </row>
    <row r="184" spans="1:25" x14ac:dyDescent="0.2">
      <c r="A184" s="14" t="s">
        <v>375</v>
      </c>
      <c r="B184" s="15" t="s">
        <v>376</v>
      </c>
      <c r="C184" s="62">
        <v>21000</v>
      </c>
      <c r="D184" s="42">
        <v>19</v>
      </c>
      <c r="E184" s="24">
        <v>17253</v>
      </c>
      <c r="F184" s="25">
        <v>0.187</v>
      </c>
      <c r="G184" s="68">
        <f t="shared" si="28"/>
        <v>13940</v>
      </c>
      <c r="H184" s="63">
        <v>3313</v>
      </c>
      <c r="I184" s="27">
        <v>-3.5000000000000003E-2</v>
      </c>
      <c r="J184" s="28">
        <v>17773</v>
      </c>
      <c r="K184" s="29">
        <v>37652.9</v>
      </c>
      <c r="L184" s="41">
        <f t="shared" si="22"/>
        <v>201</v>
      </c>
      <c r="M184" s="40">
        <f t="shared" si="29"/>
        <v>14534.962089300758</v>
      </c>
      <c r="N184" s="40">
        <f t="shared" si="30"/>
        <v>11101.801467539099</v>
      </c>
      <c r="O184" s="69">
        <f t="shared" si="31"/>
        <v>3433.1606217616581</v>
      </c>
      <c r="P184" s="50">
        <v>69</v>
      </c>
      <c r="Q184" s="60">
        <f t="shared" si="23"/>
        <v>18150.155999999999</v>
      </c>
      <c r="R184" s="66">
        <f t="shared" si="24"/>
        <v>3407.5</v>
      </c>
      <c r="S184" s="66">
        <f t="shared" si="32"/>
        <v>11196.301467539099</v>
      </c>
      <c r="T184">
        <v>182</v>
      </c>
      <c r="U184">
        <v>95</v>
      </c>
      <c r="V184" s="50">
        <f t="shared" si="25"/>
        <v>18900</v>
      </c>
      <c r="W184" s="61">
        <f t="shared" si="26"/>
        <v>2.7732942039618489E-2</v>
      </c>
      <c r="X184" s="65">
        <f t="shared" si="27"/>
        <v>94.5</v>
      </c>
      <c r="Y184" s="61"/>
    </row>
    <row r="185" spans="1:25" x14ac:dyDescent="0.2">
      <c r="A185" s="14" t="s">
        <v>377</v>
      </c>
      <c r="B185" s="15" t="s">
        <v>378</v>
      </c>
      <c r="C185" s="62">
        <v>24000</v>
      </c>
      <c r="D185" s="42">
        <v>-15</v>
      </c>
      <c r="E185" s="24">
        <v>16759</v>
      </c>
      <c r="F185" s="25">
        <v>-2.2000000000000002E-2</v>
      </c>
      <c r="G185" s="68">
        <f t="shared" si="28"/>
        <v>23610</v>
      </c>
      <c r="H185" s="63">
        <v>-6851</v>
      </c>
      <c r="I185" s="27">
        <v>-5.1619999999999999</v>
      </c>
      <c r="J185" s="28">
        <v>76995</v>
      </c>
      <c r="K185" s="29">
        <v>9390.6</v>
      </c>
      <c r="L185" s="41">
        <f t="shared" si="22"/>
        <v>168</v>
      </c>
      <c r="M185" s="40">
        <f t="shared" si="29"/>
        <v>17135.991820040901</v>
      </c>
      <c r="N185" s="40">
        <f t="shared" si="30"/>
        <v>15489.908206393617</v>
      </c>
      <c r="O185" s="69">
        <f t="shared" si="31"/>
        <v>1646.0836136472849</v>
      </c>
      <c r="P185" s="50">
        <v>161</v>
      </c>
      <c r="Q185" s="60">
        <f t="shared" si="23"/>
        <v>17630.468000000001</v>
      </c>
      <c r="R185" s="66">
        <f t="shared" si="24"/>
        <v>-6743</v>
      </c>
      <c r="S185" s="66">
        <f t="shared" si="32"/>
        <v>15597.908206393617</v>
      </c>
      <c r="T185">
        <v>183</v>
      </c>
      <c r="U185">
        <v>497</v>
      </c>
      <c r="V185" s="50">
        <f t="shared" si="25"/>
        <v>21600</v>
      </c>
      <c r="W185" s="61">
        <f t="shared" si="26"/>
        <v>-1.6016609817588609E-2</v>
      </c>
      <c r="X185" s="65">
        <f t="shared" si="27"/>
        <v>108</v>
      </c>
      <c r="Y185" s="61"/>
    </row>
    <row r="186" spans="1:25" x14ac:dyDescent="0.2">
      <c r="A186" s="14" t="s">
        <v>379</v>
      </c>
      <c r="B186" s="15" t="s">
        <v>380</v>
      </c>
      <c r="C186" s="62">
        <v>14300</v>
      </c>
      <c r="D186" s="42">
        <v>-17</v>
      </c>
      <c r="E186" s="24">
        <v>16727</v>
      </c>
      <c r="F186" s="25">
        <v>-2.7000000000000003E-2</v>
      </c>
      <c r="G186" s="68">
        <f t="shared" si="28"/>
        <v>10089</v>
      </c>
      <c r="H186" s="63">
        <v>6638</v>
      </c>
      <c r="I186" s="27">
        <v>0.23400000000000001</v>
      </c>
      <c r="J186" s="28">
        <v>103702</v>
      </c>
      <c r="K186" s="29">
        <v>92439.3</v>
      </c>
      <c r="L186" s="41">
        <f t="shared" si="22"/>
        <v>167</v>
      </c>
      <c r="M186" s="40">
        <f t="shared" si="29"/>
        <v>17191.161356628982</v>
      </c>
      <c r="N186" s="40">
        <f t="shared" si="30"/>
        <v>11811.906899578738</v>
      </c>
      <c r="O186" s="69">
        <f t="shared" si="31"/>
        <v>5379.2544570502432</v>
      </c>
      <c r="P186" s="50">
        <v>42</v>
      </c>
      <c r="Q186" s="60">
        <f t="shared" si="23"/>
        <v>17596.804</v>
      </c>
      <c r="R186" s="66">
        <f t="shared" si="24"/>
        <v>6702.35</v>
      </c>
      <c r="S186" s="66">
        <f t="shared" si="32"/>
        <v>11876.256899578739</v>
      </c>
      <c r="T186">
        <v>184</v>
      </c>
      <c r="U186">
        <v>43</v>
      </c>
      <c r="V186" s="50">
        <f t="shared" si="25"/>
        <v>12870</v>
      </c>
      <c r="W186" s="61">
        <f t="shared" si="26"/>
        <v>9.6011100584123474E-3</v>
      </c>
      <c r="X186" s="65">
        <f t="shared" si="27"/>
        <v>64.349999999999994</v>
      </c>
      <c r="Y186" s="61"/>
    </row>
    <row r="187" spans="1:25" x14ac:dyDescent="0.2">
      <c r="A187" s="14" t="s">
        <v>381</v>
      </c>
      <c r="B187" s="15" t="s">
        <v>382</v>
      </c>
      <c r="C187" s="62">
        <v>15262</v>
      </c>
      <c r="D187" s="42">
        <v>8</v>
      </c>
      <c r="E187" s="24">
        <v>16631.2</v>
      </c>
      <c r="F187" s="25">
        <v>0.11800000000000001</v>
      </c>
      <c r="G187" s="68">
        <f t="shared" si="28"/>
        <v>15966.7</v>
      </c>
      <c r="H187" s="63">
        <v>664.5</v>
      </c>
      <c r="I187" s="27">
        <v>0.316</v>
      </c>
      <c r="J187" s="28">
        <v>4427.3999999999996</v>
      </c>
      <c r="K187" s="29">
        <v>11948.8</v>
      </c>
      <c r="L187" s="41">
        <f t="shared" si="22"/>
        <v>193</v>
      </c>
      <c r="M187" s="40">
        <f t="shared" si="29"/>
        <v>14875.849731663684</v>
      </c>
      <c r="N187" s="40">
        <f t="shared" si="30"/>
        <v>14370.91052193724</v>
      </c>
      <c r="O187" s="69">
        <f t="shared" si="31"/>
        <v>504.93920972644372</v>
      </c>
      <c r="P187" s="50">
        <v>334</v>
      </c>
      <c r="Q187" s="60">
        <f t="shared" si="23"/>
        <v>17496.022400000002</v>
      </c>
      <c r="R187" s="66">
        <f t="shared" si="24"/>
        <v>733.17900000000009</v>
      </c>
      <c r="S187" s="66">
        <f t="shared" si="32"/>
        <v>14439.58952193724</v>
      </c>
      <c r="T187">
        <v>185</v>
      </c>
      <c r="U187">
        <v>314</v>
      </c>
      <c r="V187" s="50">
        <f t="shared" si="25"/>
        <v>13735.8</v>
      </c>
      <c r="W187" s="61">
        <f t="shared" si="26"/>
        <v>9.3672895704868822E-2</v>
      </c>
      <c r="X187" s="65">
        <f t="shared" si="27"/>
        <v>68.67900000000003</v>
      </c>
      <c r="Y187" s="61"/>
    </row>
    <row r="188" spans="1:25" x14ac:dyDescent="0.2">
      <c r="A188" s="14" t="s">
        <v>383</v>
      </c>
      <c r="B188" s="15" t="s">
        <v>384</v>
      </c>
      <c r="C188" s="62">
        <v>135000</v>
      </c>
      <c r="D188" s="42">
        <v>-5</v>
      </c>
      <c r="E188" s="24">
        <v>16580</v>
      </c>
      <c r="F188" s="25">
        <v>4.5999999999999999E-2</v>
      </c>
      <c r="G188" s="68">
        <f t="shared" si="28"/>
        <v>15577</v>
      </c>
      <c r="H188" s="63">
        <v>1003</v>
      </c>
      <c r="I188" s="27">
        <v>0.183</v>
      </c>
      <c r="J188" s="28">
        <v>8049</v>
      </c>
      <c r="K188" s="29">
        <v>9911.7000000000007</v>
      </c>
      <c r="L188" s="41">
        <f t="shared" si="22"/>
        <v>181</v>
      </c>
      <c r="M188" s="40">
        <f t="shared" si="29"/>
        <v>15850.860420650095</v>
      </c>
      <c r="N188" s="40">
        <f t="shared" si="30"/>
        <v>15003.015957421016</v>
      </c>
      <c r="O188" s="69">
        <f t="shared" si="31"/>
        <v>847.84446322907854</v>
      </c>
      <c r="P188" s="50">
        <v>258</v>
      </c>
      <c r="Q188" s="60">
        <f t="shared" si="23"/>
        <v>17442.16</v>
      </c>
      <c r="R188" s="66">
        <f t="shared" si="24"/>
        <v>1610.5</v>
      </c>
      <c r="S188" s="66">
        <f t="shared" si="32"/>
        <v>15610.515957421016</v>
      </c>
      <c r="T188">
        <v>186</v>
      </c>
      <c r="U188">
        <v>195</v>
      </c>
      <c r="V188" s="50">
        <f t="shared" si="25"/>
        <v>121500</v>
      </c>
      <c r="W188" s="61">
        <f t="shared" si="26"/>
        <v>0.37721204594846319</v>
      </c>
      <c r="X188" s="65">
        <f t="shared" si="27"/>
        <v>607.5</v>
      </c>
      <c r="Y188" s="61"/>
    </row>
    <row r="189" spans="1:25" x14ac:dyDescent="0.2">
      <c r="A189" s="14" t="s">
        <v>385</v>
      </c>
      <c r="B189" s="15" t="s">
        <v>386</v>
      </c>
      <c r="C189" s="62">
        <v>11034</v>
      </c>
      <c r="D189" s="42">
        <v>18</v>
      </c>
      <c r="E189" s="24">
        <v>16424</v>
      </c>
      <c r="F189" s="25">
        <v>0.152</v>
      </c>
      <c r="G189" s="68">
        <f t="shared" si="28"/>
        <v>14783</v>
      </c>
      <c r="H189" s="63">
        <v>1641</v>
      </c>
      <c r="I189" s="27">
        <v>-0.21099999999999999</v>
      </c>
      <c r="J189" s="28">
        <v>298147</v>
      </c>
      <c r="K189" s="29">
        <v>11992</v>
      </c>
      <c r="L189" s="41">
        <f t="shared" si="22"/>
        <v>205</v>
      </c>
      <c r="M189" s="40">
        <f t="shared" si="29"/>
        <v>14256.944444444445</v>
      </c>
      <c r="N189" s="40">
        <f t="shared" si="30"/>
        <v>12177.096535699198</v>
      </c>
      <c r="O189" s="69">
        <f t="shared" si="31"/>
        <v>2079.847908745247</v>
      </c>
      <c r="P189" s="50">
        <v>123</v>
      </c>
      <c r="Q189" s="60">
        <f t="shared" si="23"/>
        <v>17278.048000000003</v>
      </c>
      <c r="R189" s="66">
        <f t="shared" si="24"/>
        <v>1690.653</v>
      </c>
      <c r="S189" s="66">
        <f t="shared" si="32"/>
        <v>12226.749535699199</v>
      </c>
      <c r="T189">
        <v>187</v>
      </c>
      <c r="U189">
        <v>183</v>
      </c>
      <c r="V189" s="50">
        <f t="shared" si="25"/>
        <v>9930.6</v>
      </c>
      <c r="W189" s="61">
        <f t="shared" si="26"/>
        <v>2.9369125420769363E-2</v>
      </c>
      <c r="X189" s="65">
        <f t="shared" si="27"/>
        <v>49.652999999999984</v>
      </c>
      <c r="Y189" s="61"/>
    </row>
    <row r="190" spans="1:25" x14ac:dyDescent="0.2">
      <c r="A190" s="14" t="s">
        <v>387</v>
      </c>
      <c r="B190" s="15" t="s">
        <v>388</v>
      </c>
      <c r="C190" s="62">
        <v>77700</v>
      </c>
      <c r="D190" s="42">
        <v>-9</v>
      </c>
      <c r="E190" s="24">
        <v>16368.6</v>
      </c>
      <c r="F190" s="25">
        <v>2.1000000000000001E-2</v>
      </c>
      <c r="G190" s="68">
        <f t="shared" si="28"/>
        <v>16209.2</v>
      </c>
      <c r="H190" s="63">
        <v>159.4</v>
      </c>
      <c r="I190" s="27">
        <v>-0.76</v>
      </c>
      <c r="J190" s="28">
        <v>19110.3</v>
      </c>
      <c r="K190" s="29">
        <v>9033.9</v>
      </c>
      <c r="L190" s="41">
        <f t="shared" si="22"/>
        <v>179</v>
      </c>
      <c r="M190" s="40">
        <f t="shared" si="29"/>
        <v>16031.929480901079</v>
      </c>
      <c r="N190" s="40">
        <f t="shared" si="30"/>
        <v>15367.762814234413</v>
      </c>
      <c r="O190" s="69">
        <f t="shared" si="31"/>
        <v>664.16666666666674</v>
      </c>
      <c r="P190" s="50">
        <v>291</v>
      </c>
      <c r="Q190" s="60">
        <f t="shared" si="23"/>
        <v>17219.767200000002</v>
      </c>
      <c r="R190" s="66">
        <f t="shared" si="24"/>
        <v>509.04999999999995</v>
      </c>
      <c r="S190" s="66">
        <f t="shared" si="32"/>
        <v>15717.412814234413</v>
      </c>
      <c r="T190">
        <v>188</v>
      </c>
      <c r="U190">
        <v>370</v>
      </c>
      <c r="V190" s="50">
        <f t="shared" si="25"/>
        <v>69930</v>
      </c>
      <c r="W190" s="61">
        <f t="shared" si="26"/>
        <v>0.68686769472546905</v>
      </c>
      <c r="X190" s="65">
        <f t="shared" si="27"/>
        <v>349.65</v>
      </c>
      <c r="Y190" s="61"/>
    </row>
    <row r="191" spans="1:25" x14ac:dyDescent="0.2">
      <c r="A191" s="14" t="s">
        <v>389</v>
      </c>
      <c r="B191" s="15" t="s">
        <v>390</v>
      </c>
      <c r="C191" s="62">
        <v>90000</v>
      </c>
      <c r="D191" s="42">
        <v>167</v>
      </c>
      <c r="E191" s="24">
        <v>16318.4</v>
      </c>
      <c r="F191" s="25">
        <v>1.0569999999999999</v>
      </c>
      <c r="G191" s="68">
        <f t="shared" si="28"/>
        <v>15833.9</v>
      </c>
      <c r="H191" s="63">
        <v>484.5</v>
      </c>
      <c r="I191" s="27">
        <v>0.90600000000000003</v>
      </c>
      <c r="J191" s="28">
        <v>10025.5</v>
      </c>
      <c r="K191" s="29">
        <v>7033.9</v>
      </c>
      <c r="L191" s="41">
        <f t="shared" si="22"/>
        <v>356</v>
      </c>
      <c r="M191" s="40">
        <f t="shared" si="29"/>
        <v>7933.1064657267871</v>
      </c>
      <c r="N191" s="40">
        <f t="shared" si="30"/>
        <v>7678.9091939534401</v>
      </c>
      <c r="O191" s="69">
        <f t="shared" si="31"/>
        <v>254.1972717733473</v>
      </c>
      <c r="P191" s="50">
        <v>411</v>
      </c>
      <c r="Q191" s="60">
        <f t="shared" si="23"/>
        <v>17166.9568</v>
      </c>
      <c r="R191" s="66">
        <f t="shared" si="24"/>
        <v>889.5</v>
      </c>
      <c r="S191" s="66">
        <f t="shared" si="32"/>
        <v>8083.9091939534401</v>
      </c>
      <c r="T191">
        <v>189</v>
      </c>
      <c r="U191">
        <v>281</v>
      </c>
      <c r="V191" s="50">
        <f t="shared" si="25"/>
        <v>81000</v>
      </c>
      <c r="W191" s="61">
        <f t="shared" si="26"/>
        <v>0.45531197301854975</v>
      </c>
      <c r="X191" s="65">
        <f t="shared" si="27"/>
        <v>405</v>
      </c>
      <c r="Y191" s="61"/>
    </row>
    <row r="192" spans="1:25" x14ac:dyDescent="0.2">
      <c r="A192" s="14" t="s">
        <v>391</v>
      </c>
      <c r="B192" s="15" t="s">
        <v>392</v>
      </c>
      <c r="C192" s="62">
        <v>45100</v>
      </c>
      <c r="D192" s="42">
        <v>4</v>
      </c>
      <c r="E192" s="24">
        <v>16285.1</v>
      </c>
      <c r="F192" s="25">
        <v>9.6000000000000002E-2</v>
      </c>
      <c r="G192" s="68">
        <f t="shared" si="28"/>
        <v>14379</v>
      </c>
      <c r="H192" s="63">
        <v>1906.1</v>
      </c>
      <c r="I192" s="27">
        <v>1.6910000000000001</v>
      </c>
      <c r="J192" s="28">
        <v>25360.5</v>
      </c>
      <c r="K192" s="29">
        <v>9793.5</v>
      </c>
      <c r="L192" s="41">
        <f t="shared" si="22"/>
        <v>194</v>
      </c>
      <c r="M192" s="40">
        <f t="shared" si="29"/>
        <v>14858.667883211678</v>
      </c>
      <c r="N192" s="40">
        <f t="shared" si="30"/>
        <v>14150.343840105026</v>
      </c>
      <c r="O192" s="69">
        <f t="shared" si="31"/>
        <v>708.32404310665186</v>
      </c>
      <c r="P192" s="50">
        <v>282</v>
      </c>
      <c r="Q192" s="60">
        <f t="shared" si="23"/>
        <v>17131.925200000001</v>
      </c>
      <c r="R192" s="66">
        <f t="shared" si="24"/>
        <v>2109.0499999999997</v>
      </c>
      <c r="S192" s="66">
        <f t="shared" si="32"/>
        <v>14353.293840105027</v>
      </c>
      <c r="T192">
        <v>190</v>
      </c>
      <c r="U192">
        <v>153</v>
      </c>
      <c r="V192" s="50">
        <f t="shared" si="25"/>
        <v>40590</v>
      </c>
      <c r="W192" s="61">
        <f t="shared" si="26"/>
        <v>9.6228159597923246E-2</v>
      </c>
      <c r="X192" s="65">
        <f t="shared" si="27"/>
        <v>202.95</v>
      </c>
      <c r="Y192" s="61"/>
    </row>
    <row r="193" spans="1:25" x14ac:dyDescent="0.2">
      <c r="A193" s="14" t="s">
        <v>393</v>
      </c>
      <c r="B193" s="15" t="s">
        <v>394</v>
      </c>
      <c r="C193" s="62">
        <v>9019</v>
      </c>
      <c r="D193" s="42">
        <v>-2</v>
      </c>
      <c r="E193" s="24">
        <v>16240.5</v>
      </c>
      <c r="F193" s="25">
        <v>6.9000000000000006E-2</v>
      </c>
      <c r="G193" s="68">
        <f t="shared" si="28"/>
        <v>15597.5</v>
      </c>
      <c r="H193" s="63">
        <v>643</v>
      </c>
      <c r="I193" s="27">
        <v>0.22900000000000001</v>
      </c>
      <c r="J193" s="28">
        <v>7167.7</v>
      </c>
      <c r="K193" s="29">
        <v>14172.1</v>
      </c>
      <c r="L193" s="41">
        <f t="shared" si="22"/>
        <v>189</v>
      </c>
      <c r="M193" s="40">
        <f t="shared" si="29"/>
        <v>15192.235734331151</v>
      </c>
      <c r="N193" s="40">
        <f t="shared" si="30"/>
        <v>14669.046149302672</v>
      </c>
      <c r="O193" s="69">
        <f t="shared" si="31"/>
        <v>523.1895850284784</v>
      </c>
      <c r="P193" s="50">
        <v>327</v>
      </c>
      <c r="Q193" s="60">
        <f t="shared" si="23"/>
        <v>17085.006000000001</v>
      </c>
      <c r="R193" s="66">
        <f t="shared" si="24"/>
        <v>683.58550000000002</v>
      </c>
      <c r="S193" s="66">
        <f t="shared" si="32"/>
        <v>14709.631649302672</v>
      </c>
      <c r="T193">
        <v>191</v>
      </c>
      <c r="U193">
        <v>330</v>
      </c>
      <c r="V193" s="50">
        <f t="shared" si="25"/>
        <v>8117.1</v>
      </c>
      <c r="W193" s="61">
        <f t="shared" si="26"/>
        <v>5.9371505100678672E-2</v>
      </c>
      <c r="X193" s="65">
        <f t="shared" si="27"/>
        <v>40.585499999999982</v>
      </c>
      <c r="Y193" s="61"/>
    </row>
    <row r="194" spans="1:25" x14ac:dyDescent="0.2">
      <c r="A194" s="14" t="s">
        <v>395</v>
      </c>
      <c r="B194" s="15" t="s">
        <v>396</v>
      </c>
      <c r="C194" s="62">
        <v>17582</v>
      </c>
      <c r="D194" s="42">
        <v>-7</v>
      </c>
      <c r="E194" s="24">
        <v>16195.7</v>
      </c>
      <c r="F194" s="25">
        <v>0.05</v>
      </c>
      <c r="G194" s="68">
        <f t="shared" si="28"/>
        <v>14271.900000000001</v>
      </c>
      <c r="H194" s="63">
        <v>1923.8</v>
      </c>
      <c r="I194" s="27">
        <v>6.0000000000000001E-3</v>
      </c>
      <c r="J194" s="28">
        <v>68802.8</v>
      </c>
      <c r="K194" s="29">
        <v>41312.800000000003</v>
      </c>
      <c r="L194" s="41">
        <f t="shared" si="22"/>
        <v>185</v>
      </c>
      <c r="M194" s="40">
        <f t="shared" si="29"/>
        <v>15424.476190476191</v>
      </c>
      <c r="N194" s="40">
        <f t="shared" si="30"/>
        <v>13512.150146738617</v>
      </c>
      <c r="O194" s="69">
        <f t="shared" si="31"/>
        <v>1912.3260437375745</v>
      </c>
      <c r="P194" s="50">
        <v>136</v>
      </c>
      <c r="Q194" s="60">
        <f t="shared" si="23"/>
        <v>17037.876400000001</v>
      </c>
      <c r="R194" s="66">
        <f t="shared" si="24"/>
        <v>2002.9189999999999</v>
      </c>
      <c r="S194" s="66">
        <f t="shared" si="32"/>
        <v>13591.269146738618</v>
      </c>
      <c r="T194">
        <v>192</v>
      </c>
      <c r="U194">
        <v>158</v>
      </c>
      <c r="V194" s="50">
        <f t="shared" si="25"/>
        <v>15823.8</v>
      </c>
      <c r="W194" s="61">
        <f t="shared" si="26"/>
        <v>3.9501847054224375E-2</v>
      </c>
      <c r="X194" s="65">
        <f t="shared" si="27"/>
        <v>79.119000000000028</v>
      </c>
      <c r="Y194" s="61"/>
    </row>
    <row r="195" spans="1:25" x14ac:dyDescent="0.2">
      <c r="A195" s="14" t="s">
        <v>397</v>
      </c>
      <c r="B195" s="15" t="s">
        <v>398</v>
      </c>
      <c r="C195" s="62">
        <v>281600</v>
      </c>
      <c r="D195" s="42">
        <v>2</v>
      </c>
      <c r="E195" s="24">
        <v>16125</v>
      </c>
      <c r="F195" s="25">
        <v>8.900000000000001E-2</v>
      </c>
      <c r="G195" s="68">
        <f t="shared" si="28"/>
        <v>14024</v>
      </c>
      <c r="H195" s="63">
        <v>2101</v>
      </c>
      <c r="I195" s="27">
        <v>0.39700000000000002</v>
      </c>
      <c r="J195" s="28">
        <v>15913</v>
      </c>
      <c r="K195" s="29">
        <v>41665.9</v>
      </c>
      <c r="L195" s="41">
        <f t="shared" ref="L195:L258" si="33">A195+D195</f>
        <v>195</v>
      </c>
      <c r="M195" s="40">
        <f t="shared" si="29"/>
        <v>14807.162534435261</v>
      </c>
      <c r="N195" s="40">
        <f t="shared" si="30"/>
        <v>13303.225526561246</v>
      </c>
      <c r="O195" s="69">
        <f t="shared" si="31"/>
        <v>1503.9370078740158</v>
      </c>
      <c r="P195" s="50">
        <v>174</v>
      </c>
      <c r="Q195" s="60">
        <f t="shared" ref="Q195:Q258" si="34">E195*(1+$AA$18)</f>
        <v>16963.5</v>
      </c>
      <c r="R195" s="66">
        <f t="shared" ref="R195:R258" si="35">$H195+$X195</f>
        <v>3368.2</v>
      </c>
      <c r="S195" s="66">
        <f t="shared" si="32"/>
        <v>14570.425526561246</v>
      </c>
      <c r="T195">
        <v>193</v>
      </c>
      <c r="U195">
        <v>98</v>
      </c>
      <c r="V195" s="50">
        <f t="shared" ref="V195:V258" si="36">C195+ (C195*$AA$14)</f>
        <v>253440</v>
      </c>
      <c r="W195" s="61">
        <f t="shared" ref="W195:W258" si="37">X195/R195</f>
        <v>0.37622468974526457</v>
      </c>
      <c r="X195" s="65">
        <f t="shared" ref="X195:X258" si="38">($AA$16*($C195-$V195))/1000000</f>
        <v>1267.2</v>
      </c>
      <c r="Y195" s="61"/>
    </row>
    <row r="196" spans="1:25" x14ac:dyDescent="0.2">
      <c r="A196" s="14" t="s">
        <v>399</v>
      </c>
      <c r="B196" s="15" t="s">
        <v>400</v>
      </c>
      <c r="C196" s="62">
        <v>8437</v>
      </c>
      <c r="D196" s="42">
        <v>17</v>
      </c>
      <c r="E196" s="24">
        <v>16068</v>
      </c>
      <c r="F196" s="25">
        <v>0.14000000000000001</v>
      </c>
      <c r="G196" s="68">
        <f t="shared" ref="G196:G259" si="39">E196-H196</f>
        <v>14607.7</v>
      </c>
      <c r="H196" s="63">
        <v>1460.3</v>
      </c>
      <c r="I196" s="27">
        <v>0.40600000000000003</v>
      </c>
      <c r="J196" s="28">
        <v>14114.6</v>
      </c>
      <c r="K196" s="29">
        <v>15452.2</v>
      </c>
      <c r="L196" s="41">
        <f t="shared" si="33"/>
        <v>211</v>
      </c>
      <c r="M196" s="40">
        <f t="shared" ref="M196:M259" si="40">IF(ISNUMBER(E196),E196/(1+F196), "")</f>
        <v>14094.736842105262</v>
      </c>
      <c r="N196" s="40">
        <f t="shared" ref="N196:N259" si="41">M196-O196</f>
        <v>13056.116642958747</v>
      </c>
      <c r="O196" s="69">
        <f t="shared" ref="O196:O259" si="42">H196/(1+I196)</f>
        <v>1038.6201991465148</v>
      </c>
      <c r="P196" s="50">
        <v>230</v>
      </c>
      <c r="Q196" s="60">
        <f t="shared" si="34"/>
        <v>16903.536</v>
      </c>
      <c r="R196" s="66">
        <f t="shared" si="35"/>
        <v>1498.2665</v>
      </c>
      <c r="S196" s="66">
        <f t="shared" ref="S196:S259" si="43">N196-(C196*$AA$14*$AA$16)/1000000</f>
        <v>13094.083142958747</v>
      </c>
      <c r="T196">
        <v>194</v>
      </c>
      <c r="U196">
        <v>204</v>
      </c>
      <c r="V196" s="50">
        <f t="shared" si="36"/>
        <v>7593.3</v>
      </c>
      <c r="W196" s="61">
        <f t="shared" si="37"/>
        <v>2.534028492260889E-2</v>
      </c>
      <c r="X196" s="65">
        <f t="shared" si="38"/>
        <v>37.966499999999989</v>
      </c>
      <c r="Y196" s="61"/>
    </row>
    <row r="197" spans="1:25" x14ac:dyDescent="0.2">
      <c r="A197" s="14" t="s">
        <v>401</v>
      </c>
      <c r="B197" s="15" t="s">
        <v>402</v>
      </c>
      <c r="C197" s="62">
        <v>76032</v>
      </c>
      <c r="D197" s="42">
        <v>56</v>
      </c>
      <c r="E197" s="24">
        <v>15983</v>
      </c>
      <c r="F197" s="25">
        <v>0.32200000000000001</v>
      </c>
      <c r="G197" s="68">
        <f t="shared" si="39"/>
        <v>15672</v>
      </c>
      <c r="H197" s="63">
        <v>311</v>
      </c>
      <c r="I197" s="27">
        <v>-0.71699999999999997</v>
      </c>
      <c r="J197" s="28">
        <v>53904</v>
      </c>
      <c r="K197" s="29">
        <v>67193.2</v>
      </c>
      <c r="L197" s="41">
        <f t="shared" si="33"/>
        <v>251</v>
      </c>
      <c r="M197" s="40">
        <f t="shared" si="40"/>
        <v>12090.015128593041</v>
      </c>
      <c r="N197" s="40">
        <f t="shared" si="41"/>
        <v>10991.075199264418</v>
      </c>
      <c r="O197" s="69">
        <f t="shared" si="42"/>
        <v>1098.9399293286217</v>
      </c>
      <c r="P197" s="50">
        <v>223</v>
      </c>
      <c r="Q197" s="60">
        <f t="shared" si="34"/>
        <v>16814.116000000002</v>
      </c>
      <c r="R197" s="66">
        <f t="shared" si="35"/>
        <v>653.14399999999989</v>
      </c>
      <c r="S197" s="66">
        <f t="shared" si="43"/>
        <v>11333.219199264418</v>
      </c>
      <c r="T197">
        <v>195</v>
      </c>
      <c r="U197">
        <v>335</v>
      </c>
      <c r="V197" s="50">
        <f t="shared" si="36"/>
        <v>68428.800000000003</v>
      </c>
      <c r="W197" s="61">
        <f t="shared" si="37"/>
        <v>0.52384160307680994</v>
      </c>
      <c r="X197" s="65">
        <f t="shared" si="38"/>
        <v>342.14399999999989</v>
      </c>
      <c r="Y197" s="61"/>
    </row>
    <row r="198" spans="1:25" x14ac:dyDescent="0.2">
      <c r="A198" s="14" t="s">
        <v>403</v>
      </c>
      <c r="B198" s="15" t="s">
        <v>404</v>
      </c>
      <c r="C198" s="62">
        <v>74000</v>
      </c>
      <c r="D198" s="42">
        <v>-13</v>
      </c>
      <c r="E198" s="24">
        <v>15860</v>
      </c>
      <c r="F198" s="25">
        <v>2.5000000000000001E-2</v>
      </c>
      <c r="G198" s="68">
        <f t="shared" si="39"/>
        <v>15296</v>
      </c>
      <c r="H198" s="63">
        <v>564</v>
      </c>
      <c r="I198" s="27">
        <v>0.29099999999999998</v>
      </c>
      <c r="J198" s="28">
        <v>7886</v>
      </c>
      <c r="K198" s="29">
        <v>6879</v>
      </c>
      <c r="L198" s="41">
        <f t="shared" si="33"/>
        <v>183</v>
      </c>
      <c r="M198" s="40">
        <f t="shared" si="40"/>
        <v>15473.170731707318</v>
      </c>
      <c r="N198" s="40">
        <f t="shared" si="41"/>
        <v>15036.300088794847</v>
      </c>
      <c r="O198" s="69">
        <f t="shared" si="42"/>
        <v>436.870642912471</v>
      </c>
      <c r="P198" s="50">
        <v>350</v>
      </c>
      <c r="Q198" s="60">
        <f t="shared" si="34"/>
        <v>16684.72</v>
      </c>
      <c r="R198" s="66">
        <f t="shared" si="35"/>
        <v>897</v>
      </c>
      <c r="S198" s="66">
        <f t="shared" si="43"/>
        <v>15369.300088794847</v>
      </c>
      <c r="T198">
        <v>196</v>
      </c>
      <c r="U198">
        <v>280</v>
      </c>
      <c r="V198" s="50">
        <f t="shared" si="36"/>
        <v>66600</v>
      </c>
      <c r="W198" s="61">
        <f t="shared" si="37"/>
        <v>0.37123745819397991</v>
      </c>
      <c r="X198" s="65">
        <f t="shared" si="38"/>
        <v>333</v>
      </c>
      <c r="Y198" s="61"/>
    </row>
    <row r="199" spans="1:25" x14ac:dyDescent="0.2">
      <c r="A199" s="14" t="s">
        <v>405</v>
      </c>
      <c r="B199" s="15" t="s">
        <v>406</v>
      </c>
      <c r="C199" s="62">
        <v>7100</v>
      </c>
      <c r="D199" s="42">
        <v>64</v>
      </c>
      <c r="E199" s="24">
        <v>15794.3</v>
      </c>
      <c r="F199" s="25">
        <v>0.35100000000000003</v>
      </c>
      <c r="G199" s="68">
        <f t="shared" si="39"/>
        <v>14583.099999999999</v>
      </c>
      <c r="H199" s="63">
        <v>1211.2</v>
      </c>
      <c r="I199" s="27">
        <v>1.167</v>
      </c>
      <c r="J199" s="28">
        <v>25974.400000000001</v>
      </c>
      <c r="K199" s="29">
        <v>155673.60000000001</v>
      </c>
      <c r="L199" s="41">
        <f t="shared" si="33"/>
        <v>261</v>
      </c>
      <c r="M199" s="40">
        <f t="shared" si="40"/>
        <v>11690.821613619541</v>
      </c>
      <c r="N199" s="40">
        <f t="shared" si="41"/>
        <v>11131.892218141922</v>
      </c>
      <c r="O199" s="69">
        <f t="shared" si="42"/>
        <v>558.92939547761887</v>
      </c>
      <c r="P199" s="50">
        <v>314</v>
      </c>
      <c r="Q199" s="60">
        <f t="shared" si="34"/>
        <v>16615.603599999999</v>
      </c>
      <c r="R199" s="66">
        <f t="shared" si="35"/>
        <v>1243.1500000000001</v>
      </c>
      <c r="S199" s="66">
        <f t="shared" si="43"/>
        <v>11163.842218141923</v>
      </c>
      <c r="T199">
        <v>197</v>
      </c>
      <c r="U199">
        <v>231</v>
      </c>
      <c r="V199" s="50">
        <f t="shared" si="36"/>
        <v>6390</v>
      </c>
      <c r="W199" s="61">
        <f t="shared" si="37"/>
        <v>2.5700840606523747E-2</v>
      </c>
      <c r="X199" s="65">
        <f t="shared" si="38"/>
        <v>31.95</v>
      </c>
      <c r="Y199" s="61"/>
    </row>
    <row r="200" spans="1:25" x14ac:dyDescent="0.2">
      <c r="A200" s="14" t="s">
        <v>407</v>
      </c>
      <c r="B200" s="15" t="s">
        <v>408</v>
      </c>
      <c r="C200" s="62">
        <v>227200</v>
      </c>
      <c r="D200" s="42">
        <v>2</v>
      </c>
      <c r="E200" s="24">
        <v>15789.6</v>
      </c>
      <c r="F200" s="25">
        <v>8.1000000000000003E-2</v>
      </c>
      <c r="G200" s="68">
        <f t="shared" si="39"/>
        <v>15221.7</v>
      </c>
      <c r="H200" s="63">
        <v>567.9</v>
      </c>
      <c r="I200" s="27">
        <v>0.51900000000000002</v>
      </c>
      <c r="J200" s="28">
        <v>13720.1</v>
      </c>
      <c r="K200" s="29">
        <v>7278.1</v>
      </c>
      <c r="L200" s="41">
        <f t="shared" si="33"/>
        <v>200</v>
      </c>
      <c r="M200" s="40">
        <f t="shared" si="40"/>
        <v>14606.475485661425</v>
      </c>
      <c r="N200" s="40">
        <f t="shared" si="41"/>
        <v>14232.611101197963</v>
      </c>
      <c r="O200" s="69">
        <f t="shared" si="42"/>
        <v>373.86438446346278</v>
      </c>
      <c r="P200" s="50">
        <v>370</v>
      </c>
      <c r="Q200" s="60">
        <f t="shared" si="34"/>
        <v>16610.659200000002</v>
      </c>
      <c r="R200" s="66">
        <f t="shared" si="35"/>
        <v>1590.3</v>
      </c>
      <c r="S200" s="66">
        <f t="shared" si="43"/>
        <v>15255.011101197962</v>
      </c>
      <c r="T200">
        <v>198</v>
      </c>
      <c r="U200">
        <v>197</v>
      </c>
      <c r="V200" s="50">
        <f t="shared" si="36"/>
        <v>204480</v>
      </c>
      <c r="W200" s="61">
        <f t="shared" si="37"/>
        <v>0.64289756649688734</v>
      </c>
      <c r="X200" s="65">
        <f t="shared" si="38"/>
        <v>1022.4</v>
      </c>
      <c r="Y200" s="61"/>
    </row>
    <row r="201" spans="1:25" x14ac:dyDescent="0.2">
      <c r="A201" s="14" t="s">
        <v>409</v>
      </c>
      <c r="B201" s="15" t="s">
        <v>410</v>
      </c>
      <c r="C201" s="62">
        <v>29888</v>
      </c>
      <c r="D201" s="42">
        <v>-7</v>
      </c>
      <c r="E201" s="24">
        <v>15784</v>
      </c>
      <c r="F201" s="25">
        <v>5.5E-2</v>
      </c>
      <c r="G201" s="68">
        <f t="shared" si="39"/>
        <v>10204</v>
      </c>
      <c r="H201" s="63">
        <v>5580</v>
      </c>
      <c r="I201" s="27">
        <v>0.51500000000000001</v>
      </c>
      <c r="J201" s="28">
        <v>17137</v>
      </c>
      <c r="K201" s="29">
        <v>99559.2</v>
      </c>
      <c r="L201" s="41">
        <f t="shared" si="33"/>
        <v>192</v>
      </c>
      <c r="M201" s="40">
        <f t="shared" si="40"/>
        <v>14961.137440758295</v>
      </c>
      <c r="N201" s="40">
        <f t="shared" si="41"/>
        <v>11277.969123926612</v>
      </c>
      <c r="O201" s="69">
        <f t="shared" si="42"/>
        <v>3683.1683168316827</v>
      </c>
      <c r="P201" s="50">
        <v>65</v>
      </c>
      <c r="Q201" s="60">
        <f t="shared" si="34"/>
        <v>16604.768</v>
      </c>
      <c r="R201" s="66">
        <f t="shared" si="35"/>
        <v>5714.4960000000001</v>
      </c>
      <c r="S201" s="66">
        <f t="shared" si="43"/>
        <v>11412.465123926611</v>
      </c>
      <c r="T201">
        <v>199</v>
      </c>
      <c r="U201">
        <v>58</v>
      </c>
      <c r="V201" s="50">
        <f t="shared" si="36"/>
        <v>26899.200000000001</v>
      </c>
      <c r="W201" s="61">
        <f t="shared" si="37"/>
        <v>2.3535933877633298E-2</v>
      </c>
      <c r="X201" s="65">
        <f t="shared" si="38"/>
        <v>134.49599999999998</v>
      </c>
      <c r="Y201" s="61"/>
    </row>
    <row r="202" spans="1:25" x14ac:dyDescent="0.2">
      <c r="A202" s="14" t="s">
        <v>411</v>
      </c>
      <c r="B202" s="15" t="s">
        <v>412</v>
      </c>
      <c r="C202" s="62">
        <v>40000</v>
      </c>
      <c r="D202" s="42">
        <v>-18</v>
      </c>
      <c r="E202" s="24">
        <v>15740.4</v>
      </c>
      <c r="F202" s="25">
        <v>8.0000000000000002E-3</v>
      </c>
      <c r="G202" s="68">
        <f t="shared" si="39"/>
        <v>13609.4</v>
      </c>
      <c r="H202" s="63">
        <v>2131</v>
      </c>
      <c r="I202" s="27">
        <v>0.28599999999999998</v>
      </c>
      <c r="J202" s="28">
        <v>30624</v>
      </c>
      <c r="K202" s="29">
        <v>30987.4</v>
      </c>
      <c r="L202" s="41">
        <f t="shared" si="33"/>
        <v>182</v>
      </c>
      <c r="M202" s="40">
        <f t="shared" si="40"/>
        <v>15615.476190476191</v>
      </c>
      <c r="N202" s="40">
        <f t="shared" si="41"/>
        <v>13958.399985188476</v>
      </c>
      <c r="O202" s="69">
        <f t="shared" si="42"/>
        <v>1657.0762052877137</v>
      </c>
      <c r="P202" s="50">
        <v>157</v>
      </c>
      <c r="Q202" s="60">
        <f t="shared" si="34"/>
        <v>16558.900799999999</v>
      </c>
      <c r="R202" s="66">
        <f t="shared" si="35"/>
        <v>2311</v>
      </c>
      <c r="S202" s="66">
        <f t="shared" si="43"/>
        <v>14138.399985188476</v>
      </c>
      <c r="T202">
        <v>200</v>
      </c>
      <c r="U202">
        <v>143</v>
      </c>
      <c r="V202" s="50">
        <f t="shared" si="36"/>
        <v>36000</v>
      </c>
      <c r="W202" s="61">
        <f t="shared" si="37"/>
        <v>7.7888360017308519E-2</v>
      </c>
      <c r="X202" s="65">
        <f t="shared" si="38"/>
        <v>180</v>
      </c>
      <c r="Y202" s="61"/>
    </row>
    <row r="203" spans="1:25" x14ac:dyDescent="0.2">
      <c r="A203" s="14" t="s">
        <v>413</v>
      </c>
      <c r="B203" s="15" t="s">
        <v>414</v>
      </c>
      <c r="C203" s="62">
        <v>23000</v>
      </c>
      <c r="D203" s="42">
        <v>-21</v>
      </c>
      <c r="E203" s="24">
        <v>15679</v>
      </c>
      <c r="F203" s="25">
        <v>-2.1000000000000001E-2</v>
      </c>
      <c r="G203" s="68">
        <f t="shared" si="39"/>
        <v>15634</v>
      </c>
      <c r="H203" s="63">
        <v>45</v>
      </c>
      <c r="I203" s="27">
        <v>-0.93100000000000005</v>
      </c>
      <c r="J203" s="28">
        <v>4387</v>
      </c>
      <c r="K203" s="29" t="s">
        <v>14</v>
      </c>
      <c r="L203" s="41">
        <f t="shared" si="33"/>
        <v>180</v>
      </c>
      <c r="M203" s="40">
        <f t="shared" si="40"/>
        <v>16015.321756894791</v>
      </c>
      <c r="N203" s="40">
        <f t="shared" si="41"/>
        <v>15363.147843851313</v>
      </c>
      <c r="O203" s="69">
        <f t="shared" si="42"/>
        <v>652.17391304347871</v>
      </c>
      <c r="P203" s="50">
        <v>292</v>
      </c>
      <c r="Q203" s="60">
        <f t="shared" si="34"/>
        <v>16494.308000000001</v>
      </c>
      <c r="R203" s="66">
        <f t="shared" si="35"/>
        <v>148.5</v>
      </c>
      <c r="S203" s="66">
        <f t="shared" si="43"/>
        <v>15466.647843851313</v>
      </c>
      <c r="T203">
        <v>201</v>
      </c>
      <c r="U203">
        <v>444</v>
      </c>
      <c r="V203" s="50">
        <f t="shared" si="36"/>
        <v>20700</v>
      </c>
      <c r="W203" s="61">
        <f t="shared" si="37"/>
        <v>0.69696969696969702</v>
      </c>
      <c r="X203" s="65">
        <f t="shared" si="38"/>
        <v>103.5</v>
      </c>
      <c r="Y203" s="61"/>
    </row>
    <row r="204" spans="1:25" x14ac:dyDescent="0.2">
      <c r="A204" s="14" t="s">
        <v>415</v>
      </c>
      <c r="B204" s="15" t="s">
        <v>416</v>
      </c>
      <c r="C204" s="62">
        <v>34500</v>
      </c>
      <c r="D204" s="42">
        <v>-18</v>
      </c>
      <c r="E204" s="24">
        <v>15544</v>
      </c>
      <c r="F204" s="25">
        <v>6.0000000000000001E-3</v>
      </c>
      <c r="G204" s="68">
        <f t="shared" si="39"/>
        <v>13144</v>
      </c>
      <c r="H204" s="63">
        <v>2400</v>
      </c>
      <c r="I204" s="27">
        <v>0.186</v>
      </c>
      <c r="J204" s="28">
        <v>12161</v>
      </c>
      <c r="K204" s="29">
        <v>58931.4</v>
      </c>
      <c r="L204" s="41">
        <f t="shared" si="33"/>
        <v>184</v>
      </c>
      <c r="M204" s="40">
        <f t="shared" si="40"/>
        <v>15451.292246520874</v>
      </c>
      <c r="N204" s="40">
        <f t="shared" si="41"/>
        <v>13427.683477549541</v>
      </c>
      <c r="O204" s="69">
        <f t="shared" si="42"/>
        <v>2023.6087689713322</v>
      </c>
      <c r="P204" s="50">
        <v>126</v>
      </c>
      <c r="Q204" s="60">
        <f t="shared" si="34"/>
        <v>16352.288</v>
      </c>
      <c r="R204" s="66">
        <f t="shared" si="35"/>
        <v>2555.25</v>
      </c>
      <c r="S204" s="66">
        <f t="shared" si="43"/>
        <v>13582.933477549541</v>
      </c>
      <c r="T204">
        <v>202</v>
      </c>
      <c r="U204">
        <v>128</v>
      </c>
      <c r="V204" s="50">
        <f t="shared" si="36"/>
        <v>31050</v>
      </c>
      <c r="W204" s="61">
        <f t="shared" si="37"/>
        <v>6.0757264455532728E-2</v>
      </c>
      <c r="X204" s="65">
        <f t="shared" si="38"/>
        <v>155.25</v>
      </c>
      <c r="Y204" s="61"/>
    </row>
    <row r="205" spans="1:25" x14ac:dyDescent="0.2">
      <c r="A205" s="14" t="s">
        <v>417</v>
      </c>
      <c r="B205" s="15" t="s">
        <v>418</v>
      </c>
      <c r="C205" s="62">
        <v>64000</v>
      </c>
      <c r="D205" s="42">
        <v>-16</v>
      </c>
      <c r="E205" s="24">
        <v>15475</v>
      </c>
      <c r="F205" s="25">
        <v>6.0000000000000001E-3</v>
      </c>
      <c r="G205" s="68">
        <f t="shared" si="39"/>
        <v>14782</v>
      </c>
      <c r="H205" s="63">
        <v>693</v>
      </c>
      <c r="I205" s="27">
        <v>1.0029999999999999</v>
      </c>
      <c r="J205" s="28">
        <v>16872</v>
      </c>
      <c r="K205" s="29">
        <v>4215.6000000000004</v>
      </c>
      <c r="L205" s="41">
        <f t="shared" si="33"/>
        <v>187</v>
      </c>
      <c r="M205" s="40">
        <f t="shared" si="40"/>
        <v>15382.703777335984</v>
      </c>
      <c r="N205" s="40">
        <f t="shared" si="41"/>
        <v>15036.72274887867</v>
      </c>
      <c r="O205" s="69">
        <f t="shared" si="42"/>
        <v>345.98102845731398</v>
      </c>
      <c r="P205" s="50">
        <v>380</v>
      </c>
      <c r="Q205" s="60">
        <f t="shared" si="34"/>
        <v>16279.7</v>
      </c>
      <c r="R205" s="66">
        <f t="shared" si="35"/>
        <v>981</v>
      </c>
      <c r="S205" s="66">
        <f t="shared" si="43"/>
        <v>15324.72274887867</v>
      </c>
      <c r="T205">
        <v>203</v>
      </c>
      <c r="U205">
        <v>270</v>
      </c>
      <c r="V205" s="50">
        <f t="shared" si="36"/>
        <v>57600</v>
      </c>
      <c r="W205" s="61">
        <f t="shared" si="37"/>
        <v>0.29357798165137616</v>
      </c>
      <c r="X205" s="65">
        <f t="shared" si="38"/>
        <v>288</v>
      </c>
      <c r="Y205" s="61"/>
    </row>
    <row r="206" spans="1:25" x14ac:dyDescent="0.2">
      <c r="A206" s="14" t="s">
        <v>419</v>
      </c>
      <c r="B206" s="15" t="s">
        <v>420</v>
      </c>
      <c r="C206" s="62">
        <v>21800</v>
      </c>
      <c r="D206" s="42">
        <v>18</v>
      </c>
      <c r="E206" s="24">
        <v>15451</v>
      </c>
      <c r="F206" s="25">
        <v>0.18</v>
      </c>
      <c r="G206" s="68">
        <f t="shared" si="39"/>
        <v>13394</v>
      </c>
      <c r="H206" s="63">
        <v>2057</v>
      </c>
      <c r="I206" s="27">
        <v>0.14599999999999999</v>
      </c>
      <c r="J206" s="28">
        <v>43332</v>
      </c>
      <c r="K206" s="29">
        <v>121826.1</v>
      </c>
      <c r="L206" s="41">
        <f t="shared" si="33"/>
        <v>222</v>
      </c>
      <c r="M206" s="40">
        <f t="shared" si="40"/>
        <v>13094.06779661017</v>
      </c>
      <c r="N206" s="40">
        <f t="shared" si="41"/>
        <v>11299.128878634603</v>
      </c>
      <c r="O206" s="69">
        <f t="shared" si="42"/>
        <v>1794.9389179755674</v>
      </c>
      <c r="P206" s="50">
        <v>145</v>
      </c>
      <c r="Q206" s="60">
        <f t="shared" si="34"/>
        <v>16254.452000000001</v>
      </c>
      <c r="R206" s="66">
        <f t="shared" si="35"/>
        <v>2155.1</v>
      </c>
      <c r="S206" s="66">
        <f t="shared" si="43"/>
        <v>11397.228878634603</v>
      </c>
      <c r="T206">
        <v>204</v>
      </c>
      <c r="U206">
        <v>151</v>
      </c>
      <c r="V206" s="50">
        <f t="shared" si="36"/>
        <v>19620</v>
      </c>
      <c r="W206" s="61">
        <f t="shared" si="37"/>
        <v>4.5519929469630176E-2</v>
      </c>
      <c r="X206" s="65">
        <f t="shared" si="38"/>
        <v>98.1</v>
      </c>
      <c r="Y206" s="61"/>
    </row>
    <row r="207" spans="1:25" x14ac:dyDescent="0.2">
      <c r="A207" s="14" t="s">
        <v>421</v>
      </c>
      <c r="B207" s="15" t="s">
        <v>422</v>
      </c>
      <c r="C207" s="62">
        <v>47300</v>
      </c>
      <c r="D207" s="42">
        <v>-14</v>
      </c>
      <c r="E207" s="24">
        <v>15374</v>
      </c>
      <c r="F207" s="25">
        <v>2.7000000000000003E-2</v>
      </c>
      <c r="G207" s="68">
        <f t="shared" si="39"/>
        <v>14033</v>
      </c>
      <c r="H207" s="63">
        <v>1341</v>
      </c>
      <c r="I207" s="27">
        <v>-0.157</v>
      </c>
      <c r="J207" s="28">
        <v>16015</v>
      </c>
      <c r="K207" s="29">
        <v>26648.799999999999</v>
      </c>
      <c r="L207" s="41">
        <f t="shared" si="33"/>
        <v>191</v>
      </c>
      <c r="M207" s="40">
        <f t="shared" si="40"/>
        <v>14969.814995131452</v>
      </c>
      <c r="N207" s="40">
        <f t="shared" si="41"/>
        <v>13379.067664170598</v>
      </c>
      <c r="O207" s="69">
        <f t="shared" si="42"/>
        <v>1590.7473309608542</v>
      </c>
      <c r="P207" s="50">
        <v>164</v>
      </c>
      <c r="Q207" s="60">
        <f t="shared" si="34"/>
        <v>16173.448</v>
      </c>
      <c r="R207" s="66">
        <f t="shared" si="35"/>
        <v>1553.85</v>
      </c>
      <c r="S207" s="66">
        <f t="shared" si="43"/>
        <v>13591.917664170598</v>
      </c>
      <c r="T207">
        <v>205</v>
      </c>
      <c r="U207">
        <v>200</v>
      </c>
      <c r="V207" s="50">
        <f t="shared" si="36"/>
        <v>42570</v>
      </c>
      <c r="W207" s="61">
        <f t="shared" si="37"/>
        <v>0.13698233420214306</v>
      </c>
      <c r="X207" s="65">
        <f t="shared" si="38"/>
        <v>212.85</v>
      </c>
      <c r="Y207" s="61"/>
    </row>
    <row r="208" spans="1:25" x14ac:dyDescent="0.2">
      <c r="A208" s="14" t="s">
        <v>423</v>
      </c>
      <c r="B208" s="15" t="s">
        <v>424</v>
      </c>
      <c r="C208" s="62">
        <v>70400</v>
      </c>
      <c r="D208" s="42">
        <v>-18</v>
      </c>
      <c r="E208" s="24">
        <v>15290.2</v>
      </c>
      <c r="F208" s="25">
        <v>1E-3</v>
      </c>
      <c r="G208" s="68">
        <f t="shared" si="39"/>
        <v>13963.800000000001</v>
      </c>
      <c r="H208" s="63">
        <v>1326.4</v>
      </c>
      <c r="I208" s="27">
        <v>0.219</v>
      </c>
      <c r="J208" s="28">
        <v>24617</v>
      </c>
      <c r="K208" s="29">
        <v>16327.2</v>
      </c>
      <c r="L208" s="41">
        <f t="shared" si="33"/>
        <v>188</v>
      </c>
      <c r="M208" s="40">
        <f t="shared" si="40"/>
        <v>15274.925074925077</v>
      </c>
      <c r="N208" s="40">
        <f t="shared" si="41"/>
        <v>14186.820070823354</v>
      </c>
      <c r="O208" s="69">
        <f t="shared" si="42"/>
        <v>1088.1050041017227</v>
      </c>
      <c r="P208" s="50">
        <v>225</v>
      </c>
      <c r="Q208" s="60">
        <f t="shared" si="34"/>
        <v>16085.290400000002</v>
      </c>
      <c r="R208" s="66">
        <f t="shared" si="35"/>
        <v>1643.2</v>
      </c>
      <c r="S208" s="66">
        <f t="shared" si="43"/>
        <v>14503.620070823354</v>
      </c>
      <c r="T208">
        <v>206</v>
      </c>
      <c r="U208">
        <v>189</v>
      </c>
      <c r="V208" s="50">
        <f t="shared" si="36"/>
        <v>63360</v>
      </c>
      <c r="W208" s="61">
        <f t="shared" si="37"/>
        <v>0.19279454722492698</v>
      </c>
      <c r="X208" s="65">
        <f t="shared" si="38"/>
        <v>316.8</v>
      </c>
      <c r="Y208" s="61"/>
    </row>
    <row r="209" spans="1:25" x14ac:dyDescent="0.2">
      <c r="A209" s="14" t="s">
        <v>425</v>
      </c>
      <c r="B209" s="15" t="s">
        <v>426</v>
      </c>
      <c r="C209" s="62">
        <v>8852</v>
      </c>
      <c r="D209" s="42">
        <v>17</v>
      </c>
      <c r="E209" s="24">
        <v>15281</v>
      </c>
      <c r="F209" s="25">
        <v>0.17499999999999999</v>
      </c>
      <c r="G209" s="68">
        <f t="shared" si="39"/>
        <v>11235</v>
      </c>
      <c r="H209" s="63">
        <v>4046</v>
      </c>
      <c r="I209" s="27">
        <v>0.376</v>
      </c>
      <c r="J209" s="28">
        <v>35480</v>
      </c>
      <c r="K209" s="29">
        <v>66242.2</v>
      </c>
      <c r="L209" s="41">
        <f t="shared" si="33"/>
        <v>224</v>
      </c>
      <c r="M209" s="40">
        <f t="shared" si="40"/>
        <v>13005.106382978724</v>
      </c>
      <c r="N209" s="40">
        <f t="shared" si="41"/>
        <v>10064.699406234537</v>
      </c>
      <c r="O209" s="69">
        <f t="shared" si="42"/>
        <v>2940.4069767441861</v>
      </c>
      <c r="P209" s="50">
        <v>80</v>
      </c>
      <c r="Q209" s="60">
        <f t="shared" si="34"/>
        <v>16075.612000000001</v>
      </c>
      <c r="R209" s="66">
        <f t="shared" si="35"/>
        <v>4085.8339999999998</v>
      </c>
      <c r="S209" s="66">
        <f t="shared" si="43"/>
        <v>10104.533406234537</v>
      </c>
      <c r="T209">
        <v>207</v>
      </c>
      <c r="U209">
        <v>83</v>
      </c>
      <c r="V209" s="50">
        <f t="shared" si="36"/>
        <v>7966.8</v>
      </c>
      <c r="W209" s="61">
        <f t="shared" si="37"/>
        <v>9.7492947584263082E-3</v>
      </c>
      <c r="X209" s="65">
        <f t="shared" si="38"/>
        <v>39.833999999999996</v>
      </c>
      <c r="Y209" s="61"/>
    </row>
    <row r="210" spans="1:25" x14ac:dyDescent="0.2">
      <c r="A210" s="14" t="s">
        <v>427</v>
      </c>
      <c r="B210" s="15" t="s">
        <v>428</v>
      </c>
      <c r="C210" s="62">
        <v>77600</v>
      </c>
      <c r="D210" s="42">
        <v>89</v>
      </c>
      <c r="E210" s="24">
        <v>14984.6</v>
      </c>
      <c r="F210" s="25">
        <v>0.495</v>
      </c>
      <c r="G210" s="68">
        <f t="shared" si="39"/>
        <v>14821.2</v>
      </c>
      <c r="H210" s="63">
        <v>163.4</v>
      </c>
      <c r="I210" s="27">
        <v>-0.44400000000000001</v>
      </c>
      <c r="J210" s="28">
        <v>12645.8</v>
      </c>
      <c r="K210" s="29">
        <v>10490.3</v>
      </c>
      <c r="L210" s="41">
        <f t="shared" si="33"/>
        <v>297</v>
      </c>
      <c r="M210" s="40">
        <f t="shared" si="40"/>
        <v>10023.14381270903</v>
      </c>
      <c r="N210" s="40">
        <f t="shared" si="41"/>
        <v>9729.2589206226985</v>
      </c>
      <c r="O210" s="69">
        <f t="shared" si="42"/>
        <v>293.88489208633092</v>
      </c>
      <c r="P210" s="50">
        <v>398</v>
      </c>
      <c r="Q210" s="60">
        <f t="shared" si="34"/>
        <v>15763.799200000001</v>
      </c>
      <c r="R210" s="66">
        <f t="shared" si="35"/>
        <v>512.6</v>
      </c>
      <c r="S210" s="66">
        <f t="shared" si="43"/>
        <v>10078.458920622699</v>
      </c>
      <c r="T210">
        <v>208</v>
      </c>
      <c r="U210">
        <v>369</v>
      </c>
      <c r="V210" s="50">
        <f t="shared" si="36"/>
        <v>69840</v>
      </c>
      <c r="W210" s="61">
        <f t="shared" si="37"/>
        <v>0.68123293015996877</v>
      </c>
      <c r="X210" s="65">
        <f t="shared" si="38"/>
        <v>349.2</v>
      </c>
      <c r="Y210" s="61"/>
    </row>
    <row r="211" spans="1:25" x14ac:dyDescent="0.2">
      <c r="A211" s="14" t="s">
        <v>429</v>
      </c>
      <c r="B211" s="15" t="s">
        <v>430</v>
      </c>
      <c r="C211" s="62">
        <v>88100</v>
      </c>
      <c r="D211" s="42">
        <v>0</v>
      </c>
      <c r="E211" s="24">
        <v>14983.5</v>
      </c>
      <c r="F211" s="25">
        <v>0.06</v>
      </c>
      <c r="G211" s="68">
        <f t="shared" si="39"/>
        <v>13396</v>
      </c>
      <c r="H211" s="63">
        <v>1587.5</v>
      </c>
      <c r="I211" s="27">
        <v>0.16500000000000001</v>
      </c>
      <c r="J211" s="28">
        <v>6073.7</v>
      </c>
      <c r="K211" s="29">
        <v>34501.800000000003</v>
      </c>
      <c r="L211" s="41">
        <f t="shared" si="33"/>
        <v>209</v>
      </c>
      <c r="M211" s="40">
        <f t="shared" si="40"/>
        <v>14135.377358490565</v>
      </c>
      <c r="N211" s="40">
        <f t="shared" si="41"/>
        <v>12772.716414284556</v>
      </c>
      <c r="O211" s="69">
        <f t="shared" si="42"/>
        <v>1362.6609442060085</v>
      </c>
      <c r="P211" s="50">
        <v>186</v>
      </c>
      <c r="Q211" s="60">
        <f t="shared" si="34"/>
        <v>15762.642</v>
      </c>
      <c r="R211" s="66">
        <f t="shared" si="35"/>
        <v>1983.95</v>
      </c>
      <c r="S211" s="66">
        <f t="shared" si="43"/>
        <v>13169.166414284557</v>
      </c>
      <c r="T211">
        <v>209</v>
      </c>
      <c r="U211">
        <v>161</v>
      </c>
      <c r="V211" s="50">
        <f t="shared" si="36"/>
        <v>79290</v>
      </c>
      <c r="W211" s="61">
        <f t="shared" si="37"/>
        <v>0.19982862471332441</v>
      </c>
      <c r="X211" s="65">
        <f t="shared" si="38"/>
        <v>396.45</v>
      </c>
      <c r="Y211" s="61"/>
    </row>
    <row r="212" spans="1:25" x14ac:dyDescent="0.2">
      <c r="A212" s="14" t="s">
        <v>431</v>
      </c>
      <c r="B212" s="15" t="s">
        <v>433</v>
      </c>
      <c r="C212" s="62">
        <v>14800</v>
      </c>
      <c r="D212" s="42">
        <v>26</v>
      </c>
      <c r="E212" s="24">
        <v>14950</v>
      </c>
      <c r="F212" s="25">
        <v>0.19600000000000001</v>
      </c>
      <c r="G212" s="68">
        <f t="shared" si="39"/>
        <v>9091</v>
      </c>
      <c r="H212" s="63">
        <v>5859</v>
      </c>
      <c r="I212" s="27">
        <v>0.497</v>
      </c>
      <c r="J212" s="28">
        <v>24860</v>
      </c>
      <c r="K212" s="29">
        <v>241550.3</v>
      </c>
      <c r="L212" s="41">
        <f t="shared" si="33"/>
        <v>236</v>
      </c>
      <c r="M212" s="40">
        <f t="shared" si="40"/>
        <v>12500</v>
      </c>
      <c r="N212" s="40">
        <f t="shared" si="41"/>
        <v>8586.1723446893775</v>
      </c>
      <c r="O212" s="69">
        <f t="shared" si="42"/>
        <v>3913.8276553106216</v>
      </c>
      <c r="P212" s="50">
        <v>62</v>
      </c>
      <c r="Q212" s="60">
        <f t="shared" si="34"/>
        <v>15727.400000000001</v>
      </c>
      <c r="R212" s="66">
        <f t="shared" si="35"/>
        <v>5925.6</v>
      </c>
      <c r="S212" s="66">
        <f t="shared" si="43"/>
        <v>8652.7723446893779</v>
      </c>
      <c r="T212">
        <v>210</v>
      </c>
      <c r="U212">
        <v>53</v>
      </c>
      <c r="V212" s="50">
        <f t="shared" si="36"/>
        <v>13320</v>
      </c>
      <c r="W212" s="61">
        <f t="shared" si="37"/>
        <v>1.1239368165249087E-2</v>
      </c>
      <c r="X212" s="65">
        <f t="shared" si="38"/>
        <v>66.599999999999994</v>
      </c>
      <c r="Y212" s="61"/>
    </row>
    <row r="213" spans="1:25" x14ac:dyDescent="0.2">
      <c r="A213" s="14" t="s">
        <v>431</v>
      </c>
      <c r="B213" s="15" t="s">
        <v>432</v>
      </c>
      <c r="C213" s="62">
        <v>66000</v>
      </c>
      <c r="D213" s="42">
        <v>2</v>
      </c>
      <c r="E213" s="24">
        <v>14950</v>
      </c>
      <c r="F213" s="25">
        <v>6.6000000000000003E-2</v>
      </c>
      <c r="G213" s="68">
        <f t="shared" si="39"/>
        <v>13300</v>
      </c>
      <c r="H213" s="63">
        <v>1650</v>
      </c>
      <c r="I213" s="27">
        <v>0.106</v>
      </c>
      <c r="J213" s="28">
        <v>21578</v>
      </c>
      <c r="K213" s="29">
        <v>47660.1</v>
      </c>
      <c r="L213" s="41">
        <f t="shared" si="33"/>
        <v>212</v>
      </c>
      <c r="M213" s="40">
        <f t="shared" si="40"/>
        <v>14024.390243902439</v>
      </c>
      <c r="N213" s="40">
        <f t="shared" si="41"/>
        <v>12532.527676090504</v>
      </c>
      <c r="O213" s="69">
        <f t="shared" si="42"/>
        <v>1491.8625678119347</v>
      </c>
      <c r="P213" s="50">
        <v>176</v>
      </c>
      <c r="Q213" s="60">
        <f t="shared" si="34"/>
        <v>15727.400000000001</v>
      </c>
      <c r="R213" s="66">
        <f t="shared" si="35"/>
        <v>1947</v>
      </c>
      <c r="S213" s="66">
        <f t="shared" si="43"/>
        <v>12829.527676090504</v>
      </c>
      <c r="T213">
        <v>211</v>
      </c>
      <c r="U213">
        <v>164</v>
      </c>
      <c r="V213" s="50">
        <f t="shared" si="36"/>
        <v>59400</v>
      </c>
      <c r="W213" s="61">
        <f t="shared" si="37"/>
        <v>0.15254237288135594</v>
      </c>
      <c r="X213" s="65">
        <f t="shared" si="38"/>
        <v>297</v>
      </c>
      <c r="Y213" s="61"/>
    </row>
    <row r="214" spans="1:25" x14ac:dyDescent="0.2">
      <c r="A214" s="14" t="s">
        <v>434</v>
      </c>
      <c r="B214" s="15" t="s">
        <v>435</v>
      </c>
      <c r="C214" s="62">
        <v>10000</v>
      </c>
      <c r="D214" s="42">
        <v>4</v>
      </c>
      <c r="E214" s="24">
        <v>14936.2</v>
      </c>
      <c r="F214" s="25">
        <v>8.6999999999999994E-2</v>
      </c>
      <c r="G214" s="68">
        <f t="shared" si="39"/>
        <v>14681.7</v>
      </c>
      <c r="H214" s="63">
        <v>254.5</v>
      </c>
      <c r="I214" s="27">
        <v>-0.19</v>
      </c>
      <c r="J214" s="28">
        <v>9124.4</v>
      </c>
      <c r="K214" s="29" t="s">
        <v>14</v>
      </c>
      <c r="L214" s="41">
        <f t="shared" si="33"/>
        <v>216</v>
      </c>
      <c r="M214" s="40">
        <f t="shared" si="40"/>
        <v>13740.754369825208</v>
      </c>
      <c r="N214" s="40">
        <f t="shared" si="41"/>
        <v>13426.556838961011</v>
      </c>
      <c r="O214" s="69">
        <f t="shared" si="42"/>
        <v>314.19753086419752</v>
      </c>
      <c r="P214" s="50">
        <v>392</v>
      </c>
      <c r="Q214" s="60">
        <f t="shared" si="34"/>
        <v>15712.882400000002</v>
      </c>
      <c r="R214" s="66">
        <f t="shared" si="35"/>
        <v>299.5</v>
      </c>
      <c r="S214" s="66">
        <f t="shared" si="43"/>
        <v>13471.556838961011</v>
      </c>
      <c r="T214">
        <v>212</v>
      </c>
      <c r="U214">
        <v>419</v>
      </c>
      <c r="V214" s="50">
        <f t="shared" si="36"/>
        <v>9000</v>
      </c>
      <c r="W214" s="61">
        <f t="shared" si="37"/>
        <v>0.15025041736227046</v>
      </c>
      <c r="X214" s="65">
        <f t="shared" si="38"/>
        <v>45</v>
      </c>
      <c r="Y214" s="61"/>
    </row>
    <row r="215" spans="1:25" x14ac:dyDescent="0.2">
      <c r="A215" s="14" t="s">
        <v>436</v>
      </c>
      <c r="B215" s="15" t="s">
        <v>437</v>
      </c>
      <c r="C215" s="62">
        <v>43700</v>
      </c>
      <c r="D215" s="42">
        <v>-11</v>
      </c>
      <c r="E215" s="24">
        <v>14914</v>
      </c>
      <c r="F215" s="25">
        <v>0.03</v>
      </c>
      <c r="G215" s="68">
        <f t="shared" si="39"/>
        <v>12989</v>
      </c>
      <c r="H215" s="63">
        <v>1925</v>
      </c>
      <c r="I215" s="27">
        <v>-1.2E-2</v>
      </c>
      <c r="J215" s="28">
        <v>22650</v>
      </c>
      <c r="K215" s="29">
        <v>44128.7</v>
      </c>
      <c r="L215" s="41">
        <f t="shared" si="33"/>
        <v>202</v>
      </c>
      <c r="M215" s="40">
        <f t="shared" si="40"/>
        <v>14479.611650485436</v>
      </c>
      <c r="N215" s="40">
        <f t="shared" si="41"/>
        <v>12531.231083683817</v>
      </c>
      <c r="O215" s="69">
        <f t="shared" si="42"/>
        <v>1948.3805668016194</v>
      </c>
      <c r="P215" s="50">
        <v>132</v>
      </c>
      <c r="Q215" s="60">
        <f t="shared" si="34"/>
        <v>15689.528</v>
      </c>
      <c r="R215" s="66">
        <f t="shared" si="35"/>
        <v>2121.65</v>
      </c>
      <c r="S215" s="66">
        <f t="shared" si="43"/>
        <v>12727.881083683817</v>
      </c>
      <c r="T215">
        <v>213</v>
      </c>
      <c r="U215">
        <v>152</v>
      </c>
      <c r="V215" s="50">
        <f t="shared" si="36"/>
        <v>39330</v>
      </c>
      <c r="W215" s="61">
        <f t="shared" si="37"/>
        <v>9.2687295265477337E-2</v>
      </c>
      <c r="X215" s="65">
        <f t="shared" si="38"/>
        <v>196.65</v>
      </c>
      <c r="Y215" s="61"/>
    </row>
    <row r="216" spans="1:25" x14ac:dyDescent="0.2">
      <c r="A216" s="14" t="s">
        <v>438</v>
      </c>
      <c r="B216" s="15" t="s">
        <v>439</v>
      </c>
      <c r="C216" s="62">
        <v>48000</v>
      </c>
      <c r="D216" s="42">
        <v>-10</v>
      </c>
      <c r="E216" s="24">
        <v>14768</v>
      </c>
      <c r="F216" s="25">
        <v>3.2000000000000001E-2</v>
      </c>
      <c r="G216" s="68">
        <f t="shared" si="39"/>
        <v>12205</v>
      </c>
      <c r="H216" s="63">
        <v>2563</v>
      </c>
      <c r="I216" s="27">
        <v>0.51900000000000002</v>
      </c>
      <c r="J216" s="28">
        <v>14870</v>
      </c>
      <c r="K216" s="29">
        <v>46922.6</v>
      </c>
      <c r="L216" s="41">
        <f t="shared" si="33"/>
        <v>204</v>
      </c>
      <c r="M216" s="40">
        <f t="shared" si="40"/>
        <v>14310.077519379845</v>
      </c>
      <c r="N216" s="40">
        <f t="shared" si="41"/>
        <v>12622.783246832118</v>
      </c>
      <c r="O216" s="69">
        <f t="shared" si="42"/>
        <v>1687.2942725477287</v>
      </c>
      <c r="P216" s="50">
        <v>155</v>
      </c>
      <c r="Q216" s="60">
        <f t="shared" si="34"/>
        <v>15535.936000000002</v>
      </c>
      <c r="R216" s="66">
        <f t="shared" si="35"/>
        <v>2779</v>
      </c>
      <c r="S216" s="66">
        <f t="shared" si="43"/>
        <v>12838.783246832118</v>
      </c>
      <c r="T216">
        <v>214</v>
      </c>
      <c r="U216">
        <v>117</v>
      </c>
      <c r="V216" s="50">
        <f t="shared" si="36"/>
        <v>43200</v>
      </c>
      <c r="W216" s="61">
        <f t="shared" si="37"/>
        <v>7.7725800647715004E-2</v>
      </c>
      <c r="X216" s="65">
        <f t="shared" si="38"/>
        <v>216</v>
      </c>
      <c r="Y216" s="61"/>
    </row>
    <row r="217" spans="1:25" x14ac:dyDescent="0.2">
      <c r="A217" s="14" t="s">
        <v>440</v>
      </c>
      <c r="B217" s="15" t="s">
        <v>441</v>
      </c>
      <c r="C217" s="62">
        <v>49000</v>
      </c>
      <c r="D217" s="42">
        <v>0</v>
      </c>
      <c r="E217" s="24">
        <v>14668.2</v>
      </c>
      <c r="F217" s="25">
        <v>0.06</v>
      </c>
      <c r="G217" s="68">
        <f t="shared" si="39"/>
        <v>13239.1</v>
      </c>
      <c r="H217" s="63">
        <v>1429.1</v>
      </c>
      <c r="I217" s="27">
        <v>-5.2999999999999999E-2</v>
      </c>
      <c r="J217" s="28">
        <v>20074.5</v>
      </c>
      <c r="K217" s="29">
        <v>50908.2</v>
      </c>
      <c r="L217" s="41">
        <f t="shared" si="33"/>
        <v>215</v>
      </c>
      <c r="M217" s="40">
        <f t="shared" si="40"/>
        <v>13837.924528301886</v>
      </c>
      <c r="N217" s="40">
        <f t="shared" si="41"/>
        <v>12328.843218903787</v>
      </c>
      <c r="O217" s="69">
        <f t="shared" si="42"/>
        <v>1509.0813093980992</v>
      </c>
      <c r="P217" s="50">
        <v>173</v>
      </c>
      <c r="Q217" s="60">
        <f t="shared" si="34"/>
        <v>15430.946400000001</v>
      </c>
      <c r="R217" s="66">
        <f t="shared" si="35"/>
        <v>1649.6</v>
      </c>
      <c r="S217" s="66">
        <f t="shared" si="43"/>
        <v>12549.343218903787</v>
      </c>
      <c r="T217">
        <v>215</v>
      </c>
      <c r="U217">
        <v>187</v>
      </c>
      <c r="V217" s="50">
        <f t="shared" si="36"/>
        <v>44100</v>
      </c>
      <c r="W217" s="61">
        <f t="shared" si="37"/>
        <v>0.13366876818622697</v>
      </c>
      <c r="X217" s="65">
        <f t="shared" si="38"/>
        <v>220.5</v>
      </c>
      <c r="Y217" s="61"/>
    </row>
    <row r="218" spans="1:25" x14ac:dyDescent="0.2">
      <c r="A218" s="14" t="s">
        <v>442</v>
      </c>
      <c r="B218" s="15" t="s">
        <v>443</v>
      </c>
      <c r="C218" s="62">
        <v>24500</v>
      </c>
      <c r="D218" s="42">
        <v>13</v>
      </c>
      <c r="E218" s="24">
        <v>14527</v>
      </c>
      <c r="F218" s="25">
        <v>0.14599999999999999</v>
      </c>
      <c r="G218" s="68">
        <f t="shared" si="39"/>
        <v>10529</v>
      </c>
      <c r="H218" s="63">
        <v>3998</v>
      </c>
      <c r="I218" s="27">
        <v>0.70799999999999996</v>
      </c>
      <c r="J218" s="28">
        <v>22687</v>
      </c>
      <c r="K218" s="29">
        <v>78543.199999999997</v>
      </c>
      <c r="L218" s="41">
        <f t="shared" si="33"/>
        <v>229</v>
      </c>
      <c r="M218" s="40">
        <f t="shared" si="40"/>
        <v>12676.26527050611</v>
      </c>
      <c r="N218" s="40">
        <f t="shared" si="41"/>
        <v>10335.515855986203</v>
      </c>
      <c r="O218" s="69">
        <f t="shared" si="42"/>
        <v>2340.7494145199062</v>
      </c>
      <c r="P218" s="50">
        <v>106</v>
      </c>
      <c r="Q218" s="60">
        <f t="shared" si="34"/>
        <v>15282.404</v>
      </c>
      <c r="R218" s="66">
        <f t="shared" si="35"/>
        <v>4108.25</v>
      </c>
      <c r="S218" s="66">
        <f t="shared" si="43"/>
        <v>10445.765855986203</v>
      </c>
      <c r="T218">
        <v>216</v>
      </c>
      <c r="U218">
        <v>82</v>
      </c>
      <c r="V218" s="50">
        <f t="shared" si="36"/>
        <v>22050</v>
      </c>
      <c r="W218" s="61">
        <f t="shared" si="37"/>
        <v>2.6836244142883221E-2</v>
      </c>
      <c r="X218" s="65">
        <f t="shared" si="38"/>
        <v>110.25</v>
      </c>
      <c r="Y218" s="61"/>
    </row>
    <row r="219" spans="1:25" x14ac:dyDescent="0.2">
      <c r="A219" s="14" t="s">
        <v>444</v>
      </c>
      <c r="B219" s="15" t="s">
        <v>445</v>
      </c>
      <c r="C219" s="62">
        <v>14750</v>
      </c>
      <c r="D219" s="42">
        <v>-20</v>
      </c>
      <c r="E219" s="24">
        <v>14514</v>
      </c>
      <c r="F219" s="25">
        <v>-1.3000000000000001E-2</v>
      </c>
      <c r="G219" s="68">
        <f t="shared" si="39"/>
        <v>12554</v>
      </c>
      <c r="H219" s="63">
        <v>1960</v>
      </c>
      <c r="I219" s="27">
        <v>4.49</v>
      </c>
      <c r="J219" s="28">
        <v>21859</v>
      </c>
      <c r="K219" s="29">
        <v>17727.3</v>
      </c>
      <c r="L219" s="41">
        <f t="shared" si="33"/>
        <v>197</v>
      </c>
      <c r="M219" s="40">
        <f t="shared" si="40"/>
        <v>14705.167173252279</v>
      </c>
      <c r="N219" s="40">
        <f t="shared" si="41"/>
        <v>14348.154422796906</v>
      </c>
      <c r="O219" s="69">
        <f t="shared" si="42"/>
        <v>357.01275045537341</v>
      </c>
      <c r="P219" s="50">
        <v>376</v>
      </c>
      <c r="Q219" s="60">
        <f t="shared" si="34"/>
        <v>15268.728000000001</v>
      </c>
      <c r="R219" s="66">
        <f t="shared" si="35"/>
        <v>2026.375</v>
      </c>
      <c r="S219" s="66">
        <f t="shared" si="43"/>
        <v>14414.529422796906</v>
      </c>
      <c r="T219">
        <v>217</v>
      </c>
      <c r="U219">
        <v>156</v>
      </c>
      <c r="V219" s="50">
        <f t="shared" si="36"/>
        <v>13275</v>
      </c>
      <c r="W219" s="61">
        <f t="shared" si="37"/>
        <v>3.2755536364197153E-2</v>
      </c>
      <c r="X219" s="65">
        <f t="shared" si="38"/>
        <v>66.375</v>
      </c>
      <c r="Y219" s="61"/>
    </row>
    <row r="220" spans="1:25" x14ac:dyDescent="0.2">
      <c r="A220" s="14" t="s">
        <v>446</v>
      </c>
      <c r="B220" s="15" t="s">
        <v>447</v>
      </c>
      <c r="C220" s="62">
        <v>57170</v>
      </c>
      <c r="D220" s="42">
        <v>38</v>
      </c>
      <c r="E220" s="24">
        <v>14302.4</v>
      </c>
      <c r="F220" s="25">
        <v>0.18899999999999997</v>
      </c>
      <c r="G220" s="68">
        <f t="shared" si="39"/>
        <v>13241.6</v>
      </c>
      <c r="H220" s="63">
        <v>1060.8</v>
      </c>
      <c r="I220" s="27">
        <v>7.9000000000000001E-2</v>
      </c>
      <c r="J220" s="28">
        <v>15320.1</v>
      </c>
      <c r="K220" s="29">
        <v>22201.7</v>
      </c>
      <c r="L220" s="41">
        <f t="shared" si="33"/>
        <v>256</v>
      </c>
      <c r="M220" s="40">
        <f t="shared" si="40"/>
        <v>12028.931875525652</v>
      </c>
      <c r="N220" s="40">
        <f t="shared" si="41"/>
        <v>11045.79934540517</v>
      </c>
      <c r="O220" s="69">
        <f t="shared" si="42"/>
        <v>983.13253012048187</v>
      </c>
      <c r="P220" s="50">
        <v>239</v>
      </c>
      <c r="Q220" s="60">
        <f t="shared" si="34"/>
        <v>15046.1248</v>
      </c>
      <c r="R220" s="66">
        <f t="shared" si="35"/>
        <v>1318.0650000000001</v>
      </c>
      <c r="S220" s="66">
        <f t="shared" si="43"/>
        <v>11303.06434540517</v>
      </c>
      <c r="T220">
        <v>218</v>
      </c>
      <c r="U220">
        <v>216</v>
      </c>
      <c r="V220" s="50">
        <f t="shared" si="36"/>
        <v>51453</v>
      </c>
      <c r="W220" s="61">
        <f t="shared" si="37"/>
        <v>0.19518384905145039</v>
      </c>
      <c r="X220" s="65">
        <f t="shared" si="38"/>
        <v>257.26499999999999</v>
      </c>
      <c r="Y220" s="61"/>
    </row>
    <row r="221" spans="1:25" x14ac:dyDescent="0.2">
      <c r="A221" s="14" t="s">
        <v>448</v>
      </c>
      <c r="B221" s="15" t="s">
        <v>449</v>
      </c>
      <c r="C221" s="62">
        <v>16475</v>
      </c>
      <c r="D221" s="42">
        <v>-9</v>
      </c>
      <c r="E221" s="24">
        <v>14237.2</v>
      </c>
      <c r="F221" s="25">
        <v>0.01</v>
      </c>
      <c r="G221" s="68">
        <f t="shared" si="39"/>
        <v>12690.7</v>
      </c>
      <c r="H221" s="63">
        <v>1546.5</v>
      </c>
      <c r="I221" s="27">
        <v>-0.33100000000000002</v>
      </c>
      <c r="J221" s="28">
        <v>243036.1</v>
      </c>
      <c r="K221" s="29">
        <v>13968.6</v>
      </c>
      <c r="L221" s="41">
        <f t="shared" si="33"/>
        <v>210</v>
      </c>
      <c r="M221" s="40">
        <f t="shared" si="40"/>
        <v>14096.237623762378</v>
      </c>
      <c r="N221" s="40">
        <f t="shared" si="41"/>
        <v>11784.578430937265</v>
      </c>
      <c r="O221" s="69">
        <f t="shared" si="42"/>
        <v>2311.6591928251119</v>
      </c>
      <c r="P221" s="50">
        <v>107</v>
      </c>
      <c r="Q221" s="60">
        <f t="shared" si="34"/>
        <v>14977.534400000002</v>
      </c>
      <c r="R221" s="66">
        <f t="shared" si="35"/>
        <v>1620.6375</v>
      </c>
      <c r="S221" s="66">
        <f t="shared" si="43"/>
        <v>11858.715930937266</v>
      </c>
      <c r="T221">
        <v>219</v>
      </c>
      <c r="U221">
        <v>193</v>
      </c>
      <c r="V221" s="50">
        <f t="shared" si="36"/>
        <v>14827.5</v>
      </c>
      <c r="W221" s="61">
        <f t="shared" si="37"/>
        <v>4.5745887035194485E-2</v>
      </c>
      <c r="X221" s="65">
        <f t="shared" si="38"/>
        <v>74.137500000000003</v>
      </c>
      <c r="Y221" s="61"/>
    </row>
    <row r="222" spans="1:25" x14ac:dyDescent="0.2">
      <c r="A222" s="14" t="s">
        <v>450</v>
      </c>
      <c r="B222" s="15" t="s">
        <v>451</v>
      </c>
      <c r="C222" s="62">
        <v>10600</v>
      </c>
      <c r="D222" s="42">
        <v>12</v>
      </c>
      <c r="E222" s="24">
        <v>14212</v>
      </c>
      <c r="F222" s="25">
        <v>0.127</v>
      </c>
      <c r="G222" s="68">
        <f t="shared" si="39"/>
        <v>13092</v>
      </c>
      <c r="H222" s="63">
        <v>1120</v>
      </c>
      <c r="I222" s="27">
        <v>-1.2E-2</v>
      </c>
      <c r="J222" s="28">
        <v>36288</v>
      </c>
      <c r="K222" s="29">
        <v>22854.2</v>
      </c>
      <c r="L222" s="41">
        <f t="shared" si="33"/>
        <v>232</v>
      </c>
      <c r="M222" s="40">
        <f t="shared" si="40"/>
        <v>12610.470275066549</v>
      </c>
      <c r="N222" s="40">
        <f t="shared" si="41"/>
        <v>11476.867036200152</v>
      </c>
      <c r="O222" s="69">
        <f t="shared" si="42"/>
        <v>1133.6032388663969</v>
      </c>
      <c r="P222" s="50">
        <v>221</v>
      </c>
      <c r="Q222" s="60">
        <f t="shared" si="34"/>
        <v>14951.024000000001</v>
      </c>
      <c r="R222" s="66">
        <f t="shared" si="35"/>
        <v>1167.7</v>
      </c>
      <c r="S222" s="66">
        <f t="shared" si="43"/>
        <v>11524.567036200153</v>
      </c>
      <c r="T222">
        <v>220</v>
      </c>
      <c r="U222">
        <v>239</v>
      </c>
      <c r="V222" s="50">
        <f t="shared" si="36"/>
        <v>9540</v>
      </c>
      <c r="W222" s="61">
        <f t="shared" si="37"/>
        <v>4.0849533270531813E-2</v>
      </c>
      <c r="X222" s="65">
        <f t="shared" si="38"/>
        <v>47.7</v>
      </c>
      <c r="Y222" s="61"/>
    </row>
    <row r="223" spans="1:25" x14ac:dyDescent="0.2">
      <c r="A223" s="14" t="s">
        <v>452</v>
      </c>
      <c r="B223" s="15" t="s">
        <v>453</v>
      </c>
      <c r="C223" s="62">
        <v>14900</v>
      </c>
      <c r="D223" s="42">
        <v>16</v>
      </c>
      <c r="E223" s="24">
        <v>14198</v>
      </c>
      <c r="F223" s="25">
        <v>0.13699999999999998</v>
      </c>
      <c r="G223" s="68">
        <f t="shared" si="39"/>
        <v>9893</v>
      </c>
      <c r="H223" s="63">
        <v>4305</v>
      </c>
      <c r="I223" s="27">
        <v>-0.13400000000000001</v>
      </c>
      <c r="J223" s="28">
        <v>159573</v>
      </c>
      <c r="K223" s="29">
        <v>67538.100000000006</v>
      </c>
      <c r="L223" s="41">
        <f t="shared" si="33"/>
        <v>237</v>
      </c>
      <c r="M223" s="40">
        <f t="shared" si="40"/>
        <v>12487.247141600703</v>
      </c>
      <c r="N223" s="40">
        <f t="shared" si="41"/>
        <v>7516.1155018778391</v>
      </c>
      <c r="O223" s="69">
        <f t="shared" si="42"/>
        <v>4971.1316397228638</v>
      </c>
      <c r="P223" s="50">
        <v>49</v>
      </c>
      <c r="Q223" s="60">
        <f t="shared" si="34"/>
        <v>14936.296</v>
      </c>
      <c r="R223" s="66">
        <f t="shared" si="35"/>
        <v>4372.05</v>
      </c>
      <c r="S223" s="66">
        <f t="shared" si="43"/>
        <v>7583.1655018778392</v>
      </c>
      <c r="T223">
        <v>221</v>
      </c>
      <c r="U223">
        <v>74</v>
      </c>
      <c r="V223" s="50">
        <f t="shared" si="36"/>
        <v>13410</v>
      </c>
      <c r="W223" s="61">
        <f t="shared" si="37"/>
        <v>1.5336055168627988E-2</v>
      </c>
      <c r="X223" s="65">
        <f t="shared" si="38"/>
        <v>67.05</v>
      </c>
      <c r="Y223" s="61"/>
    </row>
    <row r="224" spans="1:25" x14ac:dyDescent="0.2">
      <c r="A224" s="14" t="s">
        <v>454</v>
      </c>
      <c r="B224" s="15" t="s">
        <v>455</v>
      </c>
      <c r="C224" s="62">
        <v>29000</v>
      </c>
      <c r="D224" s="42">
        <v>24</v>
      </c>
      <c r="E224" s="24">
        <v>14178</v>
      </c>
      <c r="F224" s="25">
        <v>0.157</v>
      </c>
      <c r="G224" s="68">
        <f t="shared" si="39"/>
        <v>13063</v>
      </c>
      <c r="H224" s="63">
        <v>1115</v>
      </c>
      <c r="I224" s="27">
        <v>1.881</v>
      </c>
      <c r="J224" s="28">
        <v>10982</v>
      </c>
      <c r="K224" s="29">
        <v>3378.5</v>
      </c>
      <c r="L224" s="41">
        <f t="shared" si="33"/>
        <v>246</v>
      </c>
      <c r="M224" s="40">
        <f t="shared" si="40"/>
        <v>12254.10544511668</v>
      </c>
      <c r="N224" s="40">
        <f t="shared" si="41"/>
        <v>11867.087048726538</v>
      </c>
      <c r="O224" s="69">
        <f t="shared" si="42"/>
        <v>387.0183963901423</v>
      </c>
      <c r="P224" s="50">
        <v>365</v>
      </c>
      <c r="Q224" s="60">
        <f t="shared" si="34"/>
        <v>14915.256000000001</v>
      </c>
      <c r="R224" s="66">
        <f t="shared" si="35"/>
        <v>1245.5</v>
      </c>
      <c r="S224" s="66">
        <f t="shared" si="43"/>
        <v>11997.587048726538</v>
      </c>
      <c r="T224">
        <v>222</v>
      </c>
      <c r="U224">
        <v>229</v>
      </c>
      <c r="V224" s="50">
        <f t="shared" si="36"/>
        <v>26100</v>
      </c>
      <c r="W224" s="61">
        <f t="shared" si="37"/>
        <v>0.10477719791248495</v>
      </c>
      <c r="X224" s="65">
        <f t="shared" si="38"/>
        <v>130.5</v>
      </c>
      <c r="Y224" s="61"/>
    </row>
    <row r="225" spans="1:25" x14ac:dyDescent="0.2">
      <c r="A225" s="14" t="s">
        <v>456</v>
      </c>
      <c r="B225" s="15" t="s">
        <v>457</v>
      </c>
      <c r="C225" s="62">
        <v>78500</v>
      </c>
      <c r="D225" s="42">
        <v>-63</v>
      </c>
      <c r="E225" s="24">
        <v>14155</v>
      </c>
      <c r="F225" s="25">
        <v>-0.23399999999999999</v>
      </c>
      <c r="G225" s="68">
        <f t="shared" si="39"/>
        <v>14943</v>
      </c>
      <c r="H225" s="63">
        <v>-788</v>
      </c>
      <c r="I225" s="27">
        <v>0</v>
      </c>
      <c r="J225" s="28">
        <v>15859</v>
      </c>
      <c r="K225" s="29">
        <v>433.5</v>
      </c>
      <c r="L225" s="41">
        <f t="shared" si="33"/>
        <v>160</v>
      </c>
      <c r="M225" s="40">
        <f t="shared" si="40"/>
        <v>18479.112271540471</v>
      </c>
      <c r="N225" s="40">
        <f t="shared" si="41"/>
        <v>19267.112271540471</v>
      </c>
      <c r="O225" s="69">
        <f t="shared" si="42"/>
        <v>-788</v>
      </c>
      <c r="P225" s="50">
        <v>496</v>
      </c>
      <c r="Q225" s="60">
        <f t="shared" si="34"/>
        <v>14891.060000000001</v>
      </c>
      <c r="R225" s="66">
        <f t="shared" si="35"/>
        <v>-434.75</v>
      </c>
      <c r="S225" s="66">
        <f t="shared" si="43"/>
        <v>19620.362271540471</v>
      </c>
      <c r="T225">
        <v>223</v>
      </c>
      <c r="U225">
        <v>486</v>
      </c>
      <c r="V225" s="50">
        <f t="shared" si="36"/>
        <v>70650</v>
      </c>
      <c r="W225" s="61">
        <f t="shared" si="37"/>
        <v>-0.81253594019551467</v>
      </c>
      <c r="X225" s="65">
        <f t="shared" si="38"/>
        <v>353.25</v>
      </c>
      <c r="Y225" s="61"/>
    </row>
    <row r="226" spans="1:25" x14ac:dyDescent="0.2">
      <c r="A226" s="14" t="s">
        <v>458</v>
      </c>
      <c r="B226" s="15" t="s">
        <v>459</v>
      </c>
      <c r="C226" s="62">
        <v>11012</v>
      </c>
      <c r="D226" s="42">
        <v>-6</v>
      </c>
      <c r="E226" s="24">
        <v>14144</v>
      </c>
      <c r="F226" s="25">
        <v>3.2000000000000001E-2</v>
      </c>
      <c r="G226" s="68">
        <f t="shared" si="39"/>
        <v>12535</v>
      </c>
      <c r="H226" s="63">
        <v>1609</v>
      </c>
      <c r="I226" s="27">
        <v>7.7919999999999998</v>
      </c>
      <c r="J226" s="28">
        <v>78866</v>
      </c>
      <c r="K226" s="29">
        <v>45294.8</v>
      </c>
      <c r="L226" s="41">
        <f t="shared" si="33"/>
        <v>218</v>
      </c>
      <c r="M226" s="40">
        <f t="shared" si="40"/>
        <v>13705.426356589147</v>
      </c>
      <c r="N226" s="40">
        <f t="shared" si="41"/>
        <v>13522.419077244287</v>
      </c>
      <c r="O226" s="69">
        <f t="shared" si="42"/>
        <v>183.00727934485897</v>
      </c>
      <c r="P226" s="50">
        <v>428</v>
      </c>
      <c r="Q226" s="60">
        <f t="shared" si="34"/>
        <v>14879.488000000001</v>
      </c>
      <c r="R226" s="66">
        <f t="shared" si="35"/>
        <v>1658.5540000000001</v>
      </c>
      <c r="S226" s="66">
        <f t="shared" si="43"/>
        <v>13571.973077244287</v>
      </c>
      <c r="T226">
        <v>224</v>
      </c>
      <c r="U226">
        <v>186</v>
      </c>
      <c r="V226" s="50">
        <f t="shared" si="36"/>
        <v>9910.7999999999993</v>
      </c>
      <c r="W226" s="61">
        <f t="shared" si="37"/>
        <v>2.987783334157346E-2</v>
      </c>
      <c r="X226" s="65">
        <f t="shared" si="38"/>
        <v>49.55400000000003</v>
      </c>
      <c r="Y226" s="61"/>
    </row>
    <row r="227" spans="1:25" x14ac:dyDescent="0.2">
      <c r="A227" s="14" t="s">
        <v>460</v>
      </c>
      <c r="B227" s="15" t="s">
        <v>461</v>
      </c>
      <c r="C227" s="62">
        <v>27226</v>
      </c>
      <c r="D227" s="42">
        <v>63</v>
      </c>
      <c r="E227" s="24">
        <v>14070</v>
      </c>
      <c r="F227" s="25">
        <v>0.35200000000000004</v>
      </c>
      <c r="G227" s="68">
        <f t="shared" si="39"/>
        <v>13154</v>
      </c>
      <c r="H227" s="63">
        <v>916</v>
      </c>
      <c r="I227" s="27">
        <v>-0.625</v>
      </c>
      <c r="J227" s="28">
        <v>17841</v>
      </c>
      <c r="K227" s="29">
        <v>6961.7</v>
      </c>
      <c r="L227" s="41">
        <f t="shared" si="33"/>
        <v>288</v>
      </c>
      <c r="M227" s="40">
        <f t="shared" si="40"/>
        <v>10406.804733727809</v>
      </c>
      <c r="N227" s="40">
        <f t="shared" si="41"/>
        <v>7964.1380670611434</v>
      </c>
      <c r="O227" s="69">
        <f t="shared" si="42"/>
        <v>2442.6666666666665</v>
      </c>
      <c r="P227" s="50">
        <v>100</v>
      </c>
      <c r="Q227" s="60">
        <f t="shared" si="34"/>
        <v>14801.640000000001</v>
      </c>
      <c r="R227" s="66">
        <f t="shared" si="35"/>
        <v>1038.5169999999998</v>
      </c>
      <c r="S227" s="66">
        <f t="shared" si="43"/>
        <v>8086.6550670611432</v>
      </c>
      <c r="T227">
        <v>225</v>
      </c>
      <c r="U227">
        <v>260</v>
      </c>
      <c r="V227" s="50">
        <f t="shared" si="36"/>
        <v>24503.4</v>
      </c>
      <c r="W227" s="61">
        <f t="shared" si="37"/>
        <v>0.11797303269951283</v>
      </c>
      <c r="X227" s="65">
        <f t="shared" si="38"/>
        <v>122.51699999999994</v>
      </c>
      <c r="Y227" s="61"/>
    </row>
    <row r="228" spans="1:25" x14ac:dyDescent="0.2">
      <c r="A228" s="14" t="s">
        <v>462</v>
      </c>
      <c r="B228" s="15" t="s">
        <v>463</v>
      </c>
      <c r="C228" s="62">
        <v>17900</v>
      </c>
      <c r="D228" s="42">
        <v>-9</v>
      </c>
      <c r="E228" s="24">
        <v>14066</v>
      </c>
      <c r="F228" s="25">
        <v>2.4E-2</v>
      </c>
      <c r="G228" s="68">
        <f t="shared" si="39"/>
        <v>13430</v>
      </c>
      <c r="H228" s="63">
        <v>636</v>
      </c>
      <c r="I228" s="27">
        <v>-0.45400000000000001</v>
      </c>
      <c r="J228" s="28">
        <v>78316</v>
      </c>
      <c r="K228" s="29">
        <v>14920.6</v>
      </c>
      <c r="L228" s="41">
        <f t="shared" si="33"/>
        <v>217</v>
      </c>
      <c r="M228" s="40">
        <f t="shared" si="40"/>
        <v>13736.328125</v>
      </c>
      <c r="N228" s="40">
        <f t="shared" si="41"/>
        <v>12571.492960164835</v>
      </c>
      <c r="O228" s="69">
        <f t="shared" si="42"/>
        <v>1164.8351648351647</v>
      </c>
      <c r="P228" s="50">
        <v>216</v>
      </c>
      <c r="Q228" s="60">
        <f t="shared" si="34"/>
        <v>14797.432000000001</v>
      </c>
      <c r="R228" s="66">
        <f t="shared" si="35"/>
        <v>716.55</v>
      </c>
      <c r="S228" s="66">
        <f t="shared" si="43"/>
        <v>12652.042960164834</v>
      </c>
      <c r="T228">
        <v>226</v>
      </c>
      <c r="U228">
        <v>319</v>
      </c>
      <c r="V228" s="50">
        <f t="shared" si="36"/>
        <v>16110</v>
      </c>
      <c r="W228" s="61">
        <f t="shared" si="37"/>
        <v>0.11241364873351477</v>
      </c>
      <c r="X228" s="65">
        <f t="shared" si="38"/>
        <v>80.55</v>
      </c>
      <c r="Y228" s="61"/>
    </row>
    <row r="229" spans="1:25" x14ac:dyDescent="0.2">
      <c r="A229" s="14" t="s">
        <v>464</v>
      </c>
      <c r="B229" s="15" t="s">
        <v>465</v>
      </c>
      <c r="C229" s="62">
        <v>43000</v>
      </c>
      <c r="D229" s="42">
        <v>-2</v>
      </c>
      <c r="E229" s="24">
        <v>14014</v>
      </c>
      <c r="F229" s="25">
        <v>8.1000000000000003E-2</v>
      </c>
      <c r="G229" s="68">
        <f t="shared" si="39"/>
        <v>13372</v>
      </c>
      <c r="H229" s="63">
        <v>642</v>
      </c>
      <c r="I229" s="27">
        <v>0</v>
      </c>
      <c r="J229" s="28">
        <v>18693</v>
      </c>
      <c r="K229" s="29">
        <v>8658.4</v>
      </c>
      <c r="L229" s="41">
        <f t="shared" si="33"/>
        <v>225</v>
      </c>
      <c r="M229" s="40">
        <f t="shared" si="40"/>
        <v>12963.922294172064</v>
      </c>
      <c r="N229" s="40">
        <f t="shared" si="41"/>
        <v>12321.922294172064</v>
      </c>
      <c r="O229" s="69">
        <f t="shared" si="42"/>
        <v>642</v>
      </c>
      <c r="P229" s="50">
        <v>296</v>
      </c>
      <c r="Q229" s="60">
        <f t="shared" si="34"/>
        <v>14742.728000000001</v>
      </c>
      <c r="R229" s="66">
        <f t="shared" si="35"/>
        <v>835.5</v>
      </c>
      <c r="S229" s="66">
        <f t="shared" si="43"/>
        <v>12515.422294172064</v>
      </c>
      <c r="T229">
        <v>227</v>
      </c>
      <c r="U229">
        <v>294</v>
      </c>
      <c r="V229" s="50">
        <f t="shared" si="36"/>
        <v>38700</v>
      </c>
      <c r="W229" s="61">
        <f t="shared" si="37"/>
        <v>0.23159784560143626</v>
      </c>
      <c r="X229" s="65">
        <f t="shared" si="38"/>
        <v>193.5</v>
      </c>
      <c r="Y229" s="61"/>
    </row>
    <row r="230" spans="1:25" x14ac:dyDescent="0.2">
      <c r="A230" s="14" t="s">
        <v>466</v>
      </c>
      <c r="B230" s="15" t="s">
        <v>467</v>
      </c>
      <c r="C230" s="62">
        <v>60767</v>
      </c>
      <c r="D230" s="42">
        <v>0</v>
      </c>
      <c r="E230" s="24">
        <v>13982.4</v>
      </c>
      <c r="F230" s="25">
        <v>9.6999999999999989E-2</v>
      </c>
      <c r="G230" s="68">
        <f t="shared" si="39"/>
        <v>13377.199999999999</v>
      </c>
      <c r="H230" s="63">
        <v>605.20000000000005</v>
      </c>
      <c r="I230" s="27">
        <v>-0.50600000000000001</v>
      </c>
      <c r="J230" s="28">
        <v>19408</v>
      </c>
      <c r="K230" s="29">
        <v>20610.3</v>
      </c>
      <c r="L230" s="41">
        <f t="shared" si="33"/>
        <v>228</v>
      </c>
      <c r="M230" s="40">
        <f t="shared" si="40"/>
        <v>12746.034639927073</v>
      </c>
      <c r="N230" s="40">
        <f t="shared" si="41"/>
        <v>11520.933425352174</v>
      </c>
      <c r="O230" s="69">
        <f t="shared" si="42"/>
        <v>1225.1012145748989</v>
      </c>
      <c r="P230" s="50">
        <v>211</v>
      </c>
      <c r="Q230" s="60">
        <f t="shared" si="34"/>
        <v>14709.4848</v>
      </c>
      <c r="R230" s="66">
        <f t="shared" si="35"/>
        <v>878.65149999999994</v>
      </c>
      <c r="S230" s="66">
        <f t="shared" si="43"/>
        <v>11794.384925352173</v>
      </c>
      <c r="T230">
        <v>228</v>
      </c>
      <c r="U230">
        <v>284</v>
      </c>
      <c r="V230" s="50">
        <f t="shared" si="36"/>
        <v>54690.3</v>
      </c>
      <c r="W230" s="61">
        <f t="shared" si="37"/>
        <v>0.3112172459729482</v>
      </c>
      <c r="X230" s="65">
        <f t="shared" si="38"/>
        <v>273.4514999999999</v>
      </c>
      <c r="Y230" s="61"/>
    </row>
    <row r="231" spans="1:25" x14ac:dyDescent="0.2">
      <c r="A231" s="14" t="s">
        <v>468</v>
      </c>
      <c r="B231" s="15" t="s">
        <v>469</v>
      </c>
      <c r="C231" s="62">
        <v>35000</v>
      </c>
      <c r="D231" s="42">
        <v>-21</v>
      </c>
      <c r="E231" s="24">
        <v>13972</v>
      </c>
      <c r="F231" s="25">
        <v>-1.6E-2</v>
      </c>
      <c r="G231" s="68">
        <f t="shared" si="39"/>
        <v>12750</v>
      </c>
      <c r="H231" s="63">
        <v>1222</v>
      </c>
      <c r="I231" s="27">
        <v>2.98</v>
      </c>
      <c r="J231" s="28">
        <v>14264</v>
      </c>
      <c r="K231" s="29">
        <v>11846.7</v>
      </c>
      <c r="L231" s="41">
        <f t="shared" si="33"/>
        <v>208</v>
      </c>
      <c r="M231" s="40">
        <f t="shared" si="40"/>
        <v>14199.186991869919</v>
      </c>
      <c r="N231" s="40">
        <f t="shared" si="41"/>
        <v>13892.151815990523</v>
      </c>
      <c r="O231" s="69">
        <f t="shared" si="42"/>
        <v>307.035175879397</v>
      </c>
      <c r="P231" s="50">
        <v>394</v>
      </c>
      <c r="Q231" s="60">
        <f t="shared" si="34"/>
        <v>14698.544</v>
      </c>
      <c r="R231" s="66">
        <f t="shared" si="35"/>
        <v>1379.5</v>
      </c>
      <c r="S231" s="66">
        <f t="shared" si="43"/>
        <v>14049.651815990523</v>
      </c>
      <c r="T231">
        <v>229</v>
      </c>
      <c r="U231">
        <v>212</v>
      </c>
      <c r="V231" s="50">
        <f t="shared" si="36"/>
        <v>31500</v>
      </c>
      <c r="W231" s="61">
        <f t="shared" si="37"/>
        <v>0.11417180137731062</v>
      </c>
      <c r="X231" s="65">
        <f t="shared" si="38"/>
        <v>157.5</v>
      </c>
      <c r="Y231" s="61"/>
    </row>
    <row r="232" spans="1:25" x14ac:dyDescent="0.2">
      <c r="A232" s="14" t="s">
        <v>470</v>
      </c>
      <c r="B232" s="15" t="s">
        <v>471</v>
      </c>
      <c r="C232" s="62">
        <v>51500</v>
      </c>
      <c r="D232" s="42">
        <v>-3</v>
      </c>
      <c r="E232" s="24">
        <v>13729</v>
      </c>
      <c r="F232" s="25">
        <v>6.6000000000000003E-2</v>
      </c>
      <c r="G232" s="68">
        <f t="shared" si="39"/>
        <v>11316</v>
      </c>
      <c r="H232" s="63">
        <v>2413</v>
      </c>
      <c r="I232" s="27">
        <v>-0.14000000000000001</v>
      </c>
      <c r="J232" s="28">
        <v>22547</v>
      </c>
      <c r="K232" s="29">
        <v>47247.199999999997</v>
      </c>
      <c r="L232" s="41">
        <f t="shared" si="33"/>
        <v>227</v>
      </c>
      <c r="M232" s="40">
        <f t="shared" si="40"/>
        <v>12878.986866791744</v>
      </c>
      <c r="N232" s="40">
        <f t="shared" si="41"/>
        <v>10073.172913303371</v>
      </c>
      <c r="O232" s="69">
        <f t="shared" si="42"/>
        <v>2805.8139534883721</v>
      </c>
      <c r="P232" s="50">
        <v>85</v>
      </c>
      <c r="Q232" s="60">
        <f t="shared" si="34"/>
        <v>14442.908000000001</v>
      </c>
      <c r="R232" s="66">
        <f t="shared" si="35"/>
        <v>2644.75</v>
      </c>
      <c r="S232" s="66">
        <f t="shared" si="43"/>
        <v>10304.922913303371</v>
      </c>
      <c r="T232">
        <v>230</v>
      </c>
      <c r="U232">
        <v>125</v>
      </c>
      <c r="V232" s="50">
        <f t="shared" si="36"/>
        <v>46350</v>
      </c>
      <c r="W232" s="61">
        <f t="shared" si="37"/>
        <v>8.7626429719255133E-2</v>
      </c>
      <c r="X232" s="65">
        <f t="shared" si="38"/>
        <v>231.75</v>
      </c>
      <c r="Y232" s="61"/>
    </row>
    <row r="233" spans="1:25" x14ac:dyDescent="0.2">
      <c r="A233" s="14" t="s">
        <v>472</v>
      </c>
      <c r="B233" s="15" t="s">
        <v>473</v>
      </c>
      <c r="C233" s="62">
        <v>46000</v>
      </c>
      <c r="D233" s="42">
        <v>27</v>
      </c>
      <c r="E233" s="24">
        <v>13683</v>
      </c>
      <c r="F233" s="25">
        <v>0.157</v>
      </c>
      <c r="G233" s="68">
        <f t="shared" si="39"/>
        <v>12575</v>
      </c>
      <c r="H233" s="63">
        <v>1108</v>
      </c>
      <c r="I233" s="27">
        <v>-0.113</v>
      </c>
      <c r="J233" s="28">
        <v>12567</v>
      </c>
      <c r="K233" s="29">
        <v>59790.5</v>
      </c>
      <c r="L233" s="41">
        <f t="shared" si="33"/>
        <v>258</v>
      </c>
      <c r="M233" s="40">
        <f t="shared" si="40"/>
        <v>11826.274848746758</v>
      </c>
      <c r="N233" s="40">
        <f t="shared" si="41"/>
        <v>10577.12039553368</v>
      </c>
      <c r="O233" s="69">
        <f t="shared" si="42"/>
        <v>1249.1544532130779</v>
      </c>
      <c r="P233" s="50">
        <v>207</v>
      </c>
      <c r="Q233" s="60">
        <f t="shared" si="34"/>
        <v>14394.516000000001</v>
      </c>
      <c r="R233" s="66">
        <f t="shared" si="35"/>
        <v>1315</v>
      </c>
      <c r="S233" s="66">
        <f t="shared" si="43"/>
        <v>10784.12039553368</v>
      </c>
      <c r="T233">
        <v>231</v>
      </c>
      <c r="U233">
        <v>217</v>
      </c>
      <c r="V233" s="50">
        <f t="shared" si="36"/>
        <v>41400</v>
      </c>
      <c r="W233" s="61">
        <f t="shared" si="37"/>
        <v>0.15741444866920151</v>
      </c>
      <c r="X233" s="65">
        <f t="shared" si="38"/>
        <v>207</v>
      </c>
      <c r="Y233" s="61"/>
    </row>
    <row r="234" spans="1:25" x14ac:dyDescent="0.2">
      <c r="A234" s="14" t="s">
        <v>474</v>
      </c>
      <c r="B234" s="15" t="s">
        <v>475</v>
      </c>
      <c r="C234" s="62">
        <v>16000</v>
      </c>
      <c r="D234" s="42">
        <v>-29</v>
      </c>
      <c r="E234" s="24">
        <v>13621.3</v>
      </c>
      <c r="F234" s="25">
        <v>-5.4000000000000006E-2</v>
      </c>
      <c r="G234" s="68">
        <f t="shared" si="39"/>
        <v>12046.199999999999</v>
      </c>
      <c r="H234" s="63">
        <v>1575.1</v>
      </c>
      <c r="I234" s="27">
        <v>-0.249</v>
      </c>
      <c r="J234" s="28">
        <v>30587</v>
      </c>
      <c r="K234" s="29">
        <v>14827.5</v>
      </c>
      <c r="L234" s="41">
        <f t="shared" si="33"/>
        <v>203</v>
      </c>
      <c r="M234" s="40">
        <f t="shared" si="40"/>
        <v>14398.837209302326</v>
      </c>
      <c r="N234" s="40">
        <f t="shared" si="41"/>
        <v>12301.500325147867</v>
      </c>
      <c r="O234" s="69">
        <f t="shared" si="42"/>
        <v>2097.3368841544607</v>
      </c>
      <c r="P234" s="50">
        <v>122</v>
      </c>
      <c r="Q234" s="60">
        <f t="shared" si="34"/>
        <v>14329.607599999999</v>
      </c>
      <c r="R234" s="66">
        <f t="shared" si="35"/>
        <v>1647.1</v>
      </c>
      <c r="S234" s="66">
        <f t="shared" si="43"/>
        <v>12373.500325147867</v>
      </c>
      <c r="T234">
        <v>232</v>
      </c>
      <c r="U234">
        <v>188</v>
      </c>
      <c r="V234" s="50">
        <f t="shared" si="36"/>
        <v>14400</v>
      </c>
      <c r="W234" s="61">
        <f t="shared" si="37"/>
        <v>4.3713192884463604E-2</v>
      </c>
      <c r="X234" s="65">
        <f t="shared" si="38"/>
        <v>72</v>
      </c>
      <c r="Y234" s="61"/>
    </row>
    <row r="235" spans="1:25" x14ac:dyDescent="0.2">
      <c r="A235" s="14" t="s">
        <v>476</v>
      </c>
      <c r="B235" s="15" t="s">
        <v>477</v>
      </c>
      <c r="C235" s="62">
        <v>36000</v>
      </c>
      <c r="D235" s="42">
        <v>7</v>
      </c>
      <c r="E235" s="24">
        <v>13601</v>
      </c>
      <c r="F235" s="25">
        <v>9.3000000000000013E-2</v>
      </c>
      <c r="G235" s="68">
        <f t="shared" si="39"/>
        <v>10048</v>
      </c>
      <c r="H235" s="63">
        <v>3553</v>
      </c>
      <c r="I235" s="27">
        <v>2.4830000000000001</v>
      </c>
      <c r="J235" s="28">
        <v>27229</v>
      </c>
      <c r="K235" s="29">
        <v>73695.7</v>
      </c>
      <c r="L235" s="41">
        <f t="shared" si="33"/>
        <v>240</v>
      </c>
      <c r="M235" s="40">
        <f t="shared" si="40"/>
        <v>12443.732845379689</v>
      </c>
      <c r="N235" s="40">
        <f t="shared" si="41"/>
        <v>11423.635228382847</v>
      </c>
      <c r="O235" s="69">
        <f t="shared" si="42"/>
        <v>1020.0976169968418</v>
      </c>
      <c r="P235" s="50">
        <v>232</v>
      </c>
      <c r="Q235" s="60">
        <f t="shared" si="34"/>
        <v>14308.252</v>
      </c>
      <c r="R235" s="66">
        <f t="shared" si="35"/>
        <v>3715</v>
      </c>
      <c r="S235" s="66">
        <f t="shared" si="43"/>
        <v>11585.635228382847</v>
      </c>
      <c r="T235">
        <v>233</v>
      </c>
      <c r="U235">
        <v>88</v>
      </c>
      <c r="V235" s="50">
        <f t="shared" si="36"/>
        <v>32400</v>
      </c>
      <c r="W235" s="61">
        <f t="shared" si="37"/>
        <v>4.3606998654104979E-2</v>
      </c>
      <c r="X235" s="65">
        <f t="shared" si="38"/>
        <v>162</v>
      </c>
      <c r="Y235" s="61"/>
    </row>
    <row r="236" spans="1:25" x14ac:dyDescent="0.2">
      <c r="A236" s="14" t="s">
        <v>478</v>
      </c>
      <c r="B236" s="15" t="s">
        <v>479</v>
      </c>
      <c r="C236" s="62">
        <v>34000</v>
      </c>
      <c r="D236" s="42">
        <v>-8</v>
      </c>
      <c r="E236" s="24">
        <v>13547</v>
      </c>
      <c r="F236" s="25">
        <v>4.8000000000000001E-2</v>
      </c>
      <c r="G236" s="68">
        <f t="shared" si="39"/>
        <v>12211</v>
      </c>
      <c r="H236" s="63">
        <v>1336</v>
      </c>
      <c r="I236" s="27">
        <v>5.2999999999999999E-2</v>
      </c>
      <c r="J236" s="28">
        <v>17780</v>
      </c>
      <c r="K236" s="29">
        <v>19722.599999999999</v>
      </c>
      <c r="L236" s="41">
        <f t="shared" si="33"/>
        <v>226</v>
      </c>
      <c r="M236" s="40">
        <f t="shared" si="40"/>
        <v>12926.526717557252</v>
      </c>
      <c r="N236" s="40">
        <f t="shared" si="41"/>
        <v>11657.77078213465</v>
      </c>
      <c r="O236" s="69">
        <f t="shared" si="42"/>
        <v>1268.7559354226021</v>
      </c>
      <c r="P236" s="50">
        <v>203</v>
      </c>
      <c r="Q236" s="60">
        <f t="shared" si="34"/>
        <v>14251.444000000001</v>
      </c>
      <c r="R236" s="66">
        <f t="shared" si="35"/>
        <v>1489</v>
      </c>
      <c r="S236" s="66">
        <f t="shared" si="43"/>
        <v>11810.77078213465</v>
      </c>
      <c r="T236">
        <v>234</v>
      </c>
      <c r="U236">
        <v>206</v>
      </c>
      <c r="V236" s="50">
        <f t="shared" si="36"/>
        <v>30600</v>
      </c>
      <c r="W236" s="61">
        <f t="shared" si="37"/>
        <v>0.10275352585627938</v>
      </c>
      <c r="X236" s="65">
        <f t="shared" si="38"/>
        <v>153</v>
      </c>
      <c r="Y236" s="61"/>
    </row>
    <row r="237" spans="1:25" x14ac:dyDescent="0.2">
      <c r="A237" s="14" t="s">
        <v>480</v>
      </c>
      <c r="B237" s="15" t="s">
        <v>481</v>
      </c>
      <c r="C237" s="62">
        <v>7800</v>
      </c>
      <c r="D237" s="42">
        <v>10</v>
      </c>
      <c r="E237" s="24">
        <v>13452.9</v>
      </c>
      <c r="F237" s="25">
        <v>9.6000000000000002E-2</v>
      </c>
      <c r="G237" s="68">
        <f t="shared" si="39"/>
        <v>9022.2000000000007</v>
      </c>
      <c r="H237" s="63">
        <v>4430.7</v>
      </c>
      <c r="I237" s="27">
        <v>0.745</v>
      </c>
      <c r="J237" s="28">
        <v>25288.9</v>
      </c>
      <c r="K237" s="29">
        <v>46498</v>
      </c>
      <c r="L237" s="41">
        <f t="shared" si="33"/>
        <v>245</v>
      </c>
      <c r="M237" s="40">
        <f t="shared" si="40"/>
        <v>12274.543795620437</v>
      </c>
      <c r="N237" s="40">
        <f t="shared" si="41"/>
        <v>9735.4607010645632</v>
      </c>
      <c r="O237" s="69">
        <f t="shared" si="42"/>
        <v>2539.0830945558737</v>
      </c>
      <c r="P237" s="50">
        <v>92</v>
      </c>
      <c r="Q237" s="60">
        <f t="shared" si="34"/>
        <v>14152.450800000001</v>
      </c>
      <c r="R237" s="66">
        <f t="shared" si="35"/>
        <v>4465.8</v>
      </c>
      <c r="S237" s="66">
        <f t="shared" si="43"/>
        <v>9770.5607010645635</v>
      </c>
      <c r="T237">
        <v>235</v>
      </c>
      <c r="U237">
        <v>72</v>
      </c>
      <c r="V237" s="50">
        <f t="shared" si="36"/>
        <v>7020</v>
      </c>
      <c r="W237" s="61">
        <f t="shared" si="37"/>
        <v>7.8597339782345826E-3</v>
      </c>
      <c r="X237" s="65">
        <f t="shared" si="38"/>
        <v>35.1</v>
      </c>
      <c r="Y237" s="61"/>
    </row>
    <row r="238" spans="1:25" x14ac:dyDescent="0.2">
      <c r="A238" s="14" t="s">
        <v>482</v>
      </c>
      <c r="B238" s="15" t="s">
        <v>483</v>
      </c>
      <c r="C238" s="62">
        <v>14000</v>
      </c>
      <c r="D238" s="42">
        <v>26</v>
      </c>
      <c r="E238" s="24">
        <v>13403</v>
      </c>
      <c r="F238" s="25">
        <v>0.15</v>
      </c>
      <c r="G238" s="68">
        <f t="shared" si="39"/>
        <v>13176</v>
      </c>
      <c r="H238" s="63">
        <v>227</v>
      </c>
      <c r="I238" s="27">
        <v>4.5999999999999999E-2</v>
      </c>
      <c r="J238" s="28">
        <v>15938</v>
      </c>
      <c r="K238" s="29">
        <v>5224.1000000000004</v>
      </c>
      <c r="L238" s="41">
        <f t="shared" si="33"/>
        <v>262</v>
      </c>
      <c r="M238" s="40">
        <f t="shared" si="40"/>
        <v>11654.782608695654</v>
      </c>
      <c r="N238" s="40">
        <f t="shared" si="41"/>
        <v>11437.765400282651</v>
      </c>
      <c r="O238" s="69">
        <f t="shared" si="42"/>
        <v>217.0172084130019</v>
      </c>
      <c r="P238" s="50">
        <v>421</v>
      </c>
      <c r="Q238" s="60">
        <f t="shared" si="34"/>
        <v>14099.956</v>
      </c>
      <c r="R238" s="66">
        <f t="shared" si="35"/>
        <v>290</v>
      </c>
      <c r="S238" s="66">
        <f t="shared" si="43"/>
        <v>11500.765400282651</v>
      </c>
      <c r="T238">
        <v>236</v>
      </c>
      <c r="U238">
        <v>420</v>
      </c>
      <c r="V238" s="50">
        <f t="shared" si="36"/>
        <v>12600</v>
      </c>
      <c r="W238" s="61">
        <f t="shared" si="37"/>
        <v>0.21724137931034482</v>
      </c>
      <c r="X238" s="65">
        <f t="shared" si="38"/>
        <v>63</v>
      </c>
      <c r="Y238" s="61"/>
    </row>
    <row r="239" spans="1:25" x14ac:dyDescent="0.2">
      <c r="A239" s="14" t="s">
        <v>484</v>
      </c>
      <c r="B239" s="15" t="s">
        <v>485</v>
      </c>
      <c r="C239" s="62">
        <v>4700</v>
      </c>
      <c r="D239" s="42">
        <v>20</v>
      </c>
      <c r="E239" s="24">
        <v>13382</v>
      </c>
      <c r="F239" s="25">
        <v>0.124</v>
      </c>
      <c r="G239" s="68">
        <f t="shared" si="39"/>
        <v>12767</v>
      </c>
      <c r="H239" s="63">
        <v>615</v>
      </c>
      <c r="I239" s="27">
        <v>0</v>
      </c>
      <c r="J239" s="28">
        <v>40376</v>
      </c>
      <c r="K239" s="29">
        <v>22828.2</v>
      </c>
      <c r="L239" s="41">
        <f t="shared" si="33"/>
        <v>257</v>
      </c>
      <c r="M239" s="40">
        <f t="shared" si="40"/>
        <v>11905.693950177934</v>
      </c>
      <c r="N239" s="40">
        <f t="shared" si="41"/>
        <v>11290.693950177934</v>
      </c>
      <c r="O239" s="69">
        <f t="shared" si="42"/>
        <v>615</v>
      </c>
      <c r="P239" s="50">
        <v>302</v>
      </c>
      <c r="Q239" s="60">
        <f t="shared" si="34"/>
        <v>14077.864000000001</v>
      </c>
      <c r="R239" s="66">
        <f t="shared" si="35"/>
        <v>636.15</v>
      </c>
      <c r="S239" s="66">
        <f t="shared" si="43"/>
        <v>11311.843950177934</v>
      </c>
      <c r="T239">
        <v>237</v>
      </c>
      <c r="U239">
        <v>339</v>
      </c>
      <c r="V239" s="50">
        <f t="shared" si="36"/>
        <v>4230</v>
      </c>
      <c r="W239" s="61">
        <f t="shared" si="37"/>
        <v>3.3246875736854517E-2</v>
      </c>
      <c r="X239" s="65">
        <f t="shared" si="38"/>
        <v>21.15</v>
      </c>
      <c r="Y239" s="61"/>
    </row>
    <row r="240" spans="1:25" x14ac:dyDescent="0.2">
      <c r="A240" s="14" t="s">
        <v>486</v>
      </c>
      <c r="B240" s="15" t="s">
        <v>487</v>
      </c>
      <c r="C240" s="62">
        <v>16100</v>
      </c>
      <c r="D240" s="42">
        <v>-5</v>
      </c>
      <c r="E240" s="24">
        <v>13366</v>
      </c>
      <c r="F240" s="25">
        <v>6.2E-2</v>
      </c>
      <c r="G240" s="68">
        <f t="shared" si="39"/>
        <v>10919</v>
      </c>
      <c r="H240" s="63">
        <v>2447</v>
      </c>
      <c r="I240" s="27">
        <v>-0.184</v>
      </c>
      <c r="J240" s="28">
        <v>77914</v>
      </c>
      <c r="K240" s="29">
        <v>61281.9</v>
      </c>
      <c r="L240" s="41">
        <f t="shared" si="33"/>
        <v>233</v>
      </c>
      <c r="M240" s="40">
        <f t="shared" si="40"/>
        <v>12585.68738229755</v>
      </c>
      <c r="N240" s="40">
        <f t="shared" si="41"/>
        <v>9586.912872493629</v>
      </c>
      <c r="O240" s="69">
        <f t="shared" si="42"/>
        <v>2998.7745098039213</v>
      </c>
      <c r="P240" s="50">
        <v>77</v>
      </c>
      <c r="Q240" s="60">
        <f t="shared" si="34"/>
        <v>14061.032000000001</v>
      </c>
      <c r="R240" s="66">
        <f t="shared" si="35"/>
        <v>2519.4499999999998</v>
      </c>
      <c r="S240" s="66">
        <f t="shared" si="43"/>
        <v>9659.3628724936298</v>
      </c>
      <c r="T240">
        <v>238</v>
      </c>
      <c r="U240">
        <v>130</v>
      </c>
      <c r="V240" s="50">
        <f t="shared" si="36"/>
        <v>14490</v>
      </c>
      <c r="W240" s="61">
        <f t="shared" si="37"/>
        <v>2.8756276171386614E-2</v>
      </c>
      <c r="X240" s="65">
        <f t="shared" si="38"/>
        <v>72.45</v>
      </c>
      <c r="Y240" s="61"/>
    </row>
    <row r="241" spans="1:25" x14ac:dyDescent="0.2">
      <c r="A241" s="14" t="s">
        <v>488</v>
      </c>
      <c r="B241" s="15" t="s">
        <v>489</v>
      </c>
      <c r="C241" s="62">
        <v>57000</v>
      </c>
      <c r="D241" s="42">
        <v>4</v>
      </c>
      <c r="E241" s="24">
        <v>13325.8</v>
      </c>
      <c r="F241" s="25">
        <v>7.5999999999999998E-2</v>
      </c>
      <c r="G241" s="68">
        <f t="shared" si="39"/>
        <v>11705</v>
      </c>
      <c r="H241" s="63">
        <v>1620.8</v>
      </c>
      <c r="I241" s="27">
        <v>-6.5000000000000002E-2</v>
      </c>
      <c r="J241" s="28">
        <v>37088.699999999997</v>
      </c>
      <c r="K241" s="29">
        <v>69587.5</v>
      </c>
      <c r="L241" s="41">
        <f t="shared" si="33"/>
        <v>243</v>
      </c>
      <c r="M241" s="40">
        <f t="shared" si="40"/>
        <v>12384.572490706318</v>
      </c>
      <c r="N241" s="40">
        <f t="shared" si="41"/>
        <v>10651.09655487744</v>
      </c>
      <c r="O241" s="69">
        <f t="shared" si="42"/>
        <v>1733.4759358288768</v>
      </c>
      <c r="P241" s="50">
        <v>149</v>
      </c>
      <c r="Q241" s="60">
        <f t="shared" si="34"/>
        <v>14018.741599999999</v>
      </c>
      <c r="R241" s="66">
        <f t="shared" si="35"/>
        <v>1877.3</v>
      </c>
      <c r="S241" s="66">
        <f t="shared" si="43"/>
        <v>10907.59655487744</v>
      </c>
      <c r="T241">
        <v>239</v>
      </c>
      <c r="U241">
        <v>169</v>
      </c>
      <c r="V241" s="50">
        <f t="shared" si="36"/>
        <v>51300</v>
      </c>
      <c r="W241" s="61">
        <f t="shared" si="37"/>
        <v>0.13663239759228679</v>
      </c>
      <c r="X241" s="65">
        <f t="shared" si="38"/>
        <v>256.5</v>
      </c>
      <c r="Y241" s="61"/>
    </row>
    <row r="242" spans="1:25" x14ac:dyDescent="0.2">
      <c r="A242" s="14" t="s">
        <v>490</v>
      </c>
      <c r="B242" s="15" t="s">
        <v>491</v>
      </c>
      <c r="C242" s="62">
        <v>35000</v>
      </c>
      <c r="D242" s="42">
        <v>45</v>
      </c>
      <c r="E242" s="24">
        <v>13282</v>
      </c>
      <c r="F242" s="25">
        <v>0.26700000000000002</v>
      </c>
      <c r="G242" s="68">
        <f t="shared" si="39"/>
        <v>12172</v>
      </c>
      <c r="H242" s="63">
        <v>1110</v>
      </c>
      <c r="I242" s="27">
        <v>7.7069999999999999</v>
      </c>
      <c r="J242" s="28">
        <v>30737</v>
      </c>
      <c r="K242" s="29">
        <v>122103.3</v>
      </c>
      <c r="L242" s="41">
        <f t="shared" si="33"/>
        <v>285</v>
      </c>
      <c r="M242" s="40">
        <f t="shared" si="40"/>
        <v>10483.030781373323</v>
      </c>
      <c r="N242" s="40">
        <f t="shared" si="41"/>
        <v>10355.547147515508</v>
      </c>
      <c r="O242" s="69">
        <f t="shared" si="42"/>
        <v>127.48363385781553</v>
      </c>
      <c r="P242" s="50">
        <v>443</v>
      </c>
      <c r="Q242" s="60">
        <f t="shared" si="34"/>
        <v>13972.664000000001</v>
      </c>
      <c r="R242" s="66">
        <f t="shared" si="35"/>
        <v>1267.5</v>
      </c>
      <c r="S242" s="66">
        <f t="shared" si="43"/>
        <v>10513.047147515508</v>
      </c>
      <c r="T242">
        <v>240</v>
      </c>
      <c r="U242">
        <v>224</v>
      </c>
      <c r="V242" s="50">
        <f t="shared" si="36"/>
        <v>31500</v>
      </c>
      <c r="W242" s="61">
        <f t="shared" si="37"/>
        <v>0.1242603550295858</v>
      </c>
      <c r="X242" s="65">
        <f t="shared" si="38"/>
        <v>157.5</v>
      </c>
      <c r="Y242" s="61"/>
    </row>
    <row r="243" spans="1:25" x14ac:dyDescent="0.2">
      <c r="A243" s="14" t="s">
        <v>492</v>
      </c>
      <c r="B243" s="15" t="s">
        <v>493</v>
      </c>
      <c r="C243" s="62">
        <v>57200</v>
      </c>
      <c r="D243" s="42">
        <v>-10</v>
      </c>
      <c r="E243" s="24">
        <v>13236.9</v>
      </c>
      <c r="F243" s="25">
        <v>4.8000000000000001E-2</v>
      </c>
      <c r="G243" s="68">
        <f t="shared" si="39"/>
        <v>12593</v>
      </c>
      <c r="H243" s="63">
        <v>643.9</v>
      </c>
      <c r="I243" s="27">
        <v>-0.34499999999999997</v>
      </c>
      <c r="J243" s="28">
        <v>8090.2</v>
      </c>
      <c r="K243" s="29">
        <v>7589.9</v>
      </c>
      <c r="L243" s="41">
        <f t="shared" si="33"/>
        <v>231</v>
      </c>
      <c r="M243" s="40">
        <f t="shared" si="40"/>
        <v>12630.629770992366</v>
      </c>
      <c r="N243" s="40">
        <f t="shared" si="41"/>
        <v>11647.576335877862</v>
      </c>
      <c r="O243" s="69">
        <f t="shared" si="42"/>
        <v>983.05343511450371</v>
      </c>
      <c r="P243" s="50">
        <v>240</v>
      </c>
      <c r="Q243" s="60">
        <f t="shared" si="34"/>
        <v>13925.218800000001</v>
      </c>
      <c r="R243" s="66">
        <f t="shared" si="35"/>
        <v>901.3</v>
      </c>
      <c r="S243" s="66">
        <f t="shared" si="43"/>
        <v>11904.976335877862</v>
      </c>
      <c r="T243">
        <v>241</v>
      </c>
      <c r="U243">
        <v>279</v>
      </c>
      <c r="V243" s="50">
        <f t="shared" si="36"/>
        <v>51480</v>
      </c>
      <c r="W243" s="61">
        <f t="shared" si="37"/>
        <v>0.28558748474425827</v>
      </c>
      <c r="X243" s="65">
        <f t="shared" si="38"/>
        <v>257.39999999999998</v>
      </c>
      <c r="Y243" s="61"/>
    </row>
    <row r="244" spans="1:25" x14ac:dyDescent="0.2">
      <c r="A244" s="14" t="s">
        <v>494</v>
      </c>
      <c r="B244" s="15" t="s">
        <v>495</v>
      </c>
      <c r="C244" s="62">
        <v>22600</v>
      </c>
      <c r="D244" s="42">
        <v>-4</v>
      </c>
      <c r="E244" s="24">
        <v>13202</v>
      </c>
      <c r="F244" s="25">
        <v>5.9000000000000004E-2</v>
      </c>
      <c r="G244" s="68">
        <f t="shared" si="39"/>
        <v>12666.1</v>
      </c>
      <c r="H244" s="63">
        <v>535.9</v>
      </c>
      <c r="I244" s="27">
        <v>0.31900000000000001</v>
      </c>
      <c r="J244" s="28">
        <v>8500.5</v>
      </c>
      <c r="K244" s="29">
        <v>9100.9</v>
      </c>
      <c r="L244" s="41">
        <f t="shared" si="33"/>
        <v>238</v>
      </c>
      <c r="M244" s="40">
        <f t="shared" si="40"/>
        <v>12466.477809254015</v>
      </c>
      <c r="N244" s="40">
        <f t="shared" si="41"/>
        <v>12060.185163310118</v>
      </c>
      <c r="O244" s="69">
        <f t="shared" si="42"/>
        <v>406.2926459438969</v>
      </c>
      <c r="P244" s="50">
        <v>359</v>
      </c>
      <c r="Q244" s="60">
        <f t="shared" si="34"/>
        <v>13888.504000000001</v>
      </c>
      <c r="R244" s="66">
        <f t="shared" si="35"/>
        <v>637.6</v>
      </c>
      <c r="S244" s="66">
        <f t="shared" si="43"/>
        <v>12161.885163310119</v>
      </c>
      <c r="T244">
        <v>242</v>
      </c>
      <c r="U244">
        <v>338</v>
      </c>
      <c r="V244" s="50">
        <f t="shared" si="36"/>
        <v>20340</v>
      </c>
      <c r="W244" s="61">
        <f t="shared" si="37"/>
        <v>0.15950439146800502</v>
      </c>
      <c r="X244" s="65">
        <f t="shared" si="38"/>
        <v>101.7</v>
      </c>
      <c r="Y244" s="61"/>
    </row>
    <row r="245" spans="1:25" x14ac:dyDescent="0.2">
      <c r="A245" s="14" t="s">
        <v>496</v>
      </c>
      <c r="B245" s="15" t="s">
        <v>497</v>
      </c>
      <c r="C245" s="62">
        <v>37000</v>
      </c>
      <c r="D245" s="42">
        <v>-47</v>
      </c>
      <c r="E245" s="24">
        <v>13033.1</v>
      </c>
      <c r="F245" s="25">
        <v>-0.11599999999999999</v>
      </c>
      <c r="G245" s="68">
        <f t="shared" si="39"/>
        <v>19951</v>
      </c>
      <c r="H245" s="63">
        <v>-6917.9</v>
      </c>
      <c r="I245" s="27">
        <v>-3.5169999999999999</v>
      </c>
      <c r="J245" s="28">
        <v>17716.400000000001</v>
      </c>
      <c r="K245" s="29">
        <v>6490.1</v>
      </c>
      <c r="L245" s="41">
        <f t="shared" si="33"/>
        <v>196</v>
      </c>
      <c r="M245" s="40">
        <f t="shared" si="40"/>
        <v>14743.325791855204</v>
      </c>
      <c r="N245" s="40">
        <f t="shared" si="41"/>
        <v>11994.855390583849</v>
      </c>
      <c r="O245" s="69">
        <f t="shared" si="42"/>
        <v>2748.4704012713546</v>
      </c>
      <c r="P245" s="50">
        <v>87</v>
      </c>
      <c r="Q245" s="60">
        <f t="shared" si="34"/>
        <v>13710.8212</v>
      </c>
      <c r="R245" s="66">
        <f t="shared" si="35"/>
        <v>-6751.4</v>
      </c>
      <c r="S245" s="66">
        <f t="shared" si="43"/>
        <v>12161.355390583849</v>
      </c>
      <c r="T245">
        <v>243</v>
      </c>
      <c r="U245">
        <v>498</v>
      </c>
      <c r="V245" s="50">
        <f t="shared" si="36"/>
        <v>33300</v>
      </c>
      <c r="W245" s="61">
        <f t="shared" si="37"/>
        <v>-2.4661551678170454E-2</v>
      </c>
      <c r="X245" s="65">
        <f t="shared" si="38"/>
        <v>166.5</v>
      </c>
      <c r="Y245" s="61"/>
    </row>
    <row r="246" spans="1:25" x14ac:dyDescent="0.2">
      <c r="A246" s="14" t="s">
        <v>498</v>
      </c>
      <c r="B246" s="15" t="s">
        <v>499</v>
      </c>
      <c r="C246" s="62">
        <v>9556</v>
      </c>
      <c r="D246" s="42">
        <v>-5</v>
      </c>
      <c r="E246" s="24">
        <v>13014.9</v>
      </c>
      <c r="F246" s="25">
        <v>4.4999999999999998E-2</v>
      </c>
      <c r="G246" s="68">
        <f t="shared" si="39"/>
        <v>12550</v>
      </c>
      <c r="H246" s="63">
        <v>464.9</v>
      </c>
      <c r="I246" s="27">
        <v>2.1000000000000001E-2</v>
      </c>
      <c r="J246" s="28">
        <v>74053</v>
      </c>
      <c r="K246" s="29" t="s">
        <v>14</v>
      </c>
      <c r="L246" s="41">
        <f t="shared" si="33"/>
        <v>239</v>
      </c>
      <c r="M246" s="40">
        <f t="shared" si="40"/>
        <v>12454.44976076555</v>
      </c>
      <c r="N246" s="40">
        <f t="shared" si="41"/>
        <v>11999.11185674988</v>
      </c>
      <c r="O246" s="69">
        <f t="shared" si="42"/>
        <v>455.33790401567092</v>
      </c>
      <c r="P246" s="50">
        <v>346</v>
      </c>
      <c r="Q246" s="60">
        <f t="shared" si="34"/>
        <v>13691.674800000001</v>
      </c>
      <c r="R246" s="66">
        <f t="shared" si="35"/>
        <v>507.90199999999999</v>
      </c>
      <c r="S246" s="66">
        <f t="shared" si="43"/>
        <v>12042.11385674988</v>
      </c>
      <c r="T246">
        <v>244</v>
      </c>
      <c r="U246">
        <v>372</v>
      </c>
      <c r="V246" s="50">
        <f t="shared" si="36"/>
        <v>8600.4</v>
      </c>
      <c r="W246" s="61">
        <f t="shared" si="37"/>
        <v>8.4665939492264294E-2</v>
      </c>
      <c r="X246" s="65">
        <f t="shared" si="38"/>
        <v>43.002000000000017</v>
      </c>
      <c r="Y246" s="61"/>
    </row>
    <row r="247" spans="1:25" x14ac:dyDescent="0.2">
      <c r="A247" s="14" t="s">
        <v>500</v>
      </c>
      <c r="B247" s="15" t="s">
        <v>501</v>
      </c>
      <c r="C247" s="62">
        <v>26383</v>
      </c>
      <c r="D247" s="42">
        <v>0</v>
      </c>
      <c r="E247" s="24">
        <v>13007.3</v>
      </c>
      <c r="F247" s="25">
        <v>0.02</v>
      </c>
      <c r="G247" s="68">
        <f t="shared" si="39"/>
        <v>12880</v>
      </c>
      <c r="H247" s="63">
        <v>127.3</v>
      </c>
      <c r="I247" s="27">
        <v>1.53</v>
      </c>
      <c r="J247" s="28">
        <v>3239.3</v>
      </c>
      <c r="K247" s="29">
        <v>3776.6</v>
      </c>
      <c r="L247" s="41">
        <f t="shared" si="33"/>
        <v>245</v>
      </c>
      <c r="M247" s="40">
        <f t="shared" si="40"/>
        <v>12752.254901960783</v>
      </c>
      <c r="N247" s="40">
        <f t="shared" si="41"/>
        <v>12701.938696427187</v>
      </c>
      <c r="O247" s="69">
        <f t="shared" si="42"/>
        <v>50.316205533596829</v>
      </c>
      <c r="P247" s="50">
        <v>464</v>
      </c>
      <c r="Q247" s="60">
        <f t="shared" si="34"/>
        <v>13683.679599999999</v>
      </c>
      <c r="R247" s="66">
        <f t="shared" si="35"/>
        <v>246.02349999999996</v>
      </c>
      <c r="S247" s="66">
        <f t="shared" si="43"/>
        <v>12820.662196427187</v>
      </c>
      <c r="T247">
        <v>245</v>
      </c>
      <c r="U247">
        <v>427</v>
      </c>
      <c r="V247" s="50">
        <f t="shared" si="36"/>
        <v>23744.7</v>
      </c>
      <c r="W247" s="61">
        <f t="shared" si="37"/>
        <v>0.48256975451532069</v>
      </c>
      <c r="X247" s="65">
        <f t="shared" si="38"/>
        <v>118.72349999999997</v>
      </c>
      <c r="Y247" s="61"/>
    </row>
    <row r="248" spans="1:25" x14ac:dyDescent="0.2">
      <c r="A248" s="14" t="s">
        <v>502</v>
      </c>
      <c r="B248" s="15" t="s">
        <v>503</v>
      </c>
      <c r="C248" s="62">
        <v>35852</v>
      </c>
      <c r="D248" s="42">
        <v>4</v>
      </c>
      <c r="E248" s="24">
        <v>12996</v>
      </c>
      <c r="F248" s="25">
        <v>6.9000000000000006E-2</v>
      </c>
      <c r="G248" s="68">
        <f t="shared" si="39"/>
        <v>9759</v>
      </c>
      <c r="H248" s="63">
        <v>3237</v>
      </c>
      <c r="I248" s="27">
        <v>0.35199999999999998</v>
      </c>
      <c r="J248" s="28">
        <v>225697</v>
      </c>
      <c r="K248" s="29">
        <v>35541</v>
      </c>
      <c r="L248" s="41">
        <f t="shared" si="33"/>
        <v>250</v>
      </c>
      <c r="M248" s="40">
        <f t="shared" si="40"/>
        <v>12157.156220767072</v>
      </c>
      <c r="N248" s="40">
        <f t="shared" si="41"/>
        <v>9762.9254515363027</v>
      </c>
      <c r="O248" s="69">
        <f t="shared" si="42"/>
        <v>2394.2307692307695</v>
      </c>
      <c r="P248" s="50">
        <v>103</v>
      </c>
      <c r="Q248" s="60">
        <f t="shared" si="34"/>
        <v>13671.792000000001</v>
      </c>
      <c r="R248" s="66">
        <f t="shared" si="35"/>
        <v>3398.3339999999998</v>
      </c>
      <c r="S248" s="66">
        <f t="shared" si="43"/>
        <v>9924.2594515363035</v>
      </c>
      <c r="T248">
        <v>246</v>
      </c>
      <c r="U248">
        <v>97</v>
      </c>
      <c r="V248" s="50">
        <f t="shared" si="36"/>
        <v>32266.799999999999</v>
      </c>
      <c r="W248" s="61">
        <f t="shared" si="37"/>
        <v>4.7474438945671625E-2</v>
      </c>
      <c r="X248" s="65">
        <f t="shared" si="38"/>
        <v>161.33400000000003</v>
      </c>
      <c r="Y248" s="61"/>
    </row>
    <row r="249" spans="1:25" x14ac:dyDescent="0.2">
      <c r="A249" s="14" t="s">
        <v>504</v>
      </c>
      <c r="B249" s="15" t="s">
        <v>505</v>
      </c>
      <c r="C249" s="62">
        <v>40142</v>
      </c>
      <c r="D249" s="42">
        <v>12</v>
      </c>
      <c r="E249" s="24">
        <v>12973</v>
      </c>
      <c r="F249" s="25">
        <v>0.10199999999999999</v>
      </c>
      <c r="G249" s="68">
        <f t="shared" si="39"/>
        <v>10374</v>
      </c>
      <c r="H249" s="63">
        <v>2599</v>
      </c>
      <c r="I249" s="27">
        <v>0.19400000000000001</v>
      </c>
      <c r="J249" s="28">
        <v>244626</v>
      </c>
      <c r="K249" s="29">
        <v>24919.599999999999</v>
      </c>
      <c r="L249" s="41">
        <f t="shared" si="33"/>
        <v>259</v>
      </c>
      <c r="M249" s="40">
        <f t="shared" si="40"/>
        <v>11772.232304900181</v>
      </c>
      <c r="N249" s="40">
        <f t="shared" si="41"/>
        <v>9595.515386977233</v>
      </c>
      <c r="O249" s="69">
        <f t="shared" si="42"/>
        <v>2176.7169179229481</v>
      </c>
      <c r="P249" s="50">
        <v>117</v>
      </c>
      <c r="Q249" s="60">
        <f t="shared" si="34"/>
        <v>13647.596000000001</v>
      </c>
      <c r="R249" s="66">
        <f t="shared" si="35"/>
        <v>2779.6389999999997</v>
      </c>
      <c r="S249" s="66">
        <f t="shared" si="43"/>
        <v>9776.1543869772322</v>
      </c>
      <c r="T249">
        <v>247</v>
      </c>
      <c r="U249">
        <v>116</v>
      </c>
      <c r="V249" s="50">
        <f t="shared" si="36"/>
        <v>36127.800000000003</v>
      </c>
      <c r="W249" s="61">
        <f t="shared" si="37"/>
        <v>6.4986496447919997E-2</v>
      </c>
      <c r="X249" s="65">
        <f t="shared" si="38"/>
        <v>180.63899999999987</v>
      </c>
      <c r="Y249" s="61"/>
    </row>
    <row r="250" spans="1:25" x14ac:dyDescent="0.2">
      <c r="A250" s="14" t="s">
        <v>506</v>
      </c>
      <c r="B250" s="15" t="s">
        <v>507</v>
      </c>
      <c r="C250" s="62">
        <v>10880</v>
      </c>
      <c r="D250" s="42">
        <v>-27</v>
      </c>
      <c r="E250" s="24">
        <v>12943</v>
      </c>
      <c r="F250" s="25">
        <v>-2.4E-2</v>
      </c>
      <c r="G250" s="68">
        <f t="shared" si="39"/>
        <v>11224</v>
      </c>
      <c r="H250" s="63">
        <v>1719</v>
      </c>
      <c r="I250" s="27">
        <v>-8.3000000000000004E-2</v>
      </c>
      <c r="J250" s="28">
        <v>23783</v>
      </c>
      <c r="K250" s="29">
        <v>11530.7</v>
      </c>
      <c r="L250" s="41">
        <f t="shared" si="33"/>
        <v>221</v>
      </c>
      <c r="M250" s="40">
        <f t="shared" si="40"/>
        <v>13261.27049180328</v>
      </c>
      <c r="N250" s="40">
        <f t="shared" si="41"/>
        <v>11386.679434006115</v>
      </c>
      <c r="O250" s="69">
        <f t="shared" si="42"/>
        <v>1874.5910577971647</v>
      </c>
      <c r="P250" s="50">
        <v>138</v>
      </c>
      <c r="Q250" s="60">
        <f t="shared" si="34"/>
        <v>13616.036</v>
      </c>
      <c r="R250" s="66">
        <f t="shared" si="35"/>
        <v>1767.96</v>
      </c>
      <c r="S250" s="66">
        <f t="shared" si="43"/>
        <v>11435.639434006114</v>
      </c>
      <c r="T250">
        <v>248</v>
      </c>
      <c r="U250">
        <v>176</v>
      </c>
      <c r="V250" s="50">
        <f t="shared" si="36"/>
        <v>9792</v>
      </c>
      <c r="W250" s="61">
        <f t="shared" si="37"/>
        <v>2.7692934229281204E-2</v>
      </c>
      <c r="X250" s="65">
        <f t="shared" si="38"/>
        <v>48.96</v>
      </c>
      <c r="Y250" s="61"/>
    </row>
    <row r="251" spans="1:25" x14ac:dyDescent="0.2">
      <c r="A251" s="14" t="s">
        <v>508</v>
      </c>
      <c r="B251" s="15" t="s">
        <v>509</v>
      </c>
      <c r="C251" s="62">
        <v>14062</v>
      </c>
      <c r="D251" s="42">
        <v>3</v>
      </c>
      <c r="E251" s="24">
        <v>12924</v>
      </c>
      <c r="F251" s="25">
        <v>7.0000000000000007E-2</v>
      </c>
      <c r="G251" s="68">
        <f t="shared" si="39"/>
        <v>10826</v>
      </c>
      <c r="H251" s="63">
        <v>2098</v>
      </c>
      <c r="I251" s="27">
        <v>0.41799999999999998</v>
      </c>
      <c r="J251" s="28">
        <v>137216</v>
      </c>
      <c r="K251" s="29">
        <v>17345.099999999999</v>
      </c>
      <c r="L251" s="41">
        <f t="shared" si="33"/>
        <v>252</v>
      </c>
      <c r="M251" s="40">
        <f t="shared" si="40"/>
        <v>12078.504672897196</v>
      </c>
      <c r="N251" s="40">
        <f t="shared" si="41"/>
        <v>10598.956012812569</v>
      </c>
      <c r="O251" s="69">
        <f t="shared" si="42"/>
        <v>1479.5486600846264</v>
      </c>
      <c r="P251" s="50">
        <v>177</v>
      </c>
      <c r="Q251" s="60">
        <f t="shared" si="34"/>
        <v>13596.048000000001</v>
      </c>
      <c r="R251" s="66">
        <f t="shared" si="35"/>
        <v>2161.279</v>
      </c>
      <c r="S251" s="66">
        <f t="shared" si="43"/>
        <v>10662.235012812569</v>
      </c>
      <c r="T251">
        <v>249</v>
      </c>
      <c r="U251">
        <v>149</v>
      </c>
      <c r="V251" s="50">
        <f t="shared" si="36"/>
        <v>12655.8</v>
      </c>
      <c r="W251" s="61">
        <f t="shared" si="37"/>
        <v>2.9278496667945245E-2</v>
      </c>
      <c r="X251" s="65">
        <f t="shared" si="38"/>
        <v>63.279000000000032</v>
      </c>
      <c r="Y251" s="61"/>
    </row>
    <row r="252" spans="1:25" x14ac:dyDescent="0.2">
      <c r="A252" s="14" t="s">
        <v>510</v>
      </c>
      <c r="B252" s="15" t="s">
        <v>511</v>
      </c>
      <c r="C252" s="62">
        <v>8087</v>
      </c>
      <c r="D252" s="42">
        <v>-3</v>
      </c>
      <c r="E252" s="24">
        <v>12903.9</v>
      </c>
      <c r="F252" s="25">
        <v>5.5999999999999994E-2</v>
      </c>
      <c r="G252" s="68">
        <f t="shared" si="39"/>
        <v>12858.4</v>
      </c>
      <c r="H252" s="63">
        <v>45.5</v>
      </c>
      <c r="I252" s="27">
        <v>0.35799999999999998</v>
      </c>
      <c r="J252" s="28">
        <v>1666.1</v>
      </c>
      <c r="K252" s="29">
        <v>1703.2</v>
      </c>
      <c r="L252" s="41">
        <f t="shared" si="33"/>
        <v>247</v>
      </c>
      <c r="M252" s="40">
        <f t="shared" si="40"/>
        <v>12219.602272727272</v>
      </c>
      <c r="N252" s="40">
        <f t="shared" si="41"/>
        <v>12186.097118088097</v>
      </c>
      <c r="O252" s="69">
        <f t="shared" si="42"/>
        <v>33.505154639175252</v>
      </c>
      <c r="P252" s="50">
        <v>471</v>
      </c>
      <c r="Q252" s="60">
        <f t="shared" si="34"/>
        <v>13574.9028</v>
      </c>
      <c r="R252" s="66">
        <f t="shared" si="35"/>
        <v>81.891499999999994</v>
      </c>
      <c r="S252" s="66">
        <f t="shared" si="43"/>
        <v>12222.488618088097</v>
      </c>
      <c r="T252">
        <v>250</v>
      </c>
      <c r="U252">
        <v>456</v>
      </c>
      <c r="V252" s="50">
        <f t="shared" si="36"/>
        <v>7278.3</v>
      </c>
      <c r="W252" s="61">
        <f t="shared" si="37"/>
        <v>0.44438678006874949</v>
      </c>
      <c r="X252" s="65">
        <f t="shared" si="38"/>
        <v>36.391499999999994</v>
      </c>
      <c r="Y252" s="61"/>
    </row>
    <row r="253" spans="1:25" x14ac:dyDescent="0.2">
      <c r="A253" s="14" t="s">
        <v>512</v>
      </c>
      <c r="B253" s="15" t="s">
        <v>513</v>
      </c>
      <c r="C253" s="62">
        <v>2767</v>
      </c>
      <c r="D253" s="42">
        <v>-17</v>
      </c>
      <c r="E253" s="24">
        <v>12875.7</v>
      </c>
      <c r="F253" s="25">
        <v>2.8999999999999998E-2</v>
      </c>
      <c r="G253" s="68">
        <f t="shared" si="39"/>
        <v>12159.900000000001</v>
      </c>
      <c r="H253" s="63">
        <v>715.8</v>
      </c>
      <c r="I253" s="27">
        <v>-0.60699999999999998</v>
      </c>
      <c r="J253" s="28">
        <v>64535.199999999997</v>
      </c>
      <c r="K253" s="29">
        <v>8922</v>
      </c>
      <c r="L253" s="41">
        <f t="shared" si="33"/>
        <v>234</v>
      </c>
      <c r="M253" s="40">
        <f t="shared" si="40"/>
        <v>12512.827988338195</v>
      </c>
      <c r="N253" s="40">
        <f t="shared" si="41"/>
        <v>10691.453942536667</v>
      </c>
      <c r="O253" s="69">
        <f t="shared" si="42"/>
        <v>1821.3740458015266</v>
      </c>
      <c r="P253" s="50">
        <v>140</v>
      </c>
      <c r="Q253" s="60">
        <f t="shared" si="34"/>
        <v>13545.236400000002</v>
      </c>
      <c r="R253" s="66">
        <f t="shared" si="35"/>
        <v>728.25149999999996</v>
      </c>
      <c r="S253" s="66">
        <f t="shared" si="43"/>
        <v>10703.905442536667</v>
      </c>
      <c r="T253">
        <v>251</v>
      </c>
      <c r="U253">
        <v>315</v>
      </c>
      <c r="V253" s="50">
        <f t="shared" si="36"/>
        <v>2490.3000000000002</v>
      </c>
      <c r="W253" s="61">
        <f t="shared" si="37"/>
        <v>1.7097802064259385E-2</v>
      </c>
      <c r="X253" s="65">
        <f t="shared" si="38"/>
        <v>12.451499999999992</v>
      </c>
      <c r="Y253" s="61"/>
    </row>
    <row r="254" spans="1:25" x14ac:dyDescent="0.2">
      <c r="A254" s="14" t="s">
        <v>514</v>
      </c>
      <c r="B254" s="15" t="s">
        <v>515</v>
      </c>
      <c r="C254" s="62">
        <v>69000</v>
      </c>
      <c r="D254" s="42">
        <v>-10</v>
      </c>
      <c r="E254" s="24">
        <v>12862.3</v>
      </c>
      <c r="F254" s="25">
        <v>3.7000000000000005E-2</v>
      </c>
      <c r="G254" s="68">
        <f t="shared" si="39"/>
        <v>12203.699999999999</v>
      </c>
      <c r="H254" s="63">
        <v>658.6</v>
      </c>
      <c r="I254" s="27">
        <v>7.0999999999999994E-2</v>
      </c>
      <c r="J254" s="28">
        <v>10311.299999999999</v>
      </c>
      <c r="K254" s="29">
        <v>34382.1</v>
      </c>
      <c r="L254" s="41">
        <f t="shared" si="33"/>
        <v>242</v>
      </c>
      <c r="M254" s="40">
        <f t="shared" si="40"/>
        <v>12403.37512054002</v>
      </c>
      <c r="N254" s="40">
        <f t="shared" si="41"/>
        <v>11788.435811483065</v>
      </c>
      <c r="O254" s="69">
        <f t="shared" si="42"/>
        <v>614.93930905695618</v>
      </c>
      <c r="P254" s="50">
        <v>303</v>
      </c>
      <c r="Q254" s="60">
        <f t="shared" si="34"/>
        <v>13531.1396</v>
      </c>
      <c r="R254" s="66">
        <f t="shared" si="35"/>
        <v>969.1</v>
      </c>
      <c r="S254" s="66">
        <f t="shared" si="43"/>
        <v>12098.935811483065</v>
      </c>
      <c r="T254">
        <v>252</v>
      </c>
      <c r="U254">
        <v>271</v>
      </c>
      <c r="V254" s="50">
        <f t="shared" si="36"/>
        <v>62100</v>
      </c>
      <c r="W254" s="61">
        <f t="shared" si="37"/>
        <v>0.32040037147869155</v>
      </c>
      <c r="X254" s="65">
        <f t="shared" si="38"/>
        <v>310.5</v>
      </c>
      <c r="Y254" s="61"/>
    </row>
    <row r="255" spans="1:25" x14ac:dyDescent="0.2">
      <c r="A255" s="14" t="s">
        <v>516</v>
      </c>
      <c r="B255" s="15" t="s">
        <v>517</v>
      </c>
      <c r="C255" s="62">
        <v>16600</v>
      </c>
      <c r="D255" s="42">
        <v>10</v>
      </c>
      <c r="E255" s="24">
        <v>12848</v>
      </c>
      <c r="F255" s="25">
        <v>0.113</v>
      </c>
      <c r="G255" s="68">
        <f t="shared" si="39"/>
        <v>10106</v>
      </c>
      <c r="H255" s="63">
        <v>2742</v>
      </c>
      <c r="I255" s="27">
        <v>0.30599999999999999</v>
      </c>
      <c r="J255" s="28">
        <v>109553</v>
      </c>
      <c r="K255" s="29">
        <v>23215.1</v>
      </c>
      <c r="L255" s="41">
        <f t="shared" si="33"/>
        <v>263</v>
      </c>
      <c r="M255" s="40">
        <f t="shared" si="40"/>
        <v>11543.575920934412</v>
      </c>
      <c r="N255" s="40">
        <f t="shared" si="41"/>
        <v>9444.0353390048567</v>
      </c>
      <c r="O255" s="69">
        <f t="shared" si="42"/>
        <v>2099.5405819295556</v>
      </c>
      <c r="P255" s="50">
        <v>121</v>
      </c>
      <c r="Q255" s="60">
        <f t="shared" si="34"/>
        <v>13516.096000000001</v>
      </c>
      <c r="R255" s="66">
        <f t="shared" si="35"/>
        <v>2816.7</v>
      </c>
      <c r="S255" s="66">
        <f t="shared" si="43"/>
        <v>9518.7353390048575</v>
      </c>
      <c r="T255">
        <v>253</v>
      </c>
      <c r="U255">
        <v>112</v>
      </c>
      <c r="V255" s="50">
        <f t="shared" si="36"/>
        <v>14940</v>
      </c>
      <c r="W255" s="61">
        <f t="shared" si="37"/>
        <v>2.6520396208328897E-2</v>
      </c>
      <c r="X255" s="65">
        <f t="shared" si="38"/>
        <v>74.7</v>
      </c>
      <c r="Y255" s="61"/>
    </row>
    <row r="256" spans="1:25" x14ac:dyDescent="0.2">
      <c r="A256" s="14" t="s">
        <v>518</v>
      </c>
      <c r="B256" s="15" t="s">
        <v>519</v>
      </c>
      <c r="C256" s="62">
        <v>2500</v>
      </c>
      <c r="D256" s="42">
        <v>77</v>
      </c>
      <c r="E256" s="24">
        <v>12672.6</v>
      </c>
      <c r="F256" s="25">
        <v>0.42100000000000004</v>
      </c>
      <c r="G256" s="68">
        <f t="shared" si="39"/>
        <v>12568.7</v>
      </c>
      <c r="H256" s="63">
        <v>103.9</v>
      </c>
      <c r="I256" s="27">
        <v>0.76900000000000002</v>
      </c>
      <c r="J256" s="28">
        <v>2424.3000000000002</v>
      </c>
      <c r="K256" s="29">
        <v>668.4</v>
      </c>
      <c r="L256" s="41">
        <f t="shared" si="33"/>
        <v>331</v>
      </c>
      <c r="M256" s="40">
        <f t="shared" si="40"/>
        <v>8918.085855031668</v>
      </c>
      <c r="N256" s="40">
        <f t="shared" si="41"/>
        <v>8859.3521071515097</v>
      </c>
      <c r="O256" s="69">
        <f t="shared" si="42"/>
        <v>58.733747880158283</v>
      </c>
      <c r="P256" s="50">
        <v>462</v>
      </c>
      <c r="Q256" s="60">
        <f t="shared" si="34"/>
        <v>13331.575200000001</v>
      </c>
      <c r="R256" s="66">
        <f t="shared" si="35"/>
        <v>115.15</v>
      </c>
      <c r="S256" s="66">
        <f t="shared" si="43"/>
        <v>8870.6021071515097</v>
      </c>
      <c r="T256">
        <v>254</v>
      </c>
      <c r="U256">
        <v>452</v>
      </c>
      <c r="V256" s="50">
        <f t="shared" si="36"/>
        <v>2250</v>
      </c>
      <c r="W256" s="61">
        <f t="shared" si="37"/>
        <v>9.7698653929656959E-2</v>
      </c>
      <c r="X256" s="65">
        <f t="shared" si="38"/>
        <v>11.25</v>
      </c>
      <c r="Y256" s="61"/>
    </row>
    <row r="257" spans="1:25" x14ac:dyDescent="0.2">
      <c r="A257" s="14" t="s">
        <v>520</v>
      </c>
      <c r="B257" s="15" t="s">
        <v>521</v>
      </c>
      <c r="C257" s="62">
        <v>12574</v>
      </c>
      <c r="D257" s="42">
        <v>-11</v>
      </c>
      <c r="E257" s="24">
        <v>12657</v>
      </c>
      <c r="F257" s="25">
        <v>2.7000000000000003E-2</v>
      </c>
      <c r="G257" s="68">
        <f t="shared" si="39"/>
        <v>13080</v>
      </c>
      <c r="H257" s="63">
        <v>-423</v>
      </c>
      <c r="I257" s="27">
        <v>-1.7490000000000001</v>
      </c>
      <c r="J257" s="28">
        <v>56715</v>
      </c>
      <c r="K257" s="29">
        <v>20174.2</v>
      </c>
      <c r="L257" s="41">
        <f t="shared" si="33"/>
        <v>244</v>
      </c>
      <c r="M257" s="40">
        <f t="shared" si="40"/>
        <v>12324.245374878288</v>
      </c>
      <c r="N257" s="40">
        <f t="shared" si="41"/>
        <v>11759.492370872948</v>
      </c>
      <c r="O257" s="69">
        <f t="shared" si="42"/>
        <v>564.75300400534036</v>
      </c>
      <c r="P257" s="50">
        <v>312</v>
      </c>
      <c r="Q257" s="60">
        <f t="shared" si="34"/>
        <v>13315.164000000001</v>
      </c>
      <c r="R257" s="66">
        <f t="shared" si="35"/>
        <v>-366.41700000000003</v>
      </c>
      <c r="S257" s="66">
        <f t="shared" si="43"/>
        <v>11816.075370872948</v>
      </c>
      <c r="T257">
        <v>255</v>
      </c>
      <c r="U257">
        <v>485</v>
      </c>
      <c r="V257" s="50">
        <f t="shared" si="36"/>
        <v>11316.6</v>
      </c>
      <c r="W257" s="61">
        <f t="shared" si="37"/>
        <v>-0.15442242035713402</v>
      </c>
      <c r="X257" s="65">
        <f t="shared" si="38"/>
        <v>56.582999999999984</v>
      </c>
      <c r="Y257" s="61"/>
    </row>
    <row r="258" spans="1:25" x14ac:dyDescent="0.2">
      <c r="A258" s="14" t="s">
        <v>522</v>
      </c>
      <c r="B258" s="15" t="s">
        <v>523</v>
      </c>
      <c r="C258" s="62">
        <v>2684</v>
      </c>
      <c r="D258" s="42">
        <v>-7</v>
      </c>
      <c r="E258" s="24">
        <v>12593.2</v>
      </c>
      <c r="F258" s="25">
        <v>3.4000000000000002E-2</v>
      </c>
      <c r="G258" s="68">
        <f t="shared" si="39"/>
        <v>11441.5</v>
      </c>
      <c r="H258" s="63">
        <v>1151.7</v>
      </c>
      <c r="I258" s="27">
        <v>1.97</v>
      </c>
      <c r="J258" s="28">
        <v>18231.7</v>
      </c>
      <c r="K258" s="29">
        <v>28746.9</v>
      </c>
      <c r="L258" s="41">
        <f t="shared" si="33"/>
        <v>249</v>
      </c>
      <c r="M258" s="40">
        <f t="shared" si="40"/>
        <v>12179.110251450677</v>
      </c>
      <c r="N258" s="40">
        <f t="shared" si="41"/>
        <v>11791.332473672899</v>
      </c>
      <c r="O258" s="69">
        <f t="shared" si="42"/>
        <v>387.77777777777783</v>
      </c>
      <c r="P258" s="50">
        <v>364</v>
      </c>
      <c r="Q258" s="60">
        <f t="shared" si="34"/>
        <v>13248.046400000001</v>
      </c>
      <c r="R258" s="66">
        <f t="shared" si="35"/>
        <v>1163.778</v>
      </c>
      <c r="S258" s="66">
        <f t="shared" si="43"/>
        <v>11803.410473672899</v>
      </c>
      <c r="T258">
        <v>256</v>
      </c>
      <c r="U258">
        <v>240</v>
      </c>
      <c r="V258" s="50">
        <f t="shared" si="36"/>
        <v>2415.6</v>
      </c>
      <c r="W258" s="61">
        <f t="shared" si="37"/>
        <v>1.0378268020189419E-2</v>
      </c>
      <c r="X258" s="65">
        <f t="shared" si="38"/>
        <v>12.078000000000003</v>
      </c>
      <c r="Y258" s="61"/>
    </row>
    <row r="259" spans="1:25" x14ac:dyDescent="0.2">
      <c r="A259" s="14" t="s">
        <v>524</v>
      </c>
      <c r="B259" s="15" t="s">
        <v>525</v>
      </c>
      <c r="C259" s="62">
        <v>6800</v>
      </c>
      <c r="D259" s="42">
        <v>22</v>
      </c>
      <c r="E259" s="24">
        <v>12524</v>
      </c>
      <c r="F259" s="25">
        <v>0.154</v>
      </c>
      <c r="G259" s="68">
        <f t="shared" si="39"/>
        <v>12310.4</v>
      </c>
      <c r="H259" s="63">
        <v>213.6</v>
      </c>
      <c r="I259" s="27">
        <v>-0.129</v>
      </c>
      <c r="J259" s="28">
        <v>2360.8000000000002</v>
      </c>
      <c r="K259" s="29">
        <v>2755.6</v>
      </c>
      <c r="L259" s="41">
        <f t="shared" ref="L259:L322" si="44">A259+D259</f>
        <v>279</v>
      </c>
      <c r="M259" s="40">
        <f t="shared" si="40"/>
        <v>10852.686308492202</v>
      </c>
      <c r="N259" s="40">
        <f t="shared" si="41"/>
        <v>10607.45094683893</v>
      </c>
      <c r="O259" s="69">
        <f t="shared" si="42"/>
        <v>245.23536165327209</v>
      </c>
      <c r="P259" s="50">
        <v>415</v>
      </c>
      <c r="Q259" s="60">
        <f t="shared" ref="Q259:Q322" si="45">E259*(1+$AA$18)</f>
        <v>13175.248000000001</v>
      </c>
      <c r="R259" s="66">
        <f t="shared" ref="R259:R322" si="46">$H259+$X259</f>
        <v>244.2</v>
      </c>
      <c r="S259" s="66">
        <f t="shared" si="43"/>
        <v>10638.05094683893</v>
      </c>
      <c r="T259">
        <v>257</v>
      </c>
      <c r="U259">
        <v>429</v>
      </c>
      <c r="V259" s="50">
        <f t="shared" ref="V259:V322" si="47">C259+ (C259*$AA$14)</f>
        <v>6120</v>
      </c>
      <c r="W259" s="61">
        <f t="shared" ref="W259:W322" si="48">X259/R259</f>
        <v>0.12530712530712532</v>
      </c>
      <c r="X259" s="65">
        <f t="shared" ref="X259:X322" si="49">($AA$16*($C259-$V259))/1000000</f>
        <v>30.6</v>
      </c>
      <c r="Y259" s="61"/>
    </row>
    <row r="260" spans="1:25" x14ac:dyDescent="0.2">
      <c r="A260" s="14" t="s">
        <v>526</v>
      </c>
      <c r="B260" s="15" t="s">
        <v>527</v>
      </c>
      <c r="C260" s="62">
        <v>65000</v>
      </c>
      <c r="D260" s="42">
        <v>-10</v>
      </c>
      <c r="E260" s="24">
        <v>12349.3</v>
      </c>
      <c r="F260" s="25">
        <v>1.1000000000000001E-2</v>
      </c>
      <c r="G260" s="68">
        <f t="shared" ref="G260:G323" si="50">E260-H260</f>
        <v>11924.4</v>
      </c>
      <c r="H260" s="63">
        <v>424.9</v>
      </c>
      <c r="I260" s="27">
        <v>-0.38</v>
      </c>
      <c r="J260" s="28">
        <v>7040.8</v>
      </c>
      <c r="K260" s="29">
        <v>2335.6999999999998</v>
      </c>
      <c r="L260" s="41">
        <f t="shared" si="44"/>
        <v>248</v>
      </c>
      <c r="M260" s="40">
        <f t="shared" ref="M260:M323" si="51">IF(ISNUMBER(E260),E260/(1+F260), "")</f>
        <v>12214.935707220575</v>
      </c>
      <c r="N260" s="40">
        <f t="shared" ref="N260:N323" si="52">M260-O260</f>
        <v>11529.613126575414</v>
      </c>
      <c r="O260" s="69">
        <f t="shared" ref="O260:O323" si="53">H260/(1+I260)</f>
        <v>685.32258064516122</v>
      </c>
      <c r="P260" s="50">
        <v>288</v>
      </c>
      <c r="Q260" s="60">
        <f t="shared" si="45"/>
        <v>12991.463599999999</v>
      </c>
      <c r="R260" s="66">
        <f t="shared" si="46"/>
        <v>717.4</v>
      </c>
      <c r="S260" s="66">
        <f t="shared" ref="S260:S323" si="54">N260-(C260*$AA$14*$AA$16)/1000000</f>
        <v>11822.113126575414</v>
      </c>
      <c r="T260">
        <v>258</v>
      </c>
      <c r="U260">
        <v>318</v>
      </c>
      <c r="V260" s="50">
        <f t="shared" si="47"/>
        <v>58500</v>
      </c>
      <c r="W260" s="61">
        <f t="shared" si="48"/>
        <v>0.40772233063841651</v>
      </c>
      <c r="X260" s="65">
        <f t="shared" si="49"/>
        <v>292.5</v>
      </c>
      <c r="Y260" s="61"/>
    </row>
    <row r="261" spans="1:25" x14ac:dyDescent="0.2">
      <c r="A261" s="14" t="s">
        <v>528</v>
      </c>
      <c r="B261" s="15" t="s">
        <v>529</v>
      </c>
      <c r="C261" s="62">
        <v>15307</v>
      </c>
      <c r="D261" s="42">
        <v>-4</v>
      </c>
      <c r="E261" s="24">
        <v>12337</v>
      </c>
      <c r="F261" s="25">
        <v>2.5000000000000001E-2</v>
      </c>
      <c r="G261" s="68">
        <f t="shared" si="50"/>
        <v>10955</v>
      </c>
      <c r="H261" s="63">
        <v>1382</v>
      </c>
      <c r="I261" s="27">
        <v>-9.4E-2</v>
      </c>
      <c r="J261" s="28">
        <v>53920</v>
      </c>
      <c r="K261" s="29">
        <v>27230.6</v>
      </c>
      <c r="L261" s="41">
        <f t="shared" si="44"/>
        <v>255</v>
      </c>
      <c r="M261" s="40">
        <f t="shared" si="51"/>
        <v>12036.097560975611</v>
      </c>
      <c r="N261" s="40">
        <f t="shared" si="52"/>
        <v>10510.711247509827</v>
      </c>
      <c r="O261" s="69">
        <f t="shared" si="53"/>
        <v>1525.3863134657836</v>
      </c>
      <c r="P261" s="50">
        <v>171</v>
      </c>
      <c r="Q261" s="60">
        <f t="shared" si="45"/>
        <v>12978.524000000001</v>
      </c>
      <c r="R261" s="66">
        <f t="shared" si="46"/>
        <v>1450.8815</v>
      </c>
      <c r="S261" s="66">
        <f t="shared" si="54"/>
        <v>10579.592747509827</v>
      </c>
      <c r="T261">
        <v>259</v>
      </c>
      <c r="U261">
        <v>209</v>
      </c>
      <c r="V261" s="50">
        <f t="shared" si="47"/>
        <v>13776.3</v>
      </c>
      <c r="W261" s="61">
        <f t="shared" si="48"/>
        <v>4.7475620855321428E-2</v>
      </c>
      <c r="X261" s="65">
        <f t="shared" si="49"/>
        <v>68.881500000000031</v>
      </c>
      <c r="Y261" s="61"/>
    </row>
    <row r="262" spans="1:25" x14ac:dyDescent="0.2">
      <c r="A262" s="14" t="s">
        <v>530</v>
      </c>
      <c r="B262" s="15" t="s">
        <v>531</v>
      </c>
      <c r="C262" s="62">
        <v>22475</v>
      </c>
      <c r="D262" s="42">
        <v>5</v>
      </c>
      <c r="E262" s="24">
        <v>12250</v>
      </c>
      <c r="F262" s="25">
        <v>7.400000000000001E-2</v>
      </c>
      <c r="G262" s="68">
        <f t="shared" si="50"/>
        <v>8941</v>
      </c>
      <c r="H262" s="63">
        <v>3309</v>
      </c>
      <c r="I262" s="27">
        <v>-0.39500000000000002</v>
      </c>
      <c r="J262" s="28">
        <v>36729</v>
      </c>
      <c r="K262" s="29">
        <v>60805.2</v>
      </c>
      <c r="L262" s="41">
        <f t="shared" si="44"/>
        <v>265</v>
      </c>
      <c r="M262" s="40">
        <f t="shared" si="51"/>
        <v>11405.959031657356</v>
      </c>
      <c r="N262" s="40">
        <f t="shared" si="52"/>
        <v>5936.5375440540502</v>
      </c>
      <c r="O262" s="69">
        <f t="shared" si="53"/>
        <v>5469.4214876033056</v>
      </c>
      <c r="P262" s="50">
        <v>40</v>
      </c>
      <c r="Q262" s="60">
        <f t="shared" si="45"/>
        <v>12887</v>
      </c>
      <c r="R262" s="66">
        <f t="shared" si="46"/>
        <v>3410.1374999999998</v>
      </c>
      <c r="S262" s="66">
        <f t="shared" si="54"/>
        <v>6037.67504405405</v>
      </c>
      <c r="T262">
        <v>260</v>
      </c>
      <c r="U262">
        <v>94</v>
      </c>
      <c r="V262" s="50">
        <f t="shared" si="47"/>
        <v>20227.5</v>
      </c>
      <c r="W262" s="61">
        <f t="shared" si="48"/>
        <v>2.9657895026226951E-2</v>
      </c>
      <c r="X262" s="65">
        <f t="shared" si="49"/>
        <v>101.1375</v>
      </c>
      <c r="Y262" s="61"/>
    </row>
    <row r="263" spans="1:25" x14ac:dyDescent="0.2">
      <c r="A263" s="14" t="s">
        <v>532</v>
      </c>
      <c r="B263" s="15" t="s">
        <v>533</v>
      </c>
      <c r="C263" s="62">
        <v>95000</v>
      </c>
      <c r="D263" s="42">
        <v>-26</v>
      </c>
      <c r="E263" s="24">
        <v>12019</v>
      </c>
      <c r="F263" s="48">
        <v>-3.9E-2</v>
      </c>
      <c r="G263" s="68">
        <f t="shared" si="50"/>
        <v>12274</v>
      </c>
      <c r="H263" s="63">
        <v>-255</v>
      </c>
      <c r="I263" s="49">
        <v>0</v>
      </c>
      <c r="J263" s="45">
        <v>7721</v>
      </c>
      <c r="K263" s="29">
        <v>471.4</v>
      </c>
      <c r="L263" s="41">
        <f t="shared" si="44"/>
        <v>235</v>
      </c>
      <c r="M263" s="40">
        <f t="shared" si="51"/>
        <v>12506.763787721124</v>
      </c>
      <c r="N263" s="40">
        <f t="shared" si="52"/>
        <v>12761.763787721124</v>
      </c>
      <c r="O263" s="69">
        <f t="shared" si="53"/>
        <v>-255</v>
      </c>
      <c r="P263" s="50">
        <v>491</v>
      </c>
      <c r="Q263" s="60">
        <f t="shared" si="45"/>
        <v>12643.988000000001</v>
      </c>
      <c r="R263" s="66">
        <f t="shared" si="46"/>
        <v>172.5</v>
      </c>
      <c r="S263" s="66">
        <f t="shared" si="54"/>
        <v>13189.263787721124</v>
      </c>
      <c r="T263">
        <v>261</v>
      </c>
      <c r="U263">
        <v>441</v>
      </c>
      <c r="V263" s="50">
        <f t="shared" si="47"/>
        <v>85500</v>
      </c>
      <c r="W263" s="61">
        <f t="shared" si="48"/>
        <v>2.4782608695652173</v>
      </c>
      <c r="X263" s="65">
        <f t="shared" si="49"/>
        <v>427.5</v>
      </c>
      <c r="Y263" s="61"/>
    </row>
    <row r="264" spans="1:25" x14ac:dyDescent="0.2">
      <c r="A264" s="14" t="s">
        <v>534</v>
      </c>
      <c r="B264" s="15" t="s">
        <v>535</v>
      </c>
      <c r="C264" s="62">
        <v>51000</v>
      </c>
      <c r="D264" s="42">
        <v>38</v>
      </c>
      <c r="E264" s="24">
        <v>11876.7</v>
      </c>
      <c r="F264" s="25">
        <v>0.20600000000000002</v>
      </c>
      <c r="G264" s="68">
        <f t="shared" si="50"/>
        <v>11396.6</v>
      </c>
      <c r="H264" s="63">
        <v>480.1</v>
      </c>
      <c r="I264" s="27">
        <v>-0.1</v>
      </c>
      <c r="J264" s="28">
        <v>11393.4</v>
      </c>
      <c r="K264" s="29">
        <v>8926.4</v>
      </c>
      <c r="L264" s="41">
        <f t="shared" si="44"/>
        <v>300</v>
      </c>
      <c r="M264" s="40">
        <f t="shared" si="51"/>
        <v>9848.0099502487574</v>
      </c>
      <c r="N264" s="40">
        <f t="shared" si="52"/>
        <v>9314.5655058043121</v>
      </c>
      <c r="O264" s="69">
        <f t="shared" si="53"/>
        <v>533.44444444444446</v>
      </c>
      <c r="P264" s="50">
        <v>324</v>
      </c>
      <c r="Q264" s="60">
        <f t="shared" si="45"/>
        <v>12494.288400000001</v>
      </c>
      <c r="R264" s="66">
        <f t="shared" si="46"/>
        <v>709.6</v>
      </c>
      <c r="S264" s="66">
        <f t="shared" si="54"/>
        <v>9544.0655058043121</v>
      </c>
      <c r="T264">
        <v>262</v>
      </c>
      <c r="U264">
        <v>321</v>
      </c>
      <c r="V264" s="50">
        <f t="shared" si="47"/>
        <v>45900</v>
      </c>
      <c r="W264" s="61">
        <f t="shared" si="48"/>
        <v>0.3234216459977452</v>
      </c>
      <c r="X264" s="65">
        <f t="shared" si="49"/>
        <v>229.5</v>
      </c>
      <c r="Y264" s="61"/>
    </row>
    <row r="265" spans="1:25" x14ac:dyDescent="0.2">
      <c r="A265" s="14" t="s">
        <v>536</v>
      </c>
      <c r="B265" s="15" t="s">
        <v>537</v>
      </c>
      <c r="C265" s="62">
        <v>12494</v>
      </c>
      <c r="D265" s="42">
        <v>-44</v>
      </c>
      <c r="E265" s="24">
        <v>11864</v>
      </c>
      <c r="F265" s="25">
        <v>-0.129</v>
      </c>
      <c r="G265" s="68">
        <f t="shared" si="50"/>
        <v>10516</v>
      </c>
      <c r="H265" s="63">
        <v>1348</v>
      </c>
      <c r="I265" s="27">
        <v>0</v>
      </c>
      <c r="J265" s="28">
        <v>40063</v>
      </c>
      <c r="K265" s="29">
        <v>22059.599999999999</v>
      </c>
      <c r="L265" s="41">
        <f t="shared" si="44"/>
        <v>219</v>
      </c>
      <c r="M265" s="40">
        <f t="shared" si="51"/>
        <v>13621.125143513204</v>
      </c>
      <c r="N265" s="40">
        <f t="shared" si="52"/>
        <v>12273.125143513204</v>
      </c>
      <c r="O265" s="69">
        <f t="shared" si="53"/>
        <v>1348</v>
      </c>
      <c r="P265" s="50">
        <v>188</v>
      </c>
      <c r="Q265" s="60">
        <f t="shared" si="45"/>
        <v>12480.928</v>
      </c>
      <c r="R265" s="66">
        <f t="shared" si="46"/>
        <v>1404.223</v>
      </c>
      <c r="S265" s="66">
        <f t="shared" si="54"/>
        <v>12329.348143513203</v>
      </c>
      <c r="T265">
        <v>263</v>
      </c>
      <c r="U265">
        <v>211</v>
      </c>
      <c r="V265" s="50">
        <f t="shared" si="47"/>
        <v>11244.6</v>
      </c>
      <c r="W265" s="61">
        <f t="shared" si="48"/>
        <v>4.003851240152026E-2</v>
      </c>
      <c r="X265" s="65">
        <f t="shared" si="49"/>
        <v>56.222999999999985</v>
      </c>
      <c r="Y265" s="61"/>
    </row>
    <row r="266" spans="1:25" x14ac:dyDescent="0.2">
      <c r="A266" s="14" t="s">
        <v>538</v>
      </c>
      <c r="B266" s="15" t="s">
        <v>539</v>
      </c>
      <c r="C266" s="62">
        <v>8200</v>
      </c>
      <c r="D266" s="42">
        <v>48</v>
      </c>
      <c r="E266" s="24">
        <v>11821.8</v>
      </c>
      <c r="F266" s="25">
        <v>0.23899999999999999</v>
      </c>
      <c r="G266" s="68">
        <f t="shared" si="50"/>
        <v>10563.4</v>
      </c>
      <c r="H266" s="63">
        <v>1258.4000000000001</v>
      </c>
      <c r="I266" s="27">
        <v>0.54800000000000004</v>
      </c>
      <c r="J266" s="28">
        <v>7703.6</v>
      </c>
      <c r="K266" s="29">
        <v>7862.8</v>
      </c>
      <c r="L266" s="41">
        <f t="shared" si="44"/>
        <v>312</v>
      </c>
      <c r="M266" s="40">
        <f t="shared" si="51"/>
        <v>9541.4043583535113</v>
      </c>
      <c r="N266" s="40">
        <f t="shared" si="52"/>
        <v>8728.4844617126837</v>
      </c>
      <c r="O266" s="69">
        <f t="shared" si="53"/>
        <v>812.91989664082689</v>
      </c>
      <c r="P266" s="50">
        <v>266</v>
      </c>
      <c r="Q266" s="60">
        <f t="shared" si="45"/>
        <v>12436.533600000001</v>
      </c>
      <c r="R266" s="66">
        <f t="shared" si="46"/>
        <v>1295.3000000000002</v>
      </c>
      <c r="S266" s="66">
        <f t="shared" si="54"/>
        <v>8765.3844617126833</v>
      </c>
      <c r="T266">
        <v>264</v>
      </c>
      <c r="U266">
        <v>221</v>
      </c>
      <c r="V266" s="50">
        <f t="shared" si="47"/>
        <v>7380</v>
      </c>
      <c r="W266" s="61">
        <f t="shared" si="48"/>
        <v>2.8487609048096961E-2</v>
      </c>
      <c r="X266" s="65">
        <f t="shared" si="49"/>
        <v>36.9</v>
      </c>
      <c r="Y266" s="61"/>
    </row>
    <row r="267" spans="1:25" x14ac:dyDescent="0.2">
      <c r="A267" s="14" t="s">
        <v>540</v>
      </c>
      <c r="B267" s="15" t="s">
        <v>541</v>
      </c>
      <c r="C267" s="62">
        <v>13643</v>
      </c>
      <c r="D267" s="42">
        <v>29</v>
      </c>
      <c r="E267" s="24">
        <v>11821.4</v>
      </c>
      <c r="F267" s="25">
        <v>0.17199999999999999</v>
      </c>
      <c r="G267" s="68">
        <f t="shared" si="50"/>
        <v>11555.699999999999</v>
      </c>
      <c r="H267" s="63">
        <v>265.7</v>
      </c>
      <c r="I267" s="27">
        <v>8.4000000000000005E-2</v>
      </c>
      <c r="J267" s="28">
        <v>5384</v>
      </c>
      <c r="K267" s="29">
        <v>2147</v>
      </c>
      <c r="L267" s="41">
        <f t="shared" si="44"/>
        <v>294</v>
      </c>
      <c r="M267" s="40">
        <f t="shared" si="51"/>
        <v>10086.518771331059</v>
      </c>
      <c r="N267" s="40">
        <f t="shared" si="52"/>
        <v>9841.4080702240481</v>
      </c>
      <c r="O267" s="69">
        <f t="shared" si="53"/>
        <v>245.11070110701104</v>
      </c>
      <c r="P267" s="50">
        <v>416</v>
      </c>
      <c r="Q267" s="60">
        <f t="shared" si="45"/>
        <v>12436.112800000001</v>
      </c>
      <c r="R267" s="66">
        <f t="shared" si="46"/>
        <v>327.09349999999995</v>
      </c>
      <c r="S267" s="66">
        <f t="shared" si="54"/>
        <v>9902.8015702240482</v>
      </c>
      <c r="T267">
        <v>265</v>
      </c>
      <c r="U267">
        <v>412</v>
      </c>
      <c r="V267" s="50">
        <f t="shared" si="47"/>
        <v>12278.7</v>
      </c>
      <c r="W267" s="61">
        <f t="shared" si="48"/>
        <v>0.18769403855472511</v>
      </c>
      <c r="X267" s="65">
        <f t="shared" si="49"/>
        <v>61.393499999999968</v>
      </c>
      <c r="Y267" s="61"/>
    </row>
    <row r="268" spans="1:25" x14ac:dyDescent="0.2">
      <c r="A268" s="14" t="s">
        <v>542</v>
      </c>
      <c r="B268" s="15" t="s">
        <v>543</v>
      </c>
      <c r="C268" s="62">
        <v>74500</v>
      </c>
      <c r="D268" s="42">
        <v>14</v>
      </c>
      <c r="E268" s="24">
        <v>11763.1</v>
      </c>
      <c r="F268" s="25">
        <v>9.1999999999999998E-2</v>
      </c>
      <c r="G268" s="68">
        <f t="shared" si="50"/>
        <v>11296.300000000001</v>
      </c>
      <c r="H268" s="63">
        <v>466.8</v>
      </c>
      <c r="I268" s="27">
        <v>-0.76200000000000001</v>
      </c>
      <c r="J268" s="28">
        <v>30210.7</v>
      </c>
      <c r="K268" s="29">
        <v>13777.3</v>
      </c>
      <c r="L268" s="41">
        <f t="shared" si="44"/>
        <v>280</v>
      </c>
      <c r="M268" s="40">
        <f t="shared" si="51"/>
        <v>10772.069597069596</v>
      </c>
      <c r="N268" s="40">
        <f t="shared" si="52"/>
        <v>8810.7250592544697</v>
      </c>
      <c r="O268" s="69">
        <f t="shared" si="53"/>
        <v>1961.3445378151262</v>
      </c>
      <c r="P268" s="50">
        <v>131</v>
      </c>
      <c r="Q268" s="60">
        <f t="shared" si="45"/>
        <v>12374.781200000001</v>
      </c>
      <c r="R268" s="66">
        <f t="shared" si="46"/>
        <v>802.05</v>
      </c>
      <c r="S268" s="66">
        <f t="shared" si="54"/>
        <v>9145.9750592544697</v>
      </c>
      <c r="T268">
        <v>266</v>
      </c>
      <c r="U268">
        <v>301</v>
      </c>
      <c r="V268" s="50">
        <f t="shared" si="47"/>
        <v>67050</v>
      </c>
      <c r="W268" s="61">
        <f t="shared" si="48"/>
        <v>0.41799139704507204</v>
      </c>
      <c r="X268" s="65">
        <f t="shared" si="49"/>
        <v>335.25</v>
      </c>
      <c r="Y268" s="61"/>
    </row>
    <row r="269" spans="1:25" x14ac:dyDescent="0.2">
      <c r="A269" s="14" t="s">
        <v>544</v>
      </c>
      <c r="B269" s="15" t="s">
        <v>545</v>
      </c>
      <c r="C269" s="62">
        <v>81000</v>
      </c>
      <c r="D269" s="42">
        <v>53</v>
      </c>
      <c r="E269" s="24">
        <v>11763</v>
      </c>
      <c r="F269" s="25">
        <v>0.26800000000000002</v>
      </c>
      <c r="G269" s="68">
        <f t="shared" si="50"/>
        <v>11708</v>
      </c>
      <c r="H269" s="63">
        <v>55</v>
      </c>
      <c r="I269" s="27">
        <v>-0.73399999999999999</v>
      </c>
      <c r="J269" s="28">
        <v>13232</v>
      </c>
      <c r="K269" s="29">
        <v>1793.2</v>
      </c>
      <c r="L269" s="41">
        <f t="shared" si="44"/>
        <v>320</v>
      </c>
      <c r="M269" s="40">
        <f t="shared" si="51"/>
        <v>9276.813880126183</v>
      </c>
      <c r="N269" s="40">
        <f t="shared" si="52"/>
        <v>9070.0469628329502</v>
      </c>
      <c r="O269" s="69">
        <f t="shared" si="53"/>
        <v>206.76691729323306</v>
      </c>
      <c r="P269" s="50">
        <v>424</v>
      </c>
      <c r="Q269" s="60">
        <f t="shared" si="45"/>
        <v>12374.676000000001</v>
      </c>
      <c r="R269" s="66">
        <f t="shared" si="46"/>
        <v>419.5</v>
      </c>
      <c r="S269" s="66">
        <f t="shared" si="54"/>
        <v>9434.5469628329502</v>
      </c>
      <c r="T269">
        <v>267</v>
      </c>
      <c r="U269">
        <v>392</v>
      </c>
      <c r="V269" s="50">
        <f t="shared" si="47"/>
        <v>72900</v>
      </c>
      <c r="W269" s="61">
        <f t="shared" si="48"/>
        <v>0.86889153754469606</v>
      </c>
      <c r="X269" s="65">
        <f t="shared" si="49"/>
        <v>364.5</v>
      </c>
      <c r="Y269" s="61"/>
    </row>
    <row r="270" spans="1:25" x14ac:dyDescent="0.2">
      <c r="A270" s="14" t="s">
        <v>546</v>
      </c>
      <c r="B270" s="15" t="s">
        <v>547</v>
      </c>
      <c r="C270" s="62">
        <v>13277</v>
      </c>
      <c r="D270" s="42">
        <v>38</v>
      </c>
      <c r="E270" s="24">
        <v>11716</v>
      </c>
      <c r="F270" s="25">
        <v>0.20600000000000002</v>
      </c>
      <c r="G270" s="68">
        <f t="shared" si="50"/>
        <v>7575</v>
      </c>
      <c r="H270" s="63">
        <v>4141</v>
      </c>
      <c r="I270" s="27">
        <v>0.35899999999999999</v>
      </c>
      <c r="J270" s="28">
        <v>13292</v>
      </c>
      <c r="K270" s="29">
        <v>108813.4</v>
      </c>
      <c r="L270" s="41">
        <f t="shared" si="44"/>
        <v>306</v>
      </c>
      <c r="M270" s="40">
        <f t="shared" si="51"/>
        <v>9714.7595356550592</v>
      </c>
      <c r="N270" s="40">
        <f t="shared" si="52"/>
        <v>6667.6660845880979</v>
      </c>
      <c r="O270" s="69">
        <f t="shared" si="53"/>
        <v>3047.0934510669608</v>
      </c>
      <c r="P270" s="50">
        <v>74</v>
      </c>
      <c r="Q270" s="60">
        <f t="shared" si="45"/>
        <v>12325.232</v>
      </c>
      <c r="R270" s="66">
        <f t="shared" si="46"/>
        <v>4200.7465000000002</v>
      </c>
      <c r="S270" s="66">
        <f t="shared" si="54"/>
        <v>6727.4125845880981</v>
      </c>
      <c r="T270">
        <v>268</v>
      </c>
      <c r="U270">
        <v>80</v>
      </c>
      <c r="V270" s="50">
        <f t="shared" si="47"/>
        <v>11949.3</v>
      </c>
      <c r="W270" s="61">
        <f t="shared" si="48"/>
        <v>1.4222829204285484E-2</v>
      </c>
      <c r="X270" s="65">
        <f t="shared" si="49"/>
        <v>59.746500000000033</v>
      </c>
      <c r="Y270" s="61"/>
    </row>
    <row r="271" spans="1:25" x14ac:dyDescent="0.2">
      <c r="A271" s="14" t="s">
        <v>548</v>
      </c>
      <c r="B271" s="15" t="s">
        <v>549</v>
      </c>
      <c r="C271" s="62">
        <v>16823</v>
      </c>
      <c r="D271" s="42">
        <v>2</v>
      </c>
      <c r="E271" s="24">
        <v>11687</v>
      </c>
      <c r="F271" s="25">
        <v>4.2999999999999997E-2</v>
      </c>
      <c r="G271" s="68">
        <f t="shared" si="50"/>
        <v>10638</v>
      </c>
      <c r="H271" s="63">
        <v>1049</v>
      </c>
      <c r="I271" s="27">
        <v>3.0979999999999999</v>
      </c>
      <c r="J271" s="28">
        <v>60638</v>
      </c>
      <c r="K271" s="29">
        <v>34508.6</v>
      </c>
      <c r="L271" s="41">
        <f t="shared" si="44"/>
        <v>271</v>
      </c>
      <c r="M271" s="40">
        <f t="shared" si="51"/>
        <v>11205.177372962609</v>
      </c>
      <c r="N271" s="40">
        <f t="shared" si="52"/>
        <v>10949.198846852312</v>
      </c>
      <c r="O271" s="69">
        <f t="shared" si="53"/>
        <v>255.97852611029771</v>
      </c>
      <c r="P271" s="50">
        <v>410</v>
      </c>
      <c r="Q271" s="60">
        <f t="shared" si="45"/>
        <v>12294.724</v>
      </c>
      <c r="R271" s="66">
        <f t="shared" si="46"/>
        <v>1124.7035000000001</v>
      </c>
      <c r="S271" s="66">
        <f t="shared" si="54"/>
        <v>11024.902346852312</v>
      </c>
      <c r="T271">
        <v>269</v>
      </c>
      <c r="U271">
        <v>245</v>
      </c>
      <c r="V271" s="50">
        <f t="shared" si="47"/>
        <v>15140.7</v>
      </c>
      <c r="W271" s="61">
        <f t="shared" si="48"/>
        <v>6.7309739855881998E-2</v>
      </c>
      <c r="X271" s="65">
        <f t="shared" si="49"/>
        <v>75.703499999999977</v>
      </c>
      <c r="Y271" s="61"/>
    </row>
    <row r="272" spans="1:25" x14ac:dyDescent="0.2">
      <c r="A272" s="14" t="s">
        <v>550</v>
      </c>
      <c r="B272" s="15" t="s">
        <v>551</v>
      </c>
      <c r="C272" s="62">
        <v>12740</v>
      </c>
      <c r="D272" s="42">
        <v>-17</v>
      </c>
      <c r="E272" s="24">
        <v>11650.4</v>
      </c>
      <c r="F272" s="25">
        <v>-3.5000000000000003E-2</v>
      </c>
      <c r="G272" s="68">
        <f t="shared" si="50"/>
        <v>11720.9</v>
      </c>
      <c r="H272" s="63">
        <v>-70.5</v>
      </c>
      <c r="I272" s="27">
        <v>0</v>
      </c>
      <c r="J272" s="28">
        <v>17016.3</v>
      </c>
      <c r="K272" s="29" t="s">
        <v>14</v>
      </c>
      <c r="L272" s="41">
        <f t="shared" si="44"/>
        <v>253</v>
      </c>
      <c r="M272" s="40">
        <f t="shared" si="51"/>
        <v>12072.953367875647</v>
      </c>
      <c r="N272" s="40">
        <f t="shared" si="52"/>
        <v>12143.453367875647</v>
      </c>
      <c r="O272" s="69">
        <f t="shared" si="53"/>
        <v>-70.5</v>
      </c>
      <c r="P272" s="50">
        <v>488</v>
      </c>
      <c r="Q272" s="60">
        <f t="shared" si="45"/>
        <v>12256.220800000001</v>
      </c>
      <c r="R272" s="66">
        <f t="shared" si="46"/>
        <v>-13.170000000000002</v>
      </c>
      <c r="S272" s="66">
        <f t="shared" si="54"/>
        <v>12200.783367875647</v>
      </c>
      <c r="T272">
        <v>270</v>
      </c>
      <c r="U272">
        <v>471</v>
      </c>
      <c r="V272" s="50">
        <f t="shared" si="47"/>
        <v>11466</v>
      </c>
      <c r="W272" s="61">
        <f t="shared" si="48"/>
        <v>-4.3530751708428239</v>
      </c>
      <c r="X272" s="65">
        <f t="shared" si="49"/>
        <v>57.33</v>
      </c>
      <c r="Y272" s="61"/>
    </row>
    <row r="273" spans="1:25" x14ac:dyDescent="0.2">
      <c r="A273" s="14" t="s">
        <v>552</v>
      </c>
      <c r="B273" s="15" t="s">
        <v>553</v>
      </c>
      <c r="C273" s="62">
        <v>17500</v>
      </c>
      <c r="D273" s="42">
        <v>6</v>
      </c>
      <c r="E273" s="24">
        <v>11635</v>
      </c>
      <c r="F273" s="25">
        <v>5.9000000000000004E-2</v>
      </c>
      <c r="G273" s="68">
        <f t="shared" si="50"/>
        <v>11181</v>
      </c>
      <c r="H273" s="63">
        <v>454</v>
      </c>
      <c r="I273" s="27">
        <v>0.214</v>
      </c>
      <c r="J273" s="28">
        <v>16554</v>
      </c>
      <c r="K273" s="29">
        <v>19335</v>
      </c>
      <c r="L273" s="41">
        <f t="shared" si="44"/>
        <v>277</v>
      </c>
      <c r="M273" s="40">
        <f t="shared" si="51"/>
        <v>10986.779981114259</v>
      </c>
      <c r="N273" s="40">
        <f t="shared" si="52"/>
        <v>10612.809635150503</v>
      </c>
      <c r="O273" s="69">
        <f t="shared" si="53"/>
        <v>373.97034596375619</v>
      </c>
      <c r="P273" s="50">
        <v>369</v>
      </c>
      <c r="Q273" s="60">
        <f t="shared" si="45"/>
        <v>12240.02</v>
      </c>
      <c r="R273" s="66">
        <f t="shared" si="46"/>
        <v>532.75</v>
      </c>
      <c r="S273" s="66">
        <f t="shared" si="54"/>
        <v>10691.559635150503</v>
      </c>
      <c r="T273">
        <v>271</v>
      </c>
      <c r="U273">
        <v>360</v>
      </c>
      <c r="V273" s="50">
        <f t="shared" si="47"/>
        <v>15750</v>
      </c>
      <c r="W273" s="61">
        <f t="shared" si="48"/>
        <v>0.14781792585640544</v>
      </c>
      <c r="X273" s="65">
        <f t="shared" si="49"/>
        <v>78.75</v>
      </c>
      <c r="Y273" s="61"/>
    </row>
    <row r="274" spans="1:25" x14ac:dyDescent="0.2">
      <c r="A274" s="14" t="s">
        <v>554</v>
      </c>
      <c r="B274" s="15" t="s">
        <v>555</v>
      </c>
      <c r="C274" s="62">
        <v>14570</v>
      </c>
      <c r="D274" s="42">
        <v>1</v>
      </c>
      <c r="E274" s="24">
        <v>11601.4</v>
      </c>
      <c r="F274" s="25">
        <v>4.2999999999999997E-2</v>
      </c>
      <c r="G274" s="68">
        <f t="shared" si="50"/>
        <v>11443.6</v>
      </c>
      <c r="H274" s="63">
        <v>157.80000000000001</v>
      </c>
      <c r="I274" s="27">
        <v>-0.26100000000000001</v>
      </c>
      <c r="J274" s="28">
        <v>5001.1000000000004</v>
      </c>
      <c r="K274" s="29">
        <v>1186.5999999999999</v>
      </c>
      <c r="L274" s="41">
        <f t="shared" si="44"/>
        <v>273</v>
      </c>
      <c r="M274" s="40">
        <f t="shared" si="51"/>
        <v>11123.106423777564</v>
      </c>
      <c r="N274" s="40">
        <f t="shared" si="52"/>
        <v>10909.5746240482</v>
      </c>
      <c r="O274" s="69">
        <f t="shared" si="53"/>
        <v>213.53179972936402</v>
      </c>
      <c r="P274" s="50">
        <v>422</v>
      </c>
      <c r="Q274" s="60">
        <f t="shared" si="45"/>
        <v>12204.6728</v>
      </c>
      <c r="R274" s="66">
        <f t="shared" si="46"/>
        <v>223.36500000000001</v>
      </c>
      <c r="S274" s="66">
        <f t="shared" si="54"/>
        <v>10975.139624048201</v>
      </c>
      <c r="T274">
        <v>272</v>
      </c>
      <c r="U274">
        <v>432</v>
      </c>
      <c r="V274" s="50">
        <f t="shared" si="47"/>
        <v>13113</v>
      </c>
      <c r="W274" s="61">
        <f t="shared" si="48"/>
        <v>0.29353300651400172</v>
      </c>
      <c r="X274" s="65">
        <f t="shared" si="49"/>
        <v>65.564999999999998</v>
      </c>
      <c r="Y274" s="61"/>
    </row>
    <row r="275" spans="1:25" x14ac:dyDescent="0.2">
      <c r="A275" s="14" t="s">
        <v>556</v>
      </c>
      <c r="B275" s="15" t="s">
        <v>557</v>
      </c>
      <c r="C275" s="62">
        <v>9600</v>
      </c>
      <c r="D275" s="42">
        <v>-6</v>
      </c>
      <c r="E275" s="24">
        <v>11598.5</v>
      </c>
      <c r="F275" s="25">
        <v>2.7999999999999997E-2</v>
      </c>
      <c r="G275" s="68">
        <f t="shared" si="50"/>
        <v>11075.1</v>
      </c>
      <c r="H275" s="63">
        <v>523.4</v>
      </c>
      <c r="I275" s="27">
        <v>-0.47399999999999998</v>
      </c>
      <c r="J275" s="28">
        <v>61875.6</v>
      </c>
      <c r="K275" s="29">
        <v>7260.8</v>
      </c>
      <c r="L275" s="41">
        <f t="shared" si="44"/>
        <v>267</v>
      </c>
      <c r="M275" s="40">
        <f t="shared" si="51"/>
        <v>11282.587548638132</v>
      </c>
      <c r="N275" s="40">
        <f t="shared" si="52"/>
        <v>10287.5305144176</v>
      </c>
      <c r="O275" s="69">
        <f t="shared" si="53"/>
        <v>995.05703422053227</v>
      </c>
      <c r="P275" s="50">
        <v>237</v>
      </c>
      <c r="Q275" s="60">
        <f t="shared" si="45"/>
        <v>12201.622000000001</v>
      </c>
      <c r="R275" s="66">
        <f t="shared" si="46"/>
        <v>566.6</v>
      </c>
      <c r="S275" s="66">
        <f t="shared" si="54"/>
        <v>10330.730514417601</v>
      </c>
      <c r="T275">
        <v>273</v>
      </c>
      <c r="U275">
        <v>351</v>
      </c>
      <c r="V275" s="50">
        <f t="shared" si="47"/>
        <v>8640</v>
      </c>
      <c r="W275" s="61">
        <f t="shared" si="48"/>
        <v>7.6244264031062478E-2</v>
      </c>
      <c r="X275" s="65">
        <f t="shared" si="49"/>
        <v>43.2</v>
      </c>
      <c r="Y275" s="61"/>
    </row>
    <row r="276" spans="1:25" x14ac:dyDescent="0.2">
      <c r="A276" s="14" t="s">
        <v>558</v>
      </c>
      <c r="B276" s="15" t="s">
        <v>559</v>
      </c>
      <c r="C276" s="62">
        <v>11068</v>
      </c>
      <c r="D276" s="42">
        <v>-8</v>
      </c>
      <c r="E276" s="24">
        <v>11537</v>
      </c>
      <c r="F276" s="25">
        <v>1.2E-2</v>
      </c>
      <c r="G276" s="68">
        <f t="shared" si="50"/>
        <v>10276</v>
      </c>
      <c r="H276" s="63">
        <v>1261</v>
      </c>
      <c r="I276" s="27">
        <v>9.8000000000000004E-2</v>
      </c>
      <c r="J276" s="28">
        <v>45987</v>
      </c>
      <c r="K276" s="29">
        <v>28903.8</v>
      </c>
      <c r="L276" s="41">
        <f t="shared" si="44"/>
        <v>266</v>
      </c>
      <c r="M276" s="40">
        <f t="shared" si="51"/>
        <v>11400.197628458498</v>
      </c>
      <c r="N276" s="40">
        <f t="shared" si="52"/>
        <v>10251.745898039555</v>
      </c>
      <c r="O276" s="69">
        <f t="shared" si="53"/>
        <v>1148.4517304189435</v>
      </c>
      <c r="P276" s="50">
        <v>217</v>
      </c>
      <c r="Q276" s="60">
        <f t="shared" si="45"/>
        <v>12136.924000000001</v>
      </c>
      <c r="R276" s="66">
        <f t="shared" si="46"/>
        <v>1310.806</v>
      </c>
      <c r="S276" s="66">
        <f t="shared" si="54"/>
        <v>10301.551898039555</v>
      </c>
      <c r="T276">
        <v>274</v>
      </c>
      <c r="U276">
        <v>218</v>
      </c>
      <c r="V276" s="50">
        <f t="shared" si="47"/>
        <v>9961.2000000000007</v>
      </c>
      <c r="W276" s="61">
        <f t="shared" si="48"/>
        <v>3.7996469347866858E-2</v>
      </c>
      <c r="X276" s="65">
        <f t="shared" si="49"/>
        <v>49.805999999999969</v>
      </c>
      <c r="Y276" s="61"/>
    </row>
    <row r="277" spans="1:25" x14ac:dyDescent="0.2">
      <c r="A277" s="14" t="s">
        <v>560</v>
      </c>
      <c r="B277" s="15" t="s">
        <v>561</v>
      </c>
      <c r="C277" s="62">
        <v>15600</v>
      </c>
      <c r="D277" s="42">
        <v>30</v>
      </c>
      <c r="E277" s="24">
        <v>11534.5</v>
      </c>
      <c r="F277" s="25">
        <v>0.187</v>
      </c>
      <c r="G277" s="68">
        <f t="shared" si="50"/>
        <v>10900.8</v>
      </c>
      <c r="H277" s="63">
        <v>633.70000000000005</v>
      </c>
      <c r="I277" s="27">
        <v>3.3000000000000002E-2</v>
      </c>
      <c r="J277" s="28">
        <v>8044.9</v>
      </c>
      <c r="K277" s="29">
        <v>6054.5</v>
      </c>
      <c r="L277" s="41">
        <f t="shared" si="44"/>
        <v>305</v>
      </c>
      <c r="M277" s="40">
        <f t="shared" si="51"/>
        <v>9717.3546756529067</v>
      </c>
      <c r="N277" s="40">
        <f t="shared" si="52"/>
        <v>9103.8987221195093</v>
      </c>
      <c r="O277" s="69">
        <f t="shared" si="53"/>
        <v>613.45595353339797</v>
      </c>
      <c r="P277" s="50">
        <v>304</v>
      </c>
      <c r="Q277" s="60">
        <f t="shared" si="45"/>
        <v>12134.294</v>
      </c>
      <c r="R277" s="66">
        <f t="shared" si="46"/>
        <v>703.90000000000009</v>
      </c>
      <c r="S277" s="66">
        <f t="shared" si="54"/>
        <v>9174.0987221195101</v>
      </c>
      <c r="T277">
        <v>275</v>
      </c>
      <c r="U277">
        <v>322</v>
      </c>
      <c r="V277" s="50">
        <f t="shared" si="47"/>
        <v>14040</v>
      </c>
      <c r="W277" s="61">
        <f t="shared" si="48"/>
        <v>9.9730075294786183E-2</v>
      </c>
      <c r="X277" s="65">
        <f t="shared" si="49"/>
        <v>70.2</v>
      </c>
      <c r="Y277" s="61"/>
    </row>
    <row r="278" spans="1:25" x14ac:dyDescent="0.2">
      <c r="A278" s="14" t="s">
        <v>562</v>
      </c>
      <c r="B278" s="15" t="s">
        <v>563</v>
      </c>
      <c r="C278" s="62">
        <v>10000</v>
      </c>
      <c r="D278" s="42">
        <v>6</v>
      </c>
      <c r="E278" s="24">
        <v>11527</v>
      </c>
      <c r="F278" s="25">
        <v>8.8000000000000009E-2</v>
      </c>
      <c r="G278" s="68">
        <f t="shared" si="50"/>
        <v>11190</v>
      </c>
      <c r="H278" s="63">
        <v>337</v>
      </c>
      <c r="I278" s="27">
        <v>-0.47</v>
      </c>
      <c r="J278" s="28">
        <v>7953</v>
      </c>
      <c r="K278" s="29">
        <v>5251.9</v>
      </c>
      <c r="L278" s="41">
        <f t="shared" si="44"/>
        <v>282</v>
      </c>
      <c r="M278" s="40">
        <f t="shared" si="51"/>
        <v>10594.669117647058</v>
      </c>
      <c r="N278" s="40">
        <f t="shared" si="52"/>
        <v>9958.8200610432832</v>
      </c>
      <c r="O278" s="69">
        <f t="shared" si="53"/>
        <v>635.84905660377353</v>
      </c>
      <c r="P278" s="50">
        <v>299</v>
      </c>
      <c r="Q278" s="60">
        <f t="shared" si="45"/>
        <v>12126.404</v>
      </c>
      <c r="R278" s="66">
        <f t="shared" si="46"/>
        <v>382</v>
      </c>
      <c r="S278" s="66">
        <f t="shared" si="54"/>
        <v>10003.820061043283</v>
      </c>
      <c r="T278">
        <v>276</v>
      </c>
      <c r="U278">
        <v>401</v>
      </c>
      <c r="V278" s="50">
        <f t="shared" si="47"/>
        <v>9000</v>
      </c>
      <c r="W278" s="61">
        <f t="shared" si="48"/>
        <v>0.11780104712041885</v>
      </c>
      <c r="X278" s="65">
        <f t="shared" si="49"/>
        <v>45</v>
      </c>
      <c r="Y278" s="61"/>
    </row>
    <row r="279" spans="1:25" x14ac:dyDescent="0.2">
      <c r="A279" s="14" t="s">
        <v>564</v>
      </c>
      <c r="B279" s="15" t="s">
        <v>565</v>
      </c>
      <c r="C279" s="62">
        <v>26662</v>
      </c>
      <c r="D279" s="42">
        <v>7</v>
      </c>
      <c r="E279" s="24">
        <v>11458</v>
      </c>
      <c r="F279" s="25">
        <v>8.5999999999999993E-2</v>
      </c>
      <c r="G279" s="68">
        <f t="shared" si="50"/>
        <v>8792</v>
      </c>
      <c r="H279" s="63">
        <v>2666</v>
      </c>
      <c r="I279" s="27">
        <v>-0.50700000000000001</v>
      </c>
      <c r="J279" s="28">
        <v>36239</v>
      </c>
      <c r="K279" s="29">
        <v>49860.3</v>
      </c>
      <c r="L279" s="41">
        <f t="shared" si="44"/>
        <v>284</v>
      </c>
      <c r="M279" s="40">
        <f t="shared" si="51"/>
        <v>10550.644567219151</v>
      </c>
      <c r="N279" s="40">
        <f t="shared" si="52"/>
        <v>5142.9366564686443</v>
      </c>
      <c r="O279" s="69">
        <f t="shared" si="53"/>
        <v>5407.7079107505069</v>
      </c>
      <c r="P279" s="50">
        <v>41</v>
      </c>
      <c r="Q279" s="60">
        <f t="shared" si="45"/>
        <v>12053.816000000001</v>
      </c>
      <c r="R279" s="66">
        <f t="shared" si="46"/>
        <v>2785.9789999999998</v>
      </c>
      <c r="S279" s="66">
        <f t="shared" si="54"/>
        <v>5262.9156564686446</v>
      </c>
      <c r="T279">
        <v>277</v>
      </c>
      <c r="U279">
        <v>114</v>
      </c>
      <c r="V279" s="50">
        <f t="shared" si="47"/>
        <v>23995.8</v>
      </c>
      <c r="W279" s="61">
        <f t="shared" si="48"/>
        <v>4.3065292308377065E-2</v>
      </c>
      <c r="X279" s="65">
        <f t="shared" si="49"/>
        <v>119.97900000000003</v>
      </c>
      <c r="Y279" s="61"/>
    </row>
    <row r="280" spans="1:25" x14ac:dyDescent="0.2">
      <c r="A280" s="14" t="s">
        <v>566</v>
      </c>
      <c r="B280" s="15" t="s">
        <v>567</v>
      </c>
      <c r="C280" s="62">
        <v>61000</v>
      </c>
      <c r="D280" s="42">
        <v>8</v>
      </c>
      <c r="E280" s="24">
        <v>11333.4</v>
      </c>
      <c r="F280" s="25">
        <v>8.5000000000000006E-2</v>
      </c>
      <c r="G280" s="68">
        <f t="shared" si="50"/>
        <v>10449.699999999999</v>
      </c>
      <c r="H280" s="63">
        <v>883.7</v>
      </c>
      <c r="I280" s="27">
        <v>-0.30299999999999999</v>
      </c>
      <c r="J280" s="28">
        <v>16185.3</v>
      </c>
      <c r="K280" s="29">
        <v>15095.8</v>
      </c>
      <c r="L280" s="41">
        <f t="shared" si="44"/>
        <v>286</v>
      </c>
      <c r="M280" s="40">
        <f t="shared" si="51"/>
        <v>10445.52995391705</v>
      </c>
      <c r="N280" s="40">
        <f t="shared" si="52"/>
        <v>9177.6676870590873</v>
      </c>
      <c r="O280" s="69">
        <f t="shared" si="53"/>
        <v>1267.8622668579626</v>
      </c>
      <c r="P280" s="50">
        <v>204</v>
      </c>
      <c r="Q280" s="60">
        <f t="shared" si="45"/>
        <v>11922.736800000001</v>
      </c>
      <c r="R280" s="66">
        <f t="shared" si="46"/>
        <v>1158.2</v>
      </c>
      <c r="S280" s="66">
        <f t="shared" si="54"/>
        <v>9452.1676870590873</v>
      </c>
      <c r="T280">
        <v>278</v>
      </c>
      <c r="U280">
        <v>242</v>
      </c>
      <c r="V280" s="50">
        <f t="shared" si="47"/>
        <v>54900</v>
      </c>
      <c r="W280" s="61">
        <f t="shared" si="48"/>
        <v>0.23700569849766878</v>
      </c>
      <c r="X280" s="65">
        <f t="shared" si="49"/>
        <v>274.5</v>
      </c>
      <c r="Y280" s="61"/>
    </row>
    <row r="281" spans="1:25" x14ac:dyDescent="0.2">
      <c r="A281" s="14" t="s">
        <v>568</v>
      </c>
      <c r="B281" s="15" t="s">
        <v>569</v>
      </c>
      <c r="C281" s="62">
        <v>51500</v>
      </c>
      <c r="D281" s="42">
        <v>14</v>
      </c>
      <c r="E281" s="24">
        <v>11290</v>
      </c>
      <c r="F281" s="25">
        <v>0.11599999999999999</v>
      </c>
      <c r="G281" s="68">
        <f t="shared" si="50"/>
        <v>10224</v>
      </c>
      <c r="H281" s="63">
        <v>1066</v>
      </c>
      <c r="I281" s="27">
        <v>0</v>
      </c>
      <c r="J281" s="28">
        <v>27505</v>
      </c>
      <c r="K281" s="29">
        <v>25990.7</v>
      </c>
      <c r="L281" s="41">
        <f t="shared" si="44"/>
        <v>293</v>
      </c>
      <c r="M281" s="40">
        <f t="shared" si="51"/>
        <v>10116.487455197132</v>
      </c>
      <c r="N281" s="40">
        <f t="shared" si="52"/>
        <v>9050.4874551971316</v>
      </c>
      <c r="O281" s="69">
        <f t="shared" si="53"/>
        <v>1066</v>
      </c>
      <c r="P281" s="50">
        <v>227</v>
      </c>
      <c r="Q281" s="60">
        <f t="shared" si="45"/>
        <v>11877.08</v>
      </c>
      <c r="R281" s="66">
        <f t="shared" si="46"/>
        <v>1297.75</v>
      </c>
      <c r="S281" s="66">
        <f t="shared" si="54"/>
        <v>9282.2374551971316</v>
      </c>
      <c r="T281">
        <v>279</v>
      </c>
      <c r="U281">
        <v>220</v>
      </c>
      <c r="V281" s="50">
        <f t="shared" si="47"/>
        <v>46350</v>
      </c>
      <c r="W281" s="61">
        <f t="shared" si="48"/>
        <v>0.17857830861105761</v>
      </c>
      <c r="X281" s="65">
        <f t="shared" si="49"/>
        <v>231.75</v>
      </c>
      <c r="Y281" s="61"/>
    </row>
    <row r="282" spans="1:25" x14ac:dyDescent="0.2">
      <c r="A282" s="14" t="s">
        <v>570</v>
      </c>
      <c r="B282" s="15" t="s">
        <v>571</v>
      </c>
      <c r="C282" s="62">
        <v>24500</v>
      </c>
      <c r="D282" s="42">
        <v>15</v>
      </c>
      <c r="E282" s="24">
        <v>11223</v>
      </c>
      <c r="F282" s="25">
        <v>0.11599999999999999</v>
      </c>
      <c r="G282" s="68">
        <f t="shared" si="50"/>
        <v>10817</v>
      </c>
      <c r="H282" s="63">
        <v>406</v>
      </c>
      <c r="I282" s="27">
        <v>7.3999999999999996E-2</v>
      </c>
      <c r="J282" s="28">
        <v>18033</v>
      </c>
      <c r="K282" s="29">
        <v>17515.599999999999</v>
      </c>
      <c r="L282" s="41">
        <f t="shared" si="44"/>
        <v>295</v>
      </c>
      <c r="M282" s="40">
        <f t="shared" si="51"/>
        <v>10056.451612903225</v>
      </c>
      <c r="N282" s="40">
        <f t="shared" si="52"/>
        <v>9678.4255421397247</v>
      </c>
      <c r="O282" s="69">
        <f t="shared" si="53"/>
        <v>378.02607076350091</v>
      </c>
      <c r="P282" s="50">
        <v>367</v>
      </c>
      <c r="Q282" s="60">
        <f t="shared" si="45"/>
        <v>11806.596000000001</v>
      </c>
      <c r="R282" s="66">
        <f t="shared" si="46"/>
        <v>516.25</v>
      </c>
      <c r="S282" s="66">
        <f t="shared" si="54"/>
        <v>9788.6755421397247</v>
      </c>
      <c r="T282">
        <v>280</v>
      </c>
      <c r="U282">
        <v>367</v>
      </c>
      <c r="V282" s="50">
        <f t="shared" si="47"/>
        <v>22050</v>
      </c>
      <c r="W282" s="61">
        <f t="shared" si="48"/>
        <v>0.2135593220338983</v>
      </c>
      <c r="X282" s="65">
        <f t="shared" si="49"/>
        <v>110.25</v>
      </c>
      <c r="Y282" s="61"/>
    </row>
    <row r="283" spans="1:25" x14ac:dyDescent="0.2">
      <c r="A283" s="14" t="s">
        <v>572</v>
      </c>
      <c r="B283" s="15" t="s">
        <v>573</v>
      </c>
      <c r="C283" s="62">
        <v>72450</v>
      </c>
      <c r="D283" s="42">
        <v>-3</v>
      </c>
      <c r="E283" s="24">
        <v>11221.1</v>
      </c>
      <c r="F283" s="25">
        <v>3.1E-2</v>
      </c>
      <c r="G283" s="68">
        <f t="shared" si="50"/>
        <v>9883.6</v>
      </c>
      <c r="H283" s="63">
        <v>1337.5</v>
      </c>
      <c r="I283" s="27">
        <v>4.3999999999999997E-2</v>
      </c>
      <c r="J283" s="28">
        <v>9347</v>
      </c>
      <c r="K283" s="29">
        <v>25487.9</v>
      </c>
      <c r="L283" s="41">
        <f t="shared" si="44"/>
        <v>278</v>
      </c>
      <c r="M283" s="40">
        <f t="shared" si="51"/>
        <v>10883.705140640157</v>
      </c>
      <c r="N283" s="40">
        <f t="shared" si="52"/>
        <v>9602.5748724409241</v>
      </c>
      <c r="O283" s="69">
        <f t="shared" si="53"/>
        <v>1281.1302681992336</v>
      </c>
      <c r="P283" s="50">
        <v>201</v>
      </c>
      <c r="Q283" s="60">
        <f t="shared" si="45"/>
        <v>11804.5972</v>
      </c>
      <c r="R283" s="66">
        <f t="shared" si="46"/>
        <v>1663.5250000000001</v>
      </c>
      <c r="S283" s="66">
        <f t="shared" si="54"/>
        <v>9928.5998724409237</v>
      </c>
      <c r="T283">
        <v>281</v>
      </c>
      <c r="U283">
        <v>185</v>
      </c>
      <c r="V283" s="50">
        <f t="shared" si="47"/>
        <v>65205</v>
      </c>
      <c r="W283" s="61">
        <f t="shared" si="48"/>
        <v>0.19598443065177859</v>
      </c>
      <c r="X283" s="65">
        <f t="shared" si="49"/>
        <v>326.02499999999998</v>
      </c>
      <c r="Y283" s="61"/>
    </row>
    <row r="284" spans="1:25" x14ac:dyDescent="0.2">
      <c r="A284" s="14" t="s">
        <v>574</v>
      </c>
      <c r="B284" s="15" t="s">
        <v>575</v>
      </c>
      <c r="C284" s="62">
        <v>23850</v>
      </c>
      <c r="D284" s="42">
        <v>5</v>
      </c>
      <c r="E284" s="24">
        <v>11221</v>
      </c>
      <c r="F284" s="25">
        <v>7.5999999999999998E-2</v>
      </c>
      <c r="G284" s="68">
        <f t="shared" si="50"/>
        <v>10439</v>
      </c>
      <c r="H284" s="63">
        <v>782</v>
      </c>
      <c r="I284" s="27">
        <v>0.33500000000000002</v>
      </c>
      <c r="J284" s="28">
        <v>5873</v>
      </c>
      <c r="K284" s="29">
        <v>16732.7</v>
      </c>
      <c r="L284" s="41">
        <f t="shared" si="44"/>
        <v>287</v>
      </c>
      <c r="M284" s="40">
        <f t="shared" si="51"/>
        <v>10428.438661710037</v>
      </c>
      <c r="N284" s="40">
        <f t="shared" si="52"/>
        <v>9842.6708714478646</v>
      </c>
      <c r="O284" s="69">
        <f t="shared" si="53"/>
        <v>585.7677902621723</v>
      </c>
      <c r="P284" s="50">
        <v>309</v>
      </c>
      <c r="Q284" s="60">
        <f t="shared" si="45"/>
        <v>11804.492</v>
      </c>
      <c r="R284" s="66">
        <f t="shared" si="46"/>
        <v>889.32500000000005</v>
      </c>
      <c r="S284" s="66">
        <f t="shared" si="54"/>
        <v>9949.9958714478653</v>
      </c>
      <c r="T284">
        <v>282</v>
      </c>
      <c r="U284">
        <v>282</v>
      </c>
      <c r="V284" s="50">
        <f t="shared" si="47"/>
        <v>21465</v>
      </c>
      <c r="W284" s="61">
        <f t="shared" si="48"/>
        <v>0.12068141568043178</v>
      </c>
      <c r="X284" s="65">
        <f t="shared" si="49"/>
        <v>107.325</v>
      </c>
      <c r="Y284" s="61"/>
    </row>
    <row r="285" spans="1:25" x14ac:dyDescent="0.2">
      <c r="A285" s="14" t="s">
        <v>576</v>
      </c>
      <c r="B285" s="15" t="s">
        <v>577</v>
      </c>
      <c r="C285" s="62">
        <v>39200</v>
      </c>
      <c r="D285" s="42">
        <v>33</v>
      </c>
      <c r="E285" s="24">
        <v>11171.4</v>
      </c>
      <c r="F285" s="25">
        <v>0.18</v>
      </c>
      <c r="G285" s="68">
        <f t="shared" si="50"/>
        <v>10878.1</v>
      </c>
      <c r="H285" s="63">
        <v>293.3</v>
      </c>
      <c r="I285" s="27">
        <v>-6.9000000000000006E-2</v>
      </c>
      <c r="J285" s="28">
        <v>7075.8</v>
      </c>
      <c r="K285" s="29">
        <v>5336.2</v>
      </c>
      <c r="L285" s="41">
        <f t="shared" si="44"/>
        <v>316</v>
      </c>
      <c r="M285" s="40">
        <f t="shared" si="51"/>
        <v>9467.2881355932204</v>
      </c>
      <c r="N285" s="40">
        <f t="shared" si="52"/>
        <v>9152.2505416082586</v>
      </c>
      <c r="O285" s="69">
        <f t="shared" si="53"/>
        <v>315.03759398496243</v>
      </c>
      <c r="P285" s="50">
        <v>391</v>
      </c>
      <c r="Q285" s="60">
        <f t="shared" si="45"/>
        <v>11752.3128</v>
      </c>
      <c r="R285" s="66">
        <f t="shared" si="46"/>
        <v>469.70000000000005</v>
      </c>
      <c r="S285" s="66">
        <f t="shared" si="54"/>
        <v>9328.6505416082582</v>
      </c>
      <c r="T285">
        <v>283</v>
      </c>
      <c r="U285">
        <v>381</v>
      </c>
      <c r="V285" s="50">
        <f t="shared" si="47"/>
        <v>35280</v>
      </c>
      <c r="W285" s="61">
        <f t="shared" si="48"/>
        <v>0.37555886736214605</v>
      </c>
      <c r="X285" s="65">
        <f t="shared" si="49"/>
        <v>176.4</v>
      </c>
      <c r="Y285" s="61"/>
    </row>
    <row r="286" spans="1:25" x14ac:dyDescent="0.2">
      <c r="A286" s="14" t="s">
        <v>578</v>
      </c>
      <c r="B286" s="15" t="s">
        <v>579</v>
      </c>
      <c r="C286" s="62">
        <v>33429</v>
      </c>
      <c r="D286" s="42">
        <v>54</v>
      </c>
      <c r="E286" s="24">
        <v>11151</v>
      </c>
      <c r="F286" s="25">
        <v>0.28199999999999997</v>
      </c>
      <c r="G286" s="68">
        <f t="shared" si="50"/>
        <v>10712</v>
      </c>
      <c r="H286" s="63">
        <v>439</v>
      </c>
      <c r="I286" s="27">
        <v>0.35899999999999999</v>
      </c>
      <c r="J286" s="28">
        <v>15262</v>
      </c>
      <c r="K286" s="29">
        <v>7384.9</v>
      </c>
      <c r="L286" s="41">
        <f t="shared" si="44"/>
        <v>338</v>
      </c>
      <c r="M286" s="40">
        <f t="shared" si="51"/>
        <v>8698.1279251170054</v>
      </c>
      <c r="N286" s="40">
        <f t="shared" si="52"/>
        <v>8375.0962842045701</v>
      </c>
      <c r="O286" s="69">
        <f t="shared" si="53"/>
        <v>323.03164091243559</v>
      </c>
      <c r="P286" s="50">
        <v>390</v>
      </c>
      <c r="Q286" s="60">
        <f t="shared" si="45"/>
        <v>11730.852000000001</v>
      </c>
      <c r="R286" s="66">
        <f t="shared" si="46"/>
        <v>589.43050000000005</v>
      </c>
      <c r="S286" s="66">
        <f t="shared" si="54"/>
        <v>8525.5267842045705</v>
      </c>
      <c r="T286">
        <v>284</v>
      </c>
      <c r="U286">
        <v>349</v>
      </c>
      <c r="V286" s="50">
        <f t="shared" si="47"/>
        <v>30086.1</v>
      </c>
      <c r="W286" s="61">
        <f t="shared" si="48"/>
        <v>0.25521329486682492</v>
      </c>
      <c r="X286" s="65">
        <f t="shared" si="49"/>
        <v>150.43050000000005</v>
      </c>
      <c r="Y286" s="61"/>
    </row>
    <row r="287" spans="1:25" x14ac:dyDescent="0.2">
      <c r="A287" s="14" t="s">
        <v>580</v>
      </c>
      <c r="B287" s="15" t="s">
        <v>581</v>
      </c>
      <c r="C287" s="62">
        <v>44000</v>
      </c>
      <c r="D287" s="42">
        <v>-4</v>
      </c>
      <c r="E287" s="24">
        <v>11130</v>
      </c>
      <c r="F287" s="25">
        <v>3.5000000000000003E-2</v>
      </c>
      <c r="G287" s="68">
        <f t="shared" si="50"/>
        <v>11026</v>
      </c>
      <c r="H287" s="63">
        <v>104</v>
      </c>
      <c r="I287" s="27">
        <v>-0.42499999999999999</v>
      </c>
      <c r="J287" s="28">
        <v>6166</v>
      </c>
      <c r="K287" s="29">
        <v>1971.9</v>
      </c>
      <c r="L287" s="41">
        <f t="shared" si="44"/>
        <v>281</v>
      </c>
      <c r="M287" s="40">
        <f t="shared" si="51"/>
        <v>10753.623188405798</v>
      </c>
      <c r="N287" s="40">
        <f t="shared" si="52"/>
        <v>10572.753623188406</v>
      </c>
      <c r="O287" s="69">
        <f t="shared" si="53"/>
        <v>180.86956521739131</v>
      </c>
      <c r="P287" s="50">
        <v>429</v>
      </c>
      <c r="Q287" s="60">
        <f t="shared" si="45"/>
        <v>11708.76</v>
      </c>
      <c r="R287" s="66">
        <f t="shared" si="46"/>
        <v>302</v>
      </c>
      <c r="S287" s="66">
        <f t="shared" si="54"/>
        <v>10770.753623188406</v>
      </c>
      <c r="T287">
        <v>285</v>
      </c>
      <c r="U287">
        <v>418</v>
      </c>
      <c r="V287" s="50">
        <f t="shared" si="47"/>
        <v>39600</v>
      </c>
      <c r="W287" s="61">
        <f t="shared" si="48"/>
        <v>0.6556291390728477</v>
      </c>
      <c r="X287" s="65">
        <f t="shared" si="49"/>
        <v>198</v>
      </c>
      <c r="Y287" s="61"/>
    </row>
    <row r="288" spans="1:25" x14ac:dyDescent="0.2">
      <c r="A288" s="14" t="s">
        <v>582</v>
      </c>
      <c r="B288" s="15" t="s">
        <v>583</v>
      </c>
      <c r="C288" s="62">
        <v>50000</v>
      </c>
      <c r="D288" s="42">
        <v>-3</v>
      </c>
      <c r="E288" s="24">
        <v>11127</v>
      </c>
      <c r="F288" s="25">
        <v>5.4000000000000006E-2</v>
      </c>
      <c r="G288" s="68">
        <f t="shared" si="50"/>
        <v>9503</v>
      </c>
      <c r="H288" s="63">
        <v>1624</v>
      </c>
      <c r="I288" s="27">
        <v>1.2649999999999999</v>
      </c>
      <c r="J288" s="28">
        <v>15641</v>
      </c>
      <c r="K288" s="29">
        <v>41558.9</v>
      </c>
      <c r="L288" s="41">
        <f t="shared" si="44"/>
        <v>283</v>
      </c>
      <c r="M288" s="40">
        <f t="shared" si="51"/>
        <v>10556.925996204933</v>
      </c>
      <c r="N288" s="40">
        <f t="shared" si="52"/>
        <v>9839.9282037104513</v>
      </c>
      <c r="O288" s="69">
        <f t="shared" si="53"/>
        <v>716.99779249448136</v>
      </c>
      <c r="P288" s="50">
        <v>281</v>
      </c>
      <c r="Q288" s="60">
        <f t="shared" si="45"/>
        <v>11705.604000000001</v>
      </c>
      <c r="R288" s="66">
        <f t="shared" si="46"/>
        <v>1849</v>
      </c>
      <c r="S288" s="66">
        <f t="shared" si="54"/>
        <v>10064.928203710451</v>
      </c>
      <c r="T288">
        <v>286</v>
      </c>
      <c r="U288">
        <v>172</v>
      </c>
      <c r="V288" s="50">
        <f t="shared" si="47"/>
        <v>45000</v>
      </c>
      <c r="W288" s="61">
        <f t="shared" si="48"/>
        <v>0.12168739859383451</v>
      </c>
      <c r="X288" s="65">
        <f t="shared" si="49"/>
        <v>225</v>
      </c>
      <c r="Y288" s="61"/>
    </row>
    <row r="289" spans="1:25" x14ac:dyDescent="0.2">
      <c r="A289" s="14" t="s">
        <v>584</v>
      </c>
      <c r="B289" s="15" t="s">
        <v>585</v>
      </c>
      <c r="C289" s="62">
        <v>10900</v>
      </c>
      <c r="D289" s="42">
        <v>67</v>
      </c>
      <c r="E289" s="24">
        <v>11077</v>
      </c>
      <c r="F289" s="25">
        <v>0.38200000000000001</v>
      </c>
      <c r="G289" s="68">
        <f t="shared" si="50"/>
        <v>8696.2999999999993</v>
      </c>
      <c r="H289" s="63">
        <v>2380.6999999999998</v>
      </c>
      <c r="I289" s="27">
        <v>0.40200000000000002</v>
      </c>
      <c r="J289" s="28">
        <v>12479.5</v>
      </c>
      <c r="K289" s="29">
        <v>27315.8</v>
      </c>
      <c r="L289" s="41">
        <f t="shared" si="44"/>
        <v>354</v>
      </c>
      <c r="M289" s="40">
        <f t="shared" si="51"/>
        <v>8015.1953690303899</v>
      </c>
      <c r="N289" s="40">
        <f t="shared" si="52"/>
        <v>6317.1211892871661</v>
      </c>
      <c r="O289" s="69">
        <f t="shared" si="53"/>
        <v>1698.0741797432236</v>
      </c>
      <c r="P289" s="50">
        <v>151</v>
      </c>
      <c r="Q289" s="60">
        <f t="shared" si="45"/>
        <v>11653.004000000001</v>
      </c>
      <c r="R289" s="66">
        <f t="shared" si="46"/>
        <v>2429.75</v>
      </c>
      <c r="S289" s="66">
        <f t="shared" si="54"/>
        <v>6366.1711892871663</v>
      </c>
      <c r="T289">
        <v>287</v>
      </c>
      <c r="U289">
        <v>136</v>
      </c>
      <c r="V289" s="50">
        <f t="shared" si="47"/>
        <v>9810</v>
      </c>
      <c r="W289" s="61">
        <f t="shared" si="48"/>
        <v>2.0187262063998353E-2</v>
      </c>
      <c r="X289" s="65">
        <f t="shared" si="49"/>
        <v>49.05</v>
      </c>
      <c r="Y289" s="61"/>
    </row>
    <row r="290" spans="1:25" x14ac:dyDescent="0.2">
      <c r="A290" s="14" t="s">
        <v>586</v>
      </c>
      <c r="B290" s="15" t="s">
        <v>587</v>
      </c>
      <c r="C290" s="62">
        <v>13688</v>
      </c>
      <c r="D290" s="42">
        <v>-14</v>
      </c>
      <c r="E290" s="24">
        <v>11009.5</v>
      </c>
      <c r="F290" s="25">
        <v>-6.0000000000000001E-3</v>
      </c>
      <c r="G290" s="68">
        <f t="shared" si="50"/>
        <v>10160.799999999999</v>
      </c>
      <c r="H290" s="63">
        <v>848.7</v>
      </c>
      <c r="I290" s="27">
        <v>1.0620000000000001</v>
      </c>
      <c r="J290" s="28">
        <v>48275.1</v>
      </c>
      <c r="K290" s="29">
        <v>18214.599999999999</v>
      </c>
      <c r="L290" s="41">
        <f t="shared" si="44"/>
        <v>274</v>
      </c>
      <c r="M290" s="40">
        <f t="shared" si="51"/>
        <v>11075.955734406438</v>
      </c>
      <c r="N290" s="40">
        <f t="shared" si="52"/>
        <v>10664.365045754643</v>
      </c>
      <c r="O290" s="69">
        <f t="shared" si="53"/>
        <v>411.59068865179432</v>
      </c>
      <c r="P290" s="50">
        <v>358</v>
      </c>
      <c r="Q290" s="60">
        <f t="shared" si="45"/>
        <v>11581.994000000001</v>
      </c>
      <c r="R290" s="66">
        <f t="shared" si="46"/>
        <v>910.29600000000005</v>
      </c>
      <c r="S290" s="66">
        <f t="shared" si="54"/>
        <v>10725.961045754642</v>
      </c>
      <c r="T290">
        <v>288</v>
      </c>
      <c r="U290">
        <v>276</v>
      </c>
      <c r="V290" s="50">
        <f t="shared" si="47"/>
        <v>12319.2</v>
      </c>
      <c r="W290" s="61">
        <f t="shared" si="48"/>
        <v>6.7665902080202442E-2</v>
      </c>
      <c r="X290" s="65">
        <f t="shared" si="49"/>
        <v>61.595999999999968</v>
      </c>
      <c r="Y290" s="61"/>
    </row>
    <row r="291" spans="1:25" x14ac:dyDescent="0.2">
      <c r="A291" s="14" t="s">
        <v>588</v>
      </c>
      <c r="B291" s="15" t="s">
        <v>589</v>
      </c>
      <c r="C291" s="62">
        <v>19500</v>
      </c>
      <c r="D291" s="42">
        <v>41</v>
      </c>
      <c r="E291" s="24">
        <v>10989</v>
      </c>
      <c r="F291" s="25">
        <v>0.22600000000000001</v>
      </c>
      <c r="G291" s="68">
        <f t="shared" si="50"/>
        <v>7482</v>
      </c>
      <c r="H291" s="63">
        <v>3507</v>
      </c>
      <c r="I291" s="27">
        <v>0.49</v>
      </c>
      <c r="J291" s="28">
        <v>296482</v>
      </c>
      <c r="K291" s="29">
        <v>57051.3</v>
      </c>
      <c r="L291" s="41">
        <f t="shared" si="44"/>
        <v>330</v>
      </c>
      <c r="M291" s="40">
        <f t="shared" si="51"/>
        <v>8963.2952691680257</v>
      </c>
      <c r="N291" s="40">
        <f t="shared" si="52"/>
        <v>6609.6039940002411</v>
      </c>
      <c r="O291" s="69">
        <f t="shared" si="53"/>
        <v>2353.6912751677851</v>
      </c>
      <c r="P291" s="50">
        <v>105</v>
      </c>
      <c r="Q291" s="60">
        <f t="shared" si="45"/>
        <v>11560.428</v>
      </c>
      <c r="R291" s="66">
        <f t="shared" si="46"/>
        <v>3594.75</v>
      </c>
      <c r="S291" s="66">
        <f t="shared" si="54"/>
        <v>6697.3539940002411</v>
      </c>
      <c r="T291">
        <v>289</v>
      </c>
      <c r="U291">
        <v>90</v>
      </c>
      <c r="V291" s="50">
        <f t="shared" si="47"/>
        <v>17550</v>
      </c>
      <c r="W291" s="61">
        <f t="shared" si="48"/>
        <v>2.4410598789901941E-2</v>
      </c>
      <c r="X291" s="65">
        <f t="shared" si="49"/>
        <v>87.75</v>
      </c>
      <c r="Y291" s="61"/>
    </row>
    <row r="292" spans="1:25" x14ac:dyDescent="0.2">
      <c r="A292" s="14" t="s">
        <v>590</v>
      </c>
      <c r="B292" s="15" t="s">
        <v>591</v>
      </c>
      <c r="C292" s="62">
        <v>31000</v>
      </c>
      <c r="D292" s="42">
        <v>-14</v>
      </c>
      <c r="E292" s="24">
        <v>10841</v>
      </c>
      <c r="F292" s="25">
        <v>-1.4999999999999999E-2</v>
      </c>
      <c r="G292" s="68">
        <f t="shared" si="50"/>
        <v>9836</v>
      </c>
      <c r="H292" s="63">
        <v>1005</v>
      </c>
      <c r="I292" s="27">
        <v>0.48399999999999999</v>
      </c>
      <c r="J292" s="28">
        <v>13518</v>
      </c>
      <c r="K292" s="29">
        <v>16368.2</v>
      </c>
      <c r="L292" s="41">
        <f t="shared" si="44"/>
        <v>276</v>
      </c>
      <c r="M292" s="40">
        <f t="shared" si="51"/>
        <v>11006.091370558375</v>
      </c>
      <c r="N292" s="40">
        <f t="shared" si="52"/>
        <v>10328.867650881826</v>
      </c>
      <c r="O292" s="69">
        <f t="shared" si="53"/>
        <v>677.22371967654988</v>
      </c>
      <c r="P292" s="50">
        <v>289</v>
      </c>
      <c r="Q292" s="60">
        <f t="shared" si="45"/>
        <v>11404.732</v>
      </c>
      <c r="R292" s="66">
        <f t="shared" si="46"/>
        <v>1144.5</v>
      </c>
      <c r="S292" s="66">
        <f t="shared" si="54"/>
        <v>10468.367650881826</v>
      </c>
      <c r="T292">
        <v>290</v>
      </c>
      <c r="U292">
        <v>244</v>
      </c>
      <c r="V292" s="50">
        <f t="shared" si="47"/>
        <v>27900</v>
      </c>
      <c r="W292" s="61">
        <f t="shared" si="48"/>
        <v>0.1218872870249017</v>
      </c>
      <c r="X292" s="65">
        <f t="shared" si="49"/>
        <v>139.5</v>
      </c>
      <c r="Y292" s="61"/>
    </row>
    <row r="293" spans="1:25" x14ac:dyDescent="0.2">
      <c r="A293" s="14" t="s">
        <v>592</v>
      </c>
      <c r="B293" s="15" t="s">
        <v>593</v>
      </c>
      <c r="C293" s="62">
        <v>4862</v>
      </c>
      <c r="D293" s="42">
        <v>-22</v>
      </c>
      <c r="E293" s="24">
        <v>10797</v>
      </c>
      <c r="F293" s="25">
        <v>-4.2000000000000003E-2</v>
      </c>
      <c r="G293" s="68">
        <f t="shared" si="50"/>
        <v>10529</v>
      </c>
      <c r="H293" s="63">
        <v>268</v>
      </c>
      <c r="I293" s="27">
        <v>0</v>
      </c>
      <c r="J293" s="28">
        <v>10628</v>
      </c>
      <c r="K293" s="29">
        <v>11850.9</v>
      </c>
      <c r="L293" s="41">
        <f t="shared" si="44"/>
        <v>269</v>
      </c>
      <c r="M293" s="40">
        <f t="shared" si="51"/>
        <v>11270.354906054281</v>
      </c>
      <c r="N293" s="40">
        <f t="shared" si="52"/>
        <v>11002.354906054281</v>
      </c>
      <c r="O293" s="69">
        <f t="shared" si="53"/>
        <v>268</v>
      </c>
      <c r="P293" s="50">
        <v>408</v>
      </c>
      <c r="Q293" s="60">
        <f t="shared" si="45"/>
        <v>11358.444000000001</v>
      </c>
      <c r="R293" s="66">
        <f t="shared" si="46"/>
        <v>289.87900000000002</v>
      </c>
      <c r="S293" s="66">
        <f t="shared" si="54"/>
        <v>11024.233906054282</v>
      </c>
      <c r="T293">
        <v>291</v>
      </c>
      <c r="U293">
        <v>421</v>
      </c>
      <c r="V293" s="50">
        <f t="shared" si="47"/>
        <v>4375.8</v>
      </c>
      <c r="W293" s="61">
        <f t="shared" si="48"/>
        <v>7.5476319429831046E-2</v>
      </c>
      <c r="X293" s="65">
        <f t="shared" si="49"/>
        <v>21.878999999999994</v>
      </c>
      <c r="Y293" s="61"/>
    </row>
    <row r="294" spans="1:25" x14ac:dyDescent="0.2">
      <c r="A294" s="14" t="s">
        <v>594</v>
      </c>
      <c r="B294" s="15" t="s">
        <v>595</v>
      </c>
      <c r="C294" s="62">
        <v>16000</v>
      </c>
      <c r="D294" s="42">
        <v>-2</v>
      </c>
      <c r="E294" s="24">
        <v>10787.8</v>
      </c>
      <c r="F294" s="25">
        <v>4.4000000000000004E-2</v>
      </c>
      <c r="G294" s="68">
        <f t="shared" si="50"/>
        <v>10727.599999999999</v>
      </c>
      <c r="H294" s="63">
        <v>60.2</v>
      </c>
      <c r="I294" s="27">
        <v>0</v>
      </c>
      <c r="J294" s="28">
        <v>8496.9</v>
      </c>
      <c r="K294" s="29">
        <v>13400.5</v>
      </c>
      <c r="L294" s="41">
        <f t="shared" si="44"/>
        <v>290</v>
      </c>
      <c r="M294" s="40">
        <f t="shared" si="51"/>
        <v>10333.141762452105</v>
      </c>
      <c r="N294" s="40">
        <f t="shared" si="52"/>
        <v>10272.941762452105</v>
      </c>
      <c r="O294" s="69">
        <f t="shared" si="53"/>
        <v>60.2</v>
      </c>
      <c r="P294" s="50">
        <v>461</v>
      </c>
      <c r="Q294" s="60">
        <f t="shared" si="45"/>
        <v>11348.765600000001</v>
      </c>
      <c r="R294" s="66">
        <f t="shared" si="46"/>
        <v>132.19999999999999</v>
      </c>
      <c r="S294" s="66">
        <f t="shared" si="54"/>
        <v>10344.941762452105</v>
      </c>
      <c r="T294">
        <v>292</v>
      </c>
      <c r="U294">
        <v>449</v>
      </c>
      <c r="V294" s="50">
        <f t="shared" si="47"/>
        <v>14400</v>
      </c>
      <c r="W294" s="61">
        <f t="shared" si="48"/>
        <v>0.54462934947049924</v>
      </c>
      <c r="X294" s="65">
        <f t="shared" si="49"/>
        <v>72</v>
      </c>
      <c r="Y294" s="61"/>
    </row>
    <row r="295" spans="1:25" x14ac:dyDescent="0.2">
      <c r="A295" s="14" t="s">
        <v>596</v>
      </c>
      <c r="B295" s="15" t="s">
        <v>597</v>
      </c>
      <c r="C295" s="62">
        <v>75650</v>
      </c>
      <c r="D295" s="42">
        <v>-25</v>
      </c>
      <c r="E295" s="24">
        <v>10772.3</v>
      </c>
      <c r="F295" s="25">
        <v>-4.4999999999999998E-2</v>
      </c>
      <c r="G295" s="68">
        <f t="shared" si="50"/>
        <v>9992.5999999999985</v>
      </c>
      <c r="H295" s="63">
        <v>779.7</v>
      </c>
      <c r="I295" s="27">
        <v>3.5999999999999997E-2</v>
      </c>
      <c r="J295" s="28">
        <v>11265.5</v>
      </c>
      <c r="K295" s="29">
        <v>12144.3</v>
      </c>
      <c r="L295" s="41">
        <f t="shared" si="44"/>
        <v>268</v>
      </c>
      <c r="M295" s="40">
        <f t="shared" si="51"/>
        <v>11279.895287958116</v>
      </c>
      <c r="N295" s="40">
        <f t="shared" si="52"/>
        <v>10527.289110351938</v>
      </c>
      <c r="O295" s="69">
        <f t="shared" si="53"/>
        <v>752.60617760617765</v>
      </c>
      <c r="P295" s="50">
        <v>277</v>
      </c>
      <c r="Q295" s="60">
        <f t="shared" si="45"/>
        <v>11332.4596</v>
      </c>
      <c r="R295" s="66">
        <f t="shared" si="46"/>
        <v>1120.125</v>
      </c>
      <c r="S295" s="66">
        <f t="shared" si="54"/>
        <v>10867.714110351937</v>
      </c>
      <c r="T295">
        <v>293</v>
      </c>
      <c r="U295">
        <v>246</v>
      </c>
      <c r="V295" s="50">
        <f t="shared" si="47"/>
        <v>68085</v>
      </c>
      <c r="W295" s="61">
        <f t="shared" si="48"/>
        <v>0.30391697355205893</v>
      </c>
      <c r="X295" s="65">
        <f t="shared" si="49"/>
        <v>340.42500000000001</v>
      </c>
      <c r="Y295" s="61"/>
    </row>
    <row r="296" spans="1:25" x14ac:dyDescent="0.2">
      <c r="A296" s="14" t="s">
        <v>598</v>
      </c>
      <c r="B296" s="15" t="s">
        <v>599</v>
      </c>
      <c r="C296" s="62">
        <v>17750</v>
      </c>
      <c r="D296" s="42">
        <v>-19</v>
      </c>
      <c r="E296" s="24">
        <v>10769.6</v>
      </c>
      <c r="F296" s="25">
        <v>-2.1000000000000001E-2</v>
      </c>
      <c r="G296" s="68">
        <f t="shared" si="50"/>
        <v>9653.1</v>
      </c>
      <c r="H296" s="63">
        <v>1116.5</v>
      </c>
      <c r="I296" s="27">
        <v>-0.28699999999999998</v>
      </c>
      <c r="J296" s="28">
        <v>30109.8</v>
      </c>
      <c r="K296" s="29">
        <v>12958</v>
      </c>
      <c r="L296" s="41">
        <f t="shared" si="44"/>
        <v>275</v>
      </c>
      <c r="M296" s="40">
        <f t="shared" si="51"/>
        <v>11000.612870275792</v>
      </c>
      <c r="N296" s="40">
        <f t="shared" si="52"/>
        <v>9434.694216699354</v>
      </c>
      <c r="O296" s="69">
        <f t="shared" si="53"/>
        <v>1565.9186535764375</v>
      </c>
      <c r="P296" s="50">
        <v>167</v>
      </c>
      <c r="Q296" s="60">
        <f t="shared" si="45"/>
        <v>11329.619200000001</v>
      </c>
      <c r="R296" s="66">
        <f t="shared" si="46"/>
        <v>1196.375</v>
      </c>
      <c r="S296" s="66">
        <f t="shared" si="54"/>
        <v>9514.569216699354</v>
      </c>
      <c r="T296">
        <v>294</v>
      </c>
      <c r="U296">
        <v>235</v>
      </c>
      <c r="V296" s="50">
        <f t="shared" si="47"/>
        <v>15975</v>
      </c>
      <c r="W296" s="61">
        <f t="shared" si="48"/>
        <v>6.6764183470901683E-2</v>
      </c>
      <c r="X296" s="65">
        <f t="shared" si="49"/>
        <v>79.875</v>
      </c>
      <c r="Y296" s="61"/>
    </row>
    <row r="297" spans="1:25" x14ac:dyDescent="0.2">
      <c r="A297" s="14" t="s">
        <v>600</v>
      </c>
      <c r="B297" s="15" t="s">
        <v>601</v>
      </c>
      <c r="C297" s="62">
        <v>14000</v>
      </c>
      <c r="D297" s="42">
        <v>14</v>
      </c>
      <c r="E297" s="24">
        <v>10746</v>
      </c>
      <c r="F297" s="25">
        <v>0.12300000000000001</v>
      </c>
      <c r="G297" s="68">
        <f t="shared" si="50"/>
        <v>8216</v>
      </c>
      <c r="H297" s="63">
        <v>2530</v>
      </c>
      <c r="I297" s="27">
        <v>0</v>
      </c>
      <c r="J297" s="28">
        <v>22819</v>
      </c>
      <c r="K297" s="29">
        <v>33978.699999999997</v>
      </c>
      <c r="L297" s="41">
        <f t="shared" si="44"/>
        <v>309</v>
      </c>
      <c r="M297" s="40">
        <f t="shared" si="51"/>
        <v>9569.0115761353518</v>
      </c>
      <c r="N297" s="40">
        <f t="shared" si="52"/>
        <v>7039.0115761353518</v>
      </c>
      <c r="O297" s="69">
        <f t="shared" si="53"/>
        <v>2530</v>
      </c>
      <c r="P297" s="50">
        <v>93</v>
      </c>
      <c r="Q297" s="60">
        <f t="shared" si="45"/>
        <v>11304.792000000001</v>
      </c>
      <c r="R297" s="66">
        <f t="shared" si="46"/>
        <v>2593</v>
      </c>
      <c r="S297" s="66">
        <f t="shared" si="54"/>
        <v>7102.0115761353518</v>
      </c>
      <c r="T297">
        <v>295</v>
      </c>
      <c r="U297">
        <v>127</v>
      </c>
      <c r="V297" s="50">
        <f t="shared" si="47"/>
        <v>12600</v>
      </c>
      <c r="W297" s="61">
        <f t="shared" si="48"/>
        <v>2.4296182028538373E-2</v>
      </c>
      <c r="X297" s="65">
        <f t="shared" si="49"/>
        <v>63</v>
      </c>
      <c r="Y297" s="61"/>
    </row>
    <row r="298" spans="1:25" x14ac:dyDescent="0.2">
      <c r="A298" s="14" t="s">
        <v>602</v>
      </c>
      <c r="B298" s="15" t="s">
        <v>603</v>
      </c>
      <c r="C298" s="62">
        <v>9000</v>
      </c>
      <c r="D298" s="42">
        <v>-82</v>
      </c>
      <c r="E298" s="24">
        <v>10736</v>
      </c>
      <c r="F298" s="25">
        <v>-0.22500000000000001</v>
      </c>
      <c r="G298" s="68">
        <f t="shared" si="50"/>
        <v>9533</v>
      </c>
      <c r="H298" s="63">
        <v>1203</v>
      </c>
      <c r="I298" s="27">
        <v>0</v>
      </c>
      <c r="J298" s="28">
        <v>32521</v>
      </c>
      <c r="K298" s="29">
        <v>11975.4</v>
      </c>
      <c r="L298" s="41">
        <f t="shared" si="44"/>
        <v>214</v>
      </c>
      <c r="M298" s="40">
        <f t="shared" si="51"/>
        <v>13852.903225806451</v>
      </c>
      <c r="N298" s="40">
        <f t="shared" si="52"/>
        <v>12649.903225806451</v>
      </c>
      <c r="O298" s="69">
        <f t="shared" si="53"/>
        <v>1203</v>
      </c>
      <c r="P298" s="50">
        <v>213</v>
      </c>
      <c r="Q298" s="60">
        <f t="shared" si="45"/>
        <v>11294.272000000001</v>
      </c>
      <c r="R298" s="66">
        <f t="shared" si="46"/>
        <v>1243.5</v>
      </c>
      <c r="S298" s="66">
        <f t="shared" si="54"/>
        <v>12690.403225806451</v>
      </c>
      <c r="T298">
        <v>296</v>
      </c>
      <c r="U298">
        <v>230</v>
      </c>
      <c r="V298" s="50">
        <f t="shared" si="47"/>
        <v>8100</v>
      </c>
      <c r="W298" s="61">
        <f t="shared" si="48"/>
        <v>3.2569360675512665E-2</v>
      </c>
      <c r="X298" s="65">
        <f t="shared" si="49"/>
        <v>40.5</v>
      </c>
      <c r="Y298" s="61"/>
    </row>
    <row r="299" spans="1:25" x14ac:dyDescent="0.2">
      <c r="A299" s="14" t="s">
        <v>604</v>
      </c>
      <c r="B299" s="15" t="s">
        <v>605</v>
      </c>
      <c r="C299" s="62">
        <v>2880</v>
      </c>
      <c r="D299" s="42">
        <v>-84</v>
      </c>
      <c r="E299" s="24">
        <v>10734</v>
      </c>
      <c r="F299" s="25">
        <v>-0.23</v>
      </c>
      <c r="G299" s="68">
        <f t="shared" si="50"/>
        <v>7670</v>
      </c>
      <c r="H299" s="63">
        <v>3064</v>
      </c>
      <c r="I299" s="27">
        <v>2.4119999999999999</v>
      </c>
      <c r="J299" s="28">
        <v>19566</v>
      </c>
      <c r="K299" s="29">
        <v>13832.7</v>
      </c>
      <c r="L299" s="41">
        <f t="shared" si="44"/>
        <v>213</v>
      </c>
      <c r="M299" s="40">
        <f t="shared" si="51"/>
        <v>13940.25974025974</v>
      </c>
      <c r="N299" s="40">
        <f t="shared" si="52"/>
        <v>13042.252706262085</v>
      </c>
      <c r="O299" s="69">
        <f t="shared" si="53"/>
        <v>898.0070339976553</v>
      </c>
      <c r="P299" s="50">
        <v>248</v>
      </c>
      <c r="Q299" s="60">
        <f t="shared" si="45"/>
        <v>11292.168</v>
      </c>
      <c r="R299" s="66">
        <f t="shared" si="46"/>
        <v>3076.96</v>
      </c>
      <c r="S299" s="66">
        <f t="shared" si="54"/>
        <v>13055.212706262084</v>
      </c>
      <c r="T299">
        <v>297</v>
      </c>
      <c r="U299">
        <v>103</v>
      </c>
      <c r="V299" s="50">
        <f t="shared" si="47"/>
        <v>2592</v>
      </c>
      <c r="W299" s="61">
        <f t="shared" si="48"/>
        <v>4.2119494566065212E-3</v>
      </c>
      <c r="X299" s="65">
        <f t="shared" si="49"/>
        <v>12.96</v>
      </c>
      <c r="Y299" s="61"/>
    </row>
    <row r="300" spans="1:25" x14ac:dyDescent="0.2">
      <c r="A300" s="14" t="s">
        <v>606</v>
      </c>
      <c r="B300" s="15" t="s">
        <v>607</v>
      </c>
      <c r="C300" s="62">
        <v>3776</v>
      </c>
      <c r="D300" s="42">
        <v>15</v>
      </c>
      <c r="E300" s="24">
        <v>10699</v>
      </c>
      <c r="F300" s="25">
        <v>0.125</v>
      </c>
      <c r="G300" s="68">
        <f t="shared" si="50"/>
        <v>9786</v>
      </c>
      <c r="H300" s="63">
        <v>913</v>
      </c>
      <c r="I300" s="27">
        <v>-0.33100000000000002</v>
      </c>
      <c r="J300" s="28">
        <v>157699</v>
      </c>
      <c r="K300" s="29" t="s">
        <v>14</v>
      </c>
      <c r="L300" s="41">
        <f t="shared" si="44"/>
        <v>313</v>
      </c>
      <c r="M300" s="40">
        <f t="shared" si="51"/>
        <v>9510.2222222222226</v>
      </c>
      <c r="N300" s="40">
        <f t="shared" si="52"/>
        <v>8145.4987543597417</v>
      </c>
      <c r="O300" s="69">
        <f t="shared" si="53"/>
        <v>1364.7234678624811</v>
      </c>
      <c r="P300" s="50">
        <v>185</v>
      </c>
      <c r="Q300" s="60">
        <f t="shared" si="45"/>
        <v>11255.348</v>
      </c>
      <c r="R300" s="66">
        <f t="shared" si="46"/>
        <v>929.99199999999996</v>
      </c>
      <c r="S300" s="66">
        <f t="shared" si="54"/>
        <v>8162.4907543597419</v>
      </c>
      <c r="T300">
        <v>298</v>
      </c>
      <c r="U300">
        <v>274</v>
      </c>
      <c r="V300" s="50">
        <f t="shared" si="47"/>
        <v>3398.4</v>
      </c>
      <c r="W300" s="61">
        <f t="shared" si="48"/>
        <v>1.8271124912902476E-2</v>
      </c>
      <c r="X300" s="65">
        <f t="shared" si="49"/>
        <v>16.991999999999997</v>
      </c>
      <c r="Y300" s="61"/>
    </row>
    <row r="301" spans="1:25" x14ac:dyDescent="0.2">
      <c r="A301" s="14" t="s">
        <v>608</v>
      </c>
      <c r="B301" s="15" t="s">
        <v>609</v>
      </c>
      <c r="C301" s="62">
        <v>7977</v>
      </c>
      <c r="D301" s="42">
        <v>9</v>
      </c>
      <c r="E301" s="24">
        <v>10589</v>
      </c>
      <c r="F301" s="25">
        <v>0.10099999999999999</v>
      </c>
      <c r="G301" s="68">
        <f t="shared" si="50"/>
        <v>10221</v>
      </c>
      <c r="H301" s="63">
        <v>368</v>
      </c>
      <c r="I301" s="27">
        <v>-0.79500000000000004</v>
      </c>
      <c r="J301" s="28">
        <v>27009</v>
      </c>
      <c r="K301" s="29">
        <v>15394.2</v>
      </c>
      <c r="L301" s="41">
        <f t="shared" si="44"/>
        <v>308</v>
      </c>
      <c r="M301" s="40">
        <f t="shared" si="51"/>
        <v>9617.6203451407819</v>
      </c>
      <c r="N301" s="40">
        <f t="shared" si="52"/>
        <v>7822.4983939212689</v>
      </c>
      <c r="O301" s="69">
        <f t="shared" si="53"/>
        <v>1795.1219512195125</v>
      </c>
      <c r="P301" s="50">
        <v>144</v>
      </c>
      <c r="Q301" s="60">
        <f t="shared" si="45"/>
        <v>11139.628000000001</v>
      </c>
      <c r="R301" s="66">
        <f t="shared" si="46"/>
        <v>403.8965</v>
      </c>
      <c r="S301" s="66">
        <f t="shared" si="54"/>
        <v>7858.3948939212687</v>
      </c>
      <c r="T301">
        <v>299</v>
      </c>
      <c r="U301">
        <v>395</v>
      </c>
      <c r="V301" s="50">
        <f t="shared" si="47"/>
        <v>7179.3</v>
      </c>
      <c r="W301" s="61">
        <f t="shared" si="48"/>
        <v>8.8875491617283128E-2</v>
      </c>
      <c r="X301" s="65">
        <f t="shared" si="49"/>
        <v>35.896499999999996</v>
      </c>
      <c r="Y301" s="61"/>
    </row>
    <row r="302" spans="1:25" x14ac:dyDescent="0.2">
      <c r="A302" s="14" t="s">
        <v>610</v>
      </c>
      <c r="B302" s="15" t="s">
        <v>611</v>
      </c>
      <c r="C302" s="62">
        <v>9000</v>
      </c>
      <c r="D302" s="42">
        <v>109</v>
      </c>
      <c r="E302" s="24">
        <v>10553</v>
      </c>
      <c r="F302" s="25">
        <v>0.53500000000000003</v>
      </c>
      <c r="G302" s="68">
        <f t="shared" si="50"/>
        <v>9959</v>
      </c>
      <c r="H302" s="63">
        <v>594</v>
      </c>
      <c r="I302" s="27">
        <v>0</v>
      </c>
      <c r="J302" s="28">
        <v>32550</v>
      </c>
      <c r="K302" s="29">
        <v>13632.8</v>
      </c>
      <c r="L302" s="41">
        <f t="shared" si="44"/>
        <v>409</v>
      </c>
      <c r="M302" s="40">
        <f t="shared" si="51"/>
        <v>6874.9185667752436</v>
      </c>
      <c r="N302" s="40">
        <f t="shared" si="52"/>
        <v>6280.9185667752436</v>
      </c>
      <c r="O302" s="69">
        <f t="shared" si="53"/>
        <v>594</v>
      </c>
      <c r="P302" s="50">
        <v>306</v>
      </c>
      <c r="Q302" s="60">
        <f t="shared" si="45"/>
        <v>11101.756000000001</v>
      </c>
      <c r="R302" s="66">
        <f t="shared" si="46"/>
        <v>634.5</v>
      </c>
      <c r="S302" s="66">
        <f t="shared" si="54"/>
        <v>6321.4185667752436</v>
      </c>
      <c r="T302">
        <v>300</v>
      </c>
      <c r="U302">
        <v>341</v>
      </c>
      <c r="V302" s="50">
        <f t="shared" si="47"/>
        <v>8100</v>
      </c>
      <c r="W302" s="61">
        <f t="shared" si="48"/>
        <v>6.3829787234042548E-2</v>
      </c>
      <c r="X302" s="65">
        <f t="shared" si="49"/>
        <v>40.5</v>
      </c>
      <c r="Y302" s="61"/>
    </row>
    <row r="303" spans="1:25" x14ac:dyDescent="0.2">
      <c r="A303" s="14" t="s">
        <v>612</v>
      </c>
      <c r="B303" s="15" t="s">
        <v>613</v>
      </c>
      <c r="C303" s="62">
        <v>30000</v>
      </c>
      <c r="D303" s="42">
        <v>0</v>
      </c>
      <c r="E303" s="24">
        <v>10529.6</v>
      </c>
      <c r="F303" s="25">
        <v>7.4999999999999997E-2</v>
      </c>
      <c r="G303" s="68">
        <f t="shared" si="50"/>
        <v>9598.9</v>
      </c>
      <c r="H303" s="63">
        <v>930.7</v>
      </c>
      <c r="I303" s="27">
        <v>1.1160000000000001</v>
      </c>
      <c r="J303" s="28">
        <v>10095.299999999999</v>
      </c>
      <c r="K303" s="29">
        <v>7974.3</v>
      </c>
      <c r="L303" s="41">
        <f t="shared" si="44"/>
        <v>301</v>
      </c>
      <c r="M303" s="40">
        <f t="shared" si="51"/>
        <v>9794.9767441860477</v>
      </c>
      <c r="N303" s="40">
        <f t="shared" si="52"/>
        <v>9355.137424715349</v>
      </c>
      <c r="O303" s="69">
        <f t="shared" si="53"/>
        <v>439.83931947069942</v>
      </c>
      <c r="P303" s="50">
        <v>349</v>
      </c>
      <c r="Q303" s="60">
        <f t="shared" si="45"/>
        <v>11077.139200000001</v>
      </c>
      <c r="R303" s="66">
        <f t="shared" si="46"/>
        <v>1065.7</v>
      </c>
      <c r="S303" s="66">
        <f t="shared" si="54"/>
        <v>9490.137424715349</v>
      </c>
      <c r="T303">
        <v>301</v>
      </c>
      <c r="U303">
        <v>254</v>
      </c>
      <c r="V303" s="50">
        <f t="shared" si="47"/>
        <v>27000</v>
      </c>
      <c r="W303" s="61">
        <f t="shared" si="48"/>
        <v>0.12667730130430702</v>
      </c>
      <c r="X303" s="65">
        <f t="shared" si="49"/>
        <v>135</v>
      </c>
      <c r="Y303" s="61"/>
    </row>
    <row r="304" spans="1:25" x14ac:dyDescent="0.2">
      <c r="A304" s="14" t="s">
        <v>614</v>
      </c>
      <c r="B304" s="15" t="s">
        <v>615</v>
      </c>
      <c r="C304" s="62">
        <v>2460</v>
      </c>
      <c r="D304" s="42">
        <v>32</v>
      </c>
      <c r="E304" s="24">
        <v>10484</v>
      </c>
      <c r="F304" s="25">
        <v>0.18899999999999997</v>
      </c>
      <c r="G304" s="68">
        <f t="shared" si="50"/>
        <v>10482.4</v>
      </c>
      <c r="H304" s="63">
        <v>1.6</v>
      </c>
      <c r="I304" s="27">
        <v>-0.97</v>
      </c>
      <c r="J304" s="28">
        <v>16938.2</v>
      </c>
      <c r="K304" s="29">
        <v>9645.6</v>
      </c>
      <c r="L304" s="41">
        <f t="shared" si="44"/>
        <v>334</v>
      </c>
      <c r="M304" s="40">
        <f t="shared" si="51"/>
        <v>8817.493692178301</v>
      </c>
      <c r="N304" s="40">
        <f t="shared" si="52"/>
        <v>8764.160358844967</v>
      </c>
      <c r="O304" s="69">
        <f t="shared" si="53"/>
        <v>53.333333333333286</v>
      </c>
      <c r="P304" s="50">
        <v>463</v>
      </c>
      <c r="Q304" s="60">
        <f t="shared" si="45"/>
        <v>11029.168</v>
      </c>
      <c r="R304" s="66">
        <f t="shared" si="46"/>
        <v>12.67</v>
      </c>
      <c r="S304" s="66">
        <f t="shared" si="54"/>
        <v>8775.2303588449668</v>
      </c>
      <c r="T304">
        <v>302</v>
      </c>
      <c r="U304">
        <v>467</v>
      </c>
      <c r="V304" s="50">
        <f t="shared" si="47"/>
        <v>2214</v>
      </c>
      <c r="W304" s="61">
        <f t="shared" si="48"/>
        <v>0.87371744277821628</v>
      </c>
      <c r="X304" s="65">
        <f t="shared" si="49"/>
        <v>11.07</v>
      </c>
      <c r="Y304" s="61"/>
    </row>
    <row r="305" spans="1:25" x14ac:dyDescent="0.2">
      <c r="A305" s="14" t="s">
        <v>616</v>
      </c>
      <c r="B305" s="15" t="s">
        <v>617</v>
      </c>
      <c r="C305" s="62">
        <v>8200</v>
      </c>
      <c r="D305" s="42">
        <v>-4</v>
      </c>
      <c r="E305" s="24">
        <v>10466</v>
      </c>
      <c r="F305" s="25">
        <v>6.0999999999999999E-2</v>
      </c>
      <c r="G305" s="68">
        <f t="shared" si="50"/>
        <v>9203</v>
      </c>
      <c r="H305" s="63">
        <v>1263</v>
      </c>
      <c r="I305" s="27">
        <v>0.36</v>
      </c>
      <c r="J305" s="28">
        <v>178869</v>
      </c>
      <c r="K305" s="29">
        <v>11025.3</v>
      </c>
      <c r="L305" s="41">
        <f t="shared" si="44"/>
        <v>299</v>
      </c>
      <c r="M305" s="40">
        <f t="shared" si="51"/>
        <v>9864.2789820923663</v>
      </c>
      <c r="N305" s="40">
        <f t="shared" si="52"/>
        <v>8935.6025115041302</v>
      </c>
      <c r="O305" s="69">
        <f t="shared" si="53"/>
        <v>928.67647058823536</v>
      </c>
      <c r="P305" s="50">
        <v>247</v>
      </c>
      <c r="Q305" s="60">
        <f t="shared" si="45"/>
        <v>11010.232</v>
      </c>
      <c r="R305" s="66">
        <f t="shared" si="46"/>
        <v>1299.9000000000001</v>
      </c>
      <c r="S305" s="66">
        <f t="shared" si="54"/>
        <v>8972.5025115041299</v>
      </c>
      <c r="T305">
        <v>303</v>
      </c>
      <c r="U305">
        <v>219</v>
      </c>
      <c r="V305" s="50">
        <f t="shared" si="47"/>
        <v>7380</v>
      </c>
      <c r="W305" s="61">
        <f t="shared" si="48"/>
        <v>2.8386798984537269E-2</v>
      </c>
      <c r="X305" s="65">
        <f t="shared" si="49"/>
        <v>36.9</v>
      </c>
      <c r="Y305" s="61"/>
    </row>
    <row r="306" spans="1:25" x14ac:dyDescent="0.2">
      <c r="A306" s="14" t="s">
        <v>618</v>
      </c>
      <c r="B306" s="15" t="s">
        <v>619</v>
      </c>
      <c r="C306" s="62">
        <v>22899</v>
      </c>
      <c r="D306" s="42">
        <v>-1</v>
      </c>
      <c r="E306" s="24">
        <v>10431</v>
      </c>
      <c r="F306" s="25">
        <v>7.0999999999999994E-2</v>
      </c>
      <c r="G306" s="68">
        <f t="shared" si="50"/>
        <v>7656</v>
      </c>
      <c r="H306" s="63">
        <v>2775</v>
      </c>
      <c r="I306" s="27">
        <v>0.221</v>
      </c>
      <c r="J306" s="28">
        <v>215543</v>
      </c>
      <c r="K306" s="29">
        <v>26262.9</v>
      </c>
      <c r="L306" s="41">
        <f t="shared" si="44"/>
        <v>303</v>
      </c>
      <c r="M306" s="40">
        <f t="shared" si="51"/>
        <v>9739.495798319329</v>
      </c>
      <c r="N306" s="40">
        <f t="shared" si="52"/>
        <v>7466.7685255920569</v>
      </c>
      <c r="O306" s="69">
        <f t="shared" si="53"/>
        <v>2272.7272727272725</v>
      </c>
      <c r="P306" s="50">
        <v>110</v>
      </c>
      <c r="Q306" s="60">
        <f t="shared" si="45"/>
        <v>10973.412</v>
      </c>
      <c r="R306" s="66">
        <f t="shared" si="46"/>
        <v>2878.0455000000002</v>
      </c>
      <c r="S306" s="66">
        <f t="shared" si="54"/>
        <v>7569.8140255920571</v>
      </c>
      <c r="T306">
        <v>304</v>
      </c>
      <c r="U306">
        <v>109</v>
      </c>
      <c r="V306" s="50">
        <f t="shared" si="47"/>
        <v>20609.099999999999</v>
      </c>
      <c r="W306" s="61">
        <f t="shared" si="48"/>
        <v>3.5803985725729515E-2</v>
      </c>
      <c r="X306" s="65">
        <f t="shared" si="49"/>
        <v>103.04550000000006</v>
      </c>
      <c r="Y306" s="61"/>
    </row>
    <row r="307" spans="1:25" x14ac:dyDescent="0.2">
      <c r="A307" s="14" t="s">
        <v>620</v>
      </c>
      <c r="B307" s="15" t="s">
        <v>621</v>
      </c>
      <c r="C307" s="62">
        <v>58000</v>
      </c>
      <c r="D307" s="42">
        <v>-1</v>
      </c>
      <c r="E307" s="24">
        <v>10412</v>
      </c>
      <c r="F307" s="25">
        <v>6.9000000000000006E-2</v>
      </c>
      <c r="G307" s="68">
        <f t="shared" si="50"/>
        <v>10153</v>
      </c>
      <c r="H307" s="63">
        <v>259</v>
      </c>
      <c r="I307" s="27">
        <v>-0.80200000000000005</v>
      </c>
      <c r="J307" s="28">
        <v>22549</v>
      </c>
      <c r="K307" s="29">
        <v>28280.9</v>
      </c>
      <c r="L307" s="41">
        <f t="shared" si="44"/>
        <v>304</v>
      </c>
      <c r="M307" s="40">
        <f t="shared" si="51"/>
        <v>9739.9438727782981</v>
      </c>
      <c r="N307" s="40">
        <f t="shared" si="52"/>
        <v>8431.8630646974889</v>
      </c>
      <c r="O307" s="69">
        <f t="shared" si="53"/>
        <v>1308.0808080808083</v>
      </c>
      <c r="P307" s="50">
        <v>195</v>
      </c>
      <c r="Q307" s="60">
        <f t="shared" si="45"/>
        <v>10953.424000000001</v>
      </c>
      <c r="R307" s="66">
        <f t="shared" si="46"/>
        <v>520</v>
      </c>
      <c r="S307" s="66">
        <f t="shared" si="54"/>
        <v>8692.8630646974889</v>
      </c>
      <c r="T307">
        <v>305</v>
      </c>
      <c r="U307">
        <v>363</v>
      </c>
      <c r="V307" s="50">
        <f t="shared" si="47"/>
        <v>52200</v>
      </c>
      <c r="W307" s="61">
        <f t="shared" si="48"/>
        <v>0.50192307692307692</v>
      </c>
      <c r="X307" s="65">
        <f t="shared" si="49"/>
        <v>261</v>
      </c>
      <c r="Y307" s="61"/>
    </row>
    <row r="308" spans="1:25" x14ac:dyDescent="0.2">
      <c r="A308" s="14" t="s">
        <v>622</v>
      </c>
      <c r="B308" s="15" t="s">
        <v>623</v>
      </c>
      <c r="C308" s="62">
        <v>11975</v>
      </c>
      <c r="D308" s="42">
        <v>5</v>
      </c>
      <c r="E308" s="24">
        <v>10336.200000000001</v>
      </c>
      <c r="F308" s="25">
        <v>8.3000000000000004E-2</v>
      </c>
      <c r="G308" s="68">
        <f t="shared" si="50"/>
        <v>10040.900000000001</v>
      </c>
      <c r="H308" s="63">
        <v>295.3</v>
      </c>
      <c r="I308" s="27">
        <v>0.89700000000000002</v>
      </c>
      <c r="J308" s="28">
        <v>27502.5</v>
      </c>
      <c r="K308" s="29" t="s">
        <v>14</v>
      </c>
      <c r="L308" s="41">
        <f t="shared" si="44"/>
        <v>311</v>
      </c>
      <c r="M308" s="40">
        <f t="shared" si="51"/>
        <v>9544.0443213296403</v>
      </c>
      <c r="N308" s="40">
        <f t="shared" si="52"/>
        <v>9388.3774789469317</v>
      </c>
      <c r="O308" s="69">
        <f t="shared" si="53"/>
        <v>155.66684238270955</v>
      </c>
      <c r="P308" s="50">
        <v>436</v>
      </c>
      <c r="Q308" s="60">
        <f t="shared" si="45"/>
        <v>10873.682400000002</v>
      </c>
      <c r="R308" s="66">
        <f t="shared" si="46"/>
        <v>349.1875</v>
      </c>
      <c r="S308" s="66">
        <f t="shared" si="54"/>
        <v>9442.2649789469324</v>
      </c>
      <c r="T308">
        <v>306</v>
      </c>
      <c r="U308">
        <v>410</v>
      </c>
      <c r="V308" s="50">
        <f t="shared" si="47"/>
        <v>10777.5</v>
      </c>
      <c r="W308" s="61">
        <f t="shared" si="48"/>
        <v>0.15432253445498478</v>
      </c>
      <c r="X308" s="65">
        <f t="shared" si="49"/>
        <v>53.887500000000003</v>
      </c>
      <c r="Y308" s="61"/>
    </row>
    <row r="309" spans="1:25" x14ac:dyDescent="0.2">
      <c r="A309" s="14" t="s">
        <v>624</v>
      </c>
      <c r="B309" s="15" t="s">
        <v>625</v>
      </c>
      <c r="C309" s="62">
        <v>3717</v>
      </c>
      <c r="D309" s="42">
        <v>77</v>
      </c>
      <c r="E309" s="24">
        <v>10265.6</v>
      </c>
      <c r="F309" s="25">
        <v>0.39700000000000002</v>
      </c>
      <c r="G309" s="68">
        <f t="shared" si="50"/>
        <v>9925.5</v>
      </c>
      <c r="H309" s="63">
        <v>340.1</v>
      </c>
      <c r="I309" s="27">
        <v>0.17799999999999999</v>
      </c>
      <c r="J309" s="28">
        <v>5760.6</v>
      </c>
      <c r="K309" s="29">
        <v>2821.7</v>
      </c>
      <c r="L309" s="41">
        <f t="shared" si="44"/>
        <v>384</v>
      </c>
      <c r="M309" s="40">
        <f t="shared" si="51"/>
        <v>7348.3178239083754</v>
      </c>
      <c r="N309" s="40">
        <f t="shared" si="52"/>
        <v>7059.6081464890203</v>
      </c>
      <c r="O309" s="69">
        <f t="shared" si="53"/>
        <v>288.70967741935488</v>
      </c>
      <c r="P309" s="50">
        <v>402</v>
      </c>
      <c r="Q309" s="60">
        <f t="shared" si="45"/>
        <v>10799.4112</v>
      </c>
      <c r="R309" s="66">
        <f t="shared" si="46"/>
        <v>356.82650000000001</v>
      </c>
      <c r="S309" s="66">
        <f t="shared" si="54"/>
        <v>7076.3346464890201</v>
      </c>
      <c r="T309">
        <v>307</v>
      </c>
      <c r="U309">
        <v>407</v>
      </c>
      <c r="V309" s="50">
        <f t="shared" si="47"/>
        <v>3345.3</v>
      </c>
      <c r="W309" s="61">
        <f t="shared" si="48"/>
        <v>4.6875722515003763E-2</v>
      </c>
      <c r="X309" s="65">
        <f t="shared" si="49"/>
        <v>16.726499999999991</v>
      </c>
      <c r="Y309" s="61"/>
    </row>
    <row r="310" spans="1:25" x14ac:dyDescent="0.2">
      <c r="A310" s="14" t="s">
        <v>626</v>
      </c>
      <c r="B310" s="15" t="s">
        <v>627</v>
      </c>
      <c r="C310" s="62">
        <v>13100</v>
      </c>
      <c r="D310" s="42">
        <v>34</v>
      </c>
      <c r="E310" s="24">
        <v>10250</v>
      </c>
      <c r="F310" s="25">
        <v>0.19600000000000001</v>
      </c>
      <c r="G310" s="68">
        <f t="shared" si="50"/>
        <v>9910</v>
      </c>
      <c r="H310" s="63">
        <v>340</v>
      </c>
      <c r="I310" s="27">
        <v>10.333</v>
      </c>
      <c r="J310" s="28">
        <v>7230</v>
      </c>
      <c r="K310" s="29">
        <v>3199.8</v>
      </c>
      <c r="L310" s="41">
        <f t="shared" si="44"/>
        <v>342</v>
      </c>
      <c r="M310" s="40">
        <f t="shared" si="51"/>
        <v>8570.2341137123749</v>
      </c>
      <c r="N310" s="40">
        <f t="shared" si="52"/>
        <v>8540.2332313334809</v>
      </c>
      <c r="O310" s="69">
        <f t="shared" si="53"/>
        <v>30.000882378893497</v>
      </c>
      <c r="P310" s="50">
        <v>472</v>
      </c>
      <c r="Q310" s="60">
        <f t="shared" si="45"/>
        <v>10783</v>
      </c>
      <c r="R310" s="66">
        <f t="shared" si="46"/>
        <v>398.95</v>
      </c>
      <c r="S310" s="66">
        <f t="shared" si="54"/>
        <v>8599.1832313334817</v>
      </c>
      <c r="T310">
        <v>308</v>
      </c>
      <c r="U310">
        <v>397</v>
      </c>
      <c r="V310" s="50">
        <f t="shared" si="47"/>
        <v>11790</v>
      </c>
      <c r="W310" s="61">
        <f t="shared" si="48"/>
        <v>0.14776287755357814</v>
      </c>
      <c r="X310" s="65">
        <f t="shared" si="49"/>
        <v>58.95</v>
      </c>
      <c r="Y310" s="61"/>
    </row>
    <row r="311" spans="1:25" x14ac:dyDescent="0.2">
      <c r="A311" s="14" t="s">
        <v>628</v>
      </c>
      <c r="B311" s="15" t="s">
        <v>629</v>
      </c>
      <c r="C311" s="62">
        <v>2350</v>
      </c>
      <c r="D311" s="42">
        <v>5</v>
      </c>
      <c r="E311" s="24">
        <v>10231</v>
      </c>
      <c r="F311" s="25">
        <v>7.6999999999999999E-2</v>
      </c>
      <c r="G311" s="68">
        <f t="shared" si="50"/>
        <v>9358</v>
      </c>
      <c r="H311" s="63">
        <v>873</v>
      </c>
      <c r="I311" s="27">
        <v>-0.08</v>
      </c>
      <c r="J311" s="28">
        <v>10947</v>
      </c>
      <c r="K311" s="29">
        <v>5058.3</v>
      </c>
      <c r="L311" s="41">
        <f t="shared" si="44"/>
        <v>314</v>
      </c>
      <c r="M311" s="40">
        <f t="shared" si="51"/>
        <v>9499.5357474466109</v>
      </c>
      <c r="N311" s="40">
        <f t="shared" si="52"/>
        <v>8550.6227039683508</v>
      </c>
      <c r="O311" s="69">
        <f t="shared" si="53"/>
        <v>948.91304347826087</v>
      </c>
      <c r="P311" s="50">
        <v>246</v>
      </c>
      <c r="Q311" s="60">
        <f t="shared" si="45"/>
        <v>10763.012000000001</v>
      </c>
      <c r="R311" s="66">
        <f t="shared" si="46"/>
        <v>883.57500000000005</v>
      </c>
      <c r="S311" s="66">
        <f t="shared" si="54"/>
        <v>8561.1977039683516</v>
      </c>
      <c r="T311">
        <v>309</v>
      </c>
      <c r="U311">
        <v>283</v>
      </c>
      <c r="V311" s="50">
        <f t="shared" si="47"/>
        <v>2115</v>
      </c>
      <c r="W311" s="61">
        <f t="shared" si="48"/>
        <v>1.1968423733129615E-2</v>
      </c>
      <c r="X311" s="65">
        <f t="shared" si="49"/>
        <v>10.574999999999999</v>
      </c>
      <c r="Y311" s="61"/>
    </row>
    <row r="312" spans="1:25" x14ac:dyDescent="0.2">
      <c r="A312" s="14" t="s">
        <v>630</v>
      </c>
      <c r="B312" s="15" t="s">
        <v>631</v>
      </c>
      <c r="C312" s="62">
        <v>10000</v>
      </c>
      <c r="D312" s="42">
        <v>9</v>
      </c>
      <c r="E312" s="24">
        <v>10226.700000000001</v>
      </c>
      <c r="F312" s="25">
        <v>0.10300000000000001</v>
      </c>
      <c r="G312" s="68">
        <f t="shared" si="50"/>
        <v>10061</v>
      </c>
      <c r="H312" s="63">
        <v>165.7</v>
      </c>
      <c r="I312" s="27">
        <v>0.27300000000000002</v>
      </c>
      <c r="J312" s="28">
        <v>2964.5</v>
      </c>
      <c r="K312" s="29">
        <v>671.8</v>
      </c>
      <c r="L312" s="41">
        <f t="shared" si="44"/>
        <v>319</v>
      </c>
      <c r="M312" s="40">
        <f t="shared" si="51"/>
        <v>9271.7135086128746</v>
      </c>
      <c r="N312" s="40">
        <f t="shared" si="52"/>
        <v>9141.5485439624426</v>
      </c>
      <c r="O312" s="69">
        <f t="shared" si="53"/>
        <v>130.16496465043204</v>
      </c>
      <c r="P312" s="50">
        <v>440</v>
      </c>
      <c r="Q312" s="60">
        <f t="shared" si="45"/>
        <v>10758.488400000002</v>
      </c>
      <c r="R312" s="66">
        <f t="shared" si="46"/>
        <v>210.7</v>
      </c>
      <c r="S312" s="66">
        <f t="shared" si="54"/>
        <v>9186.5485439624426</v>
      </c>
      <c r="T312">
        <v>310</v>
      </c>
      <c r="U312">
        <v>434</v>
      </c>
      <c r="V312" s="50">
        <f t="shared" si="47"/>
        <v>9000</v>
      </c>
      <c r="W312" s="61">
        <f t="shared" si="48"/>
        <v>0.21357380161366873</v>
      </c>
      <c r="X312" s="65">
        <f t="shared" si="49"/>
        <v>45</v>
      </c>
      <c r="Y312" s="61"/>
    </row>
    <row r="313" spans="1:25" x14ac:dyDescent="0.2">
      <c r="A313" s="14" t="s">
        <v>632</v>
      </c>
      <c r="B313" s="15" t="s">
        <v>633</v>
      </c>
      <c r="C313" s="62">
        <v>32000</v>
      </c>
      <c r="D313" s="42">
        <v>-19</v>
      </c>
      <c r="E313" s="24">
        <v>10194</v>
      </c>
      <c r="F313" s="25">
        <v>2E-3</v>
      </c>
      <c r="G313" s="68">
        <f t="shared" si="50"/>
        <v>9613</v>
      </c>
      <c r="H313" s="63">
        <v>581</v>
      </c>
      <c r="I313" s="27">
        <v>0.58699999999999997</v>
      </c>
      <c r="J313" s="28">
        <v>8770</v>
      </c>
      <c r="K313" s="29">
        <v>9205.1</v>
      </c>
      <c r="L313" s="41">
        <f t="shared" si="44"/>
        <v>292</v>
      </c>
      <c r="M313" s="40">
        <f t="shared" si="51"/>
        <v>10173.652694610779</v>
      </c>
      <c r="N313" s="40">
        <f t="shared" si="52"/>
        <v>9807.5531356945849</v>
      </c>
      <c r="O313" s="69">
        <f t="shared" si="53"/>
        <v>366.0995589161941</v>
      </c>
      <c r="P313" s="50">
        <v>373</v>
      </c>
      <c r="Q313" s="60">
        <f t="shared" si="45"/>
        <v>10724.088</v>
      </c>
      <c r="R313" s="66">
        <f t="shared" si="46"/>
        <v>725</v>
      </c>
      <c r="S313" s="66">
        <f t="shared" si="54"/>
        <v>9951.5531356945849</v>
      </c>
      <c r="T313">
        <v>311</v>
      </c>
      <c r="U313">
        <v>317</v>
      </c>
      <c r="V313" s="50">
        <f t="shared" si="47"/>
        <v>28800</v>
      </c>
      <c r="W313" s="61">
        <f t="shared" si="48"/>
        <v>0.19862068965517241</v>
      </c>
      <c r="X313" s="65">
        <f t="shared" si="49"/>
        <v>144</v>
      </c>
      <c r="Y313" s="61"/>
    </row>
    <row r="314" spans="1:25" x14ac:dyDescent="0.2">
      <c r="A314" s="14" t="s">
        <v>634</v>
      </c>
      <c r="B314" s="15" t="s">
        <v>635</v>
      </c>
      <c r="C314" s="62">
        <v>5086</v>
      </c>
      <c r="D314" s="42">
        <v>29</v>
      </c>
      <c r="E314" s="24">
        <v>10188.299999999999</v>
      </c>
      <c r="F314" s="25">
        <v>0.188</v>
      </c>
      <c r="G314" s="68">
        <f t="shared" si="50"/>
        <v>9166.2999999999993</v>
      </c>
      <c r="H314" s="63">
        <v>1022</v>
      </c>
      <c r="I314" s="27">
        <v>1.2849999999999999</v>
      </c>
      <c r="J314" s="28">
        <v>10173</v>
      </c>
      <c r="K314" s="29">
        <v>7758.4</v>
      </c>
      <c r="L314" s="41">
        <f t="shared" si="44"/>
        <v>341</v>
      </c>
      <c r="M314" s="40">
        <f t="shared" si="51"/>
        <v>8576.0101010101007</v>
      </c>
      <c r="N314" s="40">
        <f t="shared" si="52"/>
        <v>8128.7453307694004</v>
      </c>
      <c r="O314" s="69">
        <f t="shared" si="53"/>
        <v>447.26477024070022</v>
      </c>
      <c r="P314" s="50">
        <v>347</v>
      </c>
      <c r="Q314" s="60">
        <f t="shared" si="45"/>
        <v>10718.0916</v>
      </c>
      <c r="R314" s="66">
        <f t="shared" si="46"/>
        <v>1044.8869999999999</v>
      </c>
      <c r="S314" s="66">
        <f t="shared" si="54"/>
        <v>8151.6323307694001</v>
      </c>
      <c r="T314">
        <v>312</v>
      </c>
      <c r="U314">
        <v>259</v>
      </c>
      <c r="V314" s="50">
        <f t="shared" si="47"/>
        <v>4577.3999999999996</v>
      </c>
      <c r="W314" s="61">
        <f t="shared" si="48"/>
        <v>2.190380395200631E-2</v>
      </c>
      <c r="X314" s="65">
        <f t="shared" si="49"/>
        <v>22.887000000000015</v>
      </c>
      <c r="Y314" s="61"/>
    </row>
    <row r="315" spans="1:25" x14ac:dyDescent="0.2">
      <c r="A315" s="14" t="s">
        <v>636</v>
      </c>
      <c r="B315" s="15" t="s">
        <v>637</v>
      </c>
      <c r="C315" s="62">
        <v>14595</v>
      </c>
      <c r="D315" s="42">
        <v>-3</v>
      </c>
      <c r="E315" s="24">
        <v>10151</v>
      </c>
      <c r="F315" s="25">
        <v>6.3E-2</v>
      </c>
      <c r="G315" s="68">
        <f t="shared" si="50"/>
        <v>9071</v>
      </c>
      <c r="H315" s="63">
        <v>1080</v>
      </c>
      <c r="I315" s="27">
        <v>-0.22</v>
      </c>
      <c r="J315" s="28">
        <v>15995</v>
      </c>
      <c r="K315" s="29">
        <v>10531.1</v>
      </c>
      <c r="L315" s="41">
        <f t="shared" si="44"/>
        <v>310</v>
      </c>
      <c r="M315" s="40">
        <f t="shared" si="51"/>
        <v>9549.3885230479773</v>
      </c>
      <c r="N315" s="40">
        <f t="shared" si="52"/>
        <v>8164.7731384325925</v>
      </c>
      <c r="O315" s="69">
        <f t="shared" si="53"/>
        <v>1384.6153846153845</v>
      </c>
      <c r="P315" s="50">
        <v>183</v>
      </c>
      <c r="Q315" s="60">
        <f t="shared" si="45"/>
        <v>10678.852000000001</v>
      </c>
      <c r="R315" s="66">
        <f t="shared" si="46"/>
        <v>1145.6775</v>
      </c>
      <c r="S315" s="66">
        <f t="shared" si="54"/>
        <v>8230.4506384325923</v>
      </c>
      <c r="T315">
        <v>313</v>
      </c>
      <c r="U315">
        <v>243</v>
      </c>
      <c r="V315" s="50">
        <f t="shared" si="47"/>
        <v>13135.5</v>
      </c>
      <c r="W315" s="61">
        <f t="shared" si="48"/>
        <v>5.7326341837035284E-2</v>
      </c>
      <c r="X315" s="65">
        <f t="shared" si="49"/>
        <v>65.677499999999995</v>
      </c>
      <c r="Y315" s="61"/>
    </row>
    <row r="316" spans="1:25" x14ac:dyDescent="0.2">
      <c r="A316" s="14" t="s">
        <v>638</v>
      </c>
      <c r="B316" s="15" t="s">
        <v>639</v>
      </c>
      <c r="C316" s="62">
        <v>36000</v>
      </c>
      <c r="D316" s="42">
        <v>-18</v>
      </c>
      <c r="E316" s="24">
        <v>10040.9</v>
      </c>
      <c r="F316" s="25">
        <v>0</v>
      </c>
      <c r="G316" s="68">
        <f t="shared" si="50"/>
        <v>9004</v>
      </c>
      <c r="H316" s="63">
        <v>1036.9000000000001</v>
      </c>
      <c r="I316" s="27">
        <v>-0.189</v>
      </c>
      <c r="J316" s="28">
        <v>21617</v>
      </c>
      <c r="K316" s="29">
        <v>25851.5</v>
      </c>
      <c r="L316" s="41">
        <f t="shared" si="44"/>
        <v>296</v>
      </c>
      <c r="M316" s="40">
        <f t="shared" si="51"/>
        <v>10040.9</v>
      </c>
      <c r="N316" s="40">
        <f t="shared" si="52"/>
        <v>8762.3549938347714</v>
      </c>
      <c r="O316" s="69">
        <f t="shared" si="53"/>
        <v>1278.5450061652284</v>
      </c>
      <c r="P316" s="50">
        <v>202</v>
      </c>
      <c r="Q316" s="60">
        <f t="shared" si="45"/>
        <v>10563.0268</v>
      </c>
      <c r="R316" s="66">
        <f t="shared" si="46"/>
        <v>1198.9000000000001</v>
      </c>
      <c r="S316" s="66">
        <f t="shared" si="54"/>
        <v>8924.3549938347714</v>
      </c>
      <c r="T316">
        <v>314</v>
      </c>
      <c r="U316">
        <v>234</v>
      </c>
      <c r="V316" s="50">
        <f t="shared" si="47"/>
        <v>32400</v>
      </c>
      <c r="W316" s="61">
        <f t="shared" si="48"/>
        <v>0.13512386354157976</v>
      </c>
      <c r="X316" s="65">
        <f t="shared" si="49"/>
        <v>162</v>
      </c>
      <c r="Y316" s="61"/>
    </row>
    <row r="317" spans="1:25" x14ac:dyDescent="0.2">
      <c r="A317" s="14" t="s">
        <v>640</v>
      </c>
      <c r="B317" s="15" t="s">
        <v>641</v>
      </c>
      <c r="C317" s="62">
        <v>42100</v>
      </c>
      <c r="D317" s="42">
        <v>0</v>
      </c>
      <c r="E317" s="24">
        <v>9983.6</v>
      </c>
      <c r="F317" s="25">
        <v>5.2000000000000005E-2</v>
      </c>
      <c r="G317" s="68">
        <f t="shared" si="50"/>
        <v>9121.9</v>
      </c>
      <c r="H317" s="63">
        <v>861.7</v>
      </c>
      <c r="I317" s="27">
        <v>-0.113</v>
      </c>
      <c r="J317" s="28">
        <v>13099.1</v>
      </c>
      <c r="K317" s="29">
        <v>9121.9</v>
      </c>
      <c r="L317" s="41">
        <f t="shared" si="44"/>
        <v>315</v>
      </c>
      <c r="M317" s="40">
        <f t="shared" si="51"/>
        <v>9490.1140684410639</v>
      </c>
      <c r="N317" s="40">
        <f t="shared" si="52"/>
        <v>8518.6371800532397</v>
      </c>
      <c r="O317" s="69">
        <f t="shared" si="53"/>
        <v>971.47688838782415</v>
      </c>
      <c r="P317" s="50">
        <v>241</v>
      </c>
      <c r="Q317" s="60">
        <f t="shared" si="45"/>
        <v>10502.747200000002</v>
      </c>
      <c r="R317" s="66">
        <f t="shared" si="46"/>
        <v>1051.1500000000001</v>
      </c>
      <c r="S317" s="66">
        <f t="shared" si="54"/>
        <v>8708.0871800532404</v>
      </c>
      <c r="T317">
        <v>315</v>
      </c>
      <c r="U317">
        <v>257</v>
      </c>
      <c r="V317" s="50">
        <f t="shared" si="47"/>
        <v>37890</v>
      </c>
      <c r="W317" s="61">
        <f t="shared" si="48"/>
        <v>0.18023117537934641</v>
      </c>
      <c r="X317" s="65">
        <f t="shared" si="49"/>
        <v>189.45</v>
      </c>
      <c r="Y317" s="61"/>
    </row>
    <row r="318" spans="1:25" x14ac:dyDescent="0.2">
      <c r="A318" s="14" t="s">
        <v>642</v>
      </c>
      <c r="B318" s="15" t="s">
        <v>643</v>
      </c>
      <c r="C318" s="62">
        <v>9700</v>
      </c>
      <c r="D318" s="42">
        <v>-18</v>
      </c>
      <c r="E318" s="24">
        <v>9951.6</v>
      </c>
      <c r="F318" s="25">
        <v>9.0000000000000011E-3</v>
      </c>
      <c r="G318" s="68">
        <f t="shared" si="50"/>
        <v>9899.9</v>
      </c>
      <c r="H318" s="63">
        <v>51.7</v>
      </c>
      <c r="I318" s="27">
        <v>-0.44500000000000001</v>
      </c>
      <c r="J318" s="28">
        <v>3796.8</v>
      </c>
      <c r="K318" s="29">
        <v>636.70000000000005</v>
      </c>
      <c r="L318" s="41">
        <f t="shared" si="44"/>
        <v>298</v>
      </c>
      <c r="M318" s="40">
        <f t="shared" si="51"/>
        <v>9862.8344895936589</v>
      </c>
      <c r="N318" s="40">
        <f t="shared" si="52"/>
        <v>9769.6813364405061</v>
      </c>
      <c r="O318" s="69">
        <f t="shared" si="53"/>
        <v>93.15315315315317</v>
      </c>
      <c r="P318" s="50">
        <v>453</v>
      </c>
      <c r="Q318" s="60">
        <f t="shared" si="45"/>
        <v>10469.083200000001</v>
      </c>
      <c r="R318" s="66">
        <f t="shared" si="46"/>
        <v>95.35</v>
      </c>
      <c r="S318" s="66">
        <f t="shared" si="54"/>
        <v>9813.3313364405058</v>
      </c>
      <c r="T318">
        <v>316</v>
      </c>
      <c r="U318">
        <v>453</v>
      </c>
      <c r="V318" s="50">
        <f t="shared" si="47"/>
        <v>8730</v>
      </c>
      <c r="W318" s="61">
        <f t="shared" si="48"/>
        <v>0.45778710015731516</v>
      </c>
      <c r="X318" s="65">
        <f t="shared" si="49"/>
        <v>43.65</v>
      </c>
      <c r="Y318" s="61"/>
    </row>
    <row r="319" spans="1:25" x14ac:dyDescent="0.2">
      <c r="A319" s="14" t="s">
        <v>644</v>
      </c>
      <c r="B319" s="15" t="s">
        <v>645</v>
      </c>
      <c r="C319" s="62">
        <v>17900</v>
      </c>
      <c r="D319" s="42">
        <v>1</v>
      </c>
      <c r="E319" s="24">
        <v>9838.7000000000007</v>
      </c>
      <c r="F319" s="25">
        <v>5.5999999999999994E-2</v>
      </c>
      <c r="G319" s="68">
        <f t="shared" si="50"/>
        <v>10275.700000000001</v>
      </c>
      <c r="H319" s="63">
        <v>-437</v>
      </c>
      <c r="I319" s="27">
        <v>-7.0030000000000001</v>
      </c>
      <c r="J319" s="28">
        <v>3773.8</v>
      </c>
      <c r="K319" s="29">
        <v>258.39999999999998</v>
      </c>
      <c r="L319" s="41">
        <f t="shared" si="44"/>
        <v>318</v>
      </c>
      <c r="M319" s="40">
        <f t="shared" si="51"/>
        <v>9316.950757575758</v>
      </c>
      <c r="N319" s="40">
        <f t="shared" si="52"/>
        <v>9244.1538227098572</v>
      </c>
      <c r="O319" s="69">
        <f t="shared" si="53"/>
        <v>72.796934865900383</v>
      </c>
      <c r="P319" s="50">
        <v>456</v>
      </c>
      <c r="Q319" s="60">
        <f t="shared" si="45"/>
        <v>10350.312400000001</v>
      </c>
      <c r="R319" s="66">
        <f t="shared" si="46"/>
        <v>-356.45</v>
      </c>
      <c r="S319" s="66">
        <f t="shared" si="54"/>
        <v>9324.7038227098565</v>
      </c>
      <c r="T319">
        <v>317</v>
      </c>
      <c r="U319">
        <v>484</v>
      </c>
      <c r="V319" s="50">
        <f t="shared" si="47"/>
        <v>16110</v>
      </c>
      <c r="W319" s="61">
        <f t="shared" si="48"/>
        <v>-0.22597839809229905</v>
      </c>
      <c r="X319" s="65">
        <f t="shared" si="49"/>
        <v>80.55</v>
      </c>
      <c r="Y319" s="61"/>
    </row>
    <row r="320" spans="1:25" x14ac:dyDescent="0.2">
      <c r="A320" s="14" t="s">
        <v>646</v>
      </c>
      <c r="B320" s="15" t="s">
        <v>647</v>
      </c>
      <c r="C320" s="62">
        <v>32400</v>
      </c>
      <c r="D320" s="42">
        <v>-27</v>
      </c>
      <c r="E320" s="24">
        <v>9830</v>
      </c>
      <c r="F320" s="25">
        <v>-4.2000000000000003E-2</v>
      </c>
      <c r="G320" s="68">
        <f t="shared" si="50"/>
        <v>9469</v>
      </c>
      <c r="H320" s="63">
        <v>361</v>
      </c>
      <c r="I320" s="27">
        <v>0.85099999999999998</v>
      </c>
      <c r="J320" s="28">
        <v>14874</v>
      </c>
      <c r="K320" s="29">
        <v>7307.6</v>
      </c>
      <c r="L320" s="41">
        <f t="shared" si="44"/>
        <v>291</v>
      </c>
      <c r="M320" s="40">
        <f t="shared" si="51"/>
        <v>10260.960334029229</v>
      </c>
      <c r="N320" s="40">
        <f t="shared" si="52"/>
        <v>10065.930620360941</v>
      </c>
      <c r="O320" s="69">
        <f t="shared" si="53"/>
        <v>195.02971366828743</v>
      </c>
      <c r="P320" s="50">
        <v>425</v>
      </c>
      <c r="Q320" s="60">
        <f t="shared" si="45"/>
        <v>10341.16</v>
      </c>
      <c r="R320" s="66">
        <f t="shared" si="46"/>
        <v>506.8</v>
      </c>
      <c r="S320" s="66">
        <f t="shared" si="54"/>
        <v>10211.730620360941</v>
      </c>
      <c r="T320">
        <v>318</v>
      </c>
      <c r="U320">
        <v>374</v>
      </c>
      <c r="V320" s="50">
        <f t="shared" si="47"/>
        <v>29160</v>
      </c>
      <c r="W320" s="61">
        <f t="shared" si="48"/>
        <v>0.28768745067087609</v>
      </c>
      <c r="X320" s="65">
        <f t="shared" si="49"/>
        <v>145.80000000000001</v>
      </c>
      <c r="Y320" s="61"/>
    </row>
    <row r="321" spans="1:25" x14ac:dyDescent="0.2">
      <c r="A321" s="14" t="s">
        <v>648</v>
      </c>
      <c r="B321" s="15" t="s">
        <v>649</v>
      </c>
      <c r="C321" s="62">
        <v>32000</v>
      </c>
      <c r="D321" s="42">
        <v>9</v>
      </c>
      <c r="E321" s="24">
        <v>9823</v>
      </c>
      <c r="F321" s="25">
        <v>8.5999999999999993E-2</v>
      </c>
      <c r="G321" s="68">
        <f t="shared" si="50"/>
        <v>8152</v>
      </c>
      <c r="H321" s="63">
        <v>1671</v>
      </c>
      <c r="I321" s="27">
        <v>15.067</v>
      </c>
      <c r="J321" s="28">
        <v>20999</v>
      </c>
      <c r="K321" s="29">
        <v>53367.4</v>
      </c>
      <c r="L321" s="41">
        <f t="shared" si="44"/>
        <v>328</v>
      </c>
      <c r="M321" s="40">
        <f t="shared" si="51"/>
        <v>9045.1197053406995</v>
      </c>
      <c r="N321" s="40">
        <f t="shared" si="52"/>
        <v>8941.1177136807746</v>
      </c>
      <c r="O321" s="69">
        <f t="shared" si="53"/>
        <v>104.00199165992407</v>
      </c>
      <c r="P321" s="50">
        <v>450</v>
      </c>
      <c r="Q321" s="60">
        <f t="shared" si="45"/>
        <v>10333.796</v>
      </c>
      <c r="R321" s="66">
        <f t="shared" si="46"/>
        <v>1815</v>
      </c>
      <c r="S321" s="66">
        <f t="shared" si="54"/>
        <v>9085.1177136807746</v>
      </c>
      <c r="T321">
        <v>319</v>
      </c>
      <c r="U321">
        <v>174</v>
      </c>
      <c r="V321" s="50">
        <f t="shared" si="47"/>
        <v>28800</v>
      </c>
      <c r="W321" s="61">
        <f t="shared" si="48"/>
        <v>7.9338842975206617E-2</v>
      </c>
      <c r="X321" s="65">
        <f t="shared" si="49"/>
        <v>144</v>
      </c>
      <c r="Y321" s="61"/>
    </row>
    <row r="322" spans="1:25" x14ac:dyDescent="0.2">
      <c r="A322" s="14" t="s">
        <v>650</v>
      </c>
      <c r="B322" s="15" t="s">
        <v>651</v>
      </c>
      <c r="C322" s="62">
        <v>2650</v>
      </c>
      <c r="D322" s="42">
        <v>24</v>
      </c>
      <c r="E322" s="24">
        <v>9822</v>
      </c>
      <c r="F322" s="25">
        <v>0.161</v>
      </c>
      <c r="G322" s="68">
        <f t="shared" si="50"/>
        <v>9524</v>
      </c>
      <c r="H322" s="63">
        <v>298</v>
      </c>
      <c r="I322" s="27">
        <v>0.30099999999999999</v>
      </c>
      <c r="J322" s="28">
        <v>14266</v>
      </c>
      <c r="K322" s="29">
        <v>4736.6000000000004</v>
      </c>
      <c r="L322" s="41">
        <f t="shared" si="44"/>
        <v>344</v>
      </c>
      <c r="M322" s="40">
        <f t="shared" si="51"/>
        <v>8459.9483204134358</v>
      </c>
      <c r="N322" s="40">
        <f t="shared" si="52"/>
        <v>8230.893747008362</v>
      </c>
      <c r="O322" s="69">
        <f t="shared" si="53"/>
        <v>229.05457340507303</v>
      </c>
      <c r="P322" s="50">
        <v>418</v>
      </c>
      <c r="Q322" s="60">
        <f t="shared" si="45"/>
        <v>10332.744000000001</v>
      </c>
      <c r="R322" s="66">
        <f t="shared" si="46"/>
        <v>309.92500000000001</v>
      </c>
      <c r="S322" s="66">
        <f t="shared" si="54"/>
        <v>8242.8187470083612</v>
      </c>
      <c r="T322">
        <v>320</v>
      </c>
      <c r="U322">
        <v>414</v>
      </c>
      <c r="V322" s="50">
        <f t="shared" si="47"/>
        <v>2385</v>
      </c>
      <c r="W322" s="61">
        <f t="shared" si="48"/>
        <v>3.8477050899411148E-2</v>
      </c>
      <c r="X322" s="65">
        <f t="shared" si="49"/>
        <v>11.925000000000001</v>
      </c>
      <c r="Y322" s="61"/>
    </row>
    <row r="323" spans="1:25" x14ac:dyDescent="0.2">
      <c r="A323" s="14" t="s">
        <v>652</v>
      </c>
      <c r="B323" s="15" t="s">
        <v>653</v>
      </c>
      <c r="C323" s="62">
        <v>62091</v>
      </c>
      <c r="D323" s="42">
        <v>-32</v>
      </c>
      <c r="E323" s="24">
        <v>9801.1</v>
      </c>
      <c r="F323" s="25">
        <v>-5.5999999999999994E-2</v>
      </c>
      <c r="G323" s="68">
        <f t="shared" si="50"/>
        <v>9610.7000000000007</v>
      </c>
      <c r="H323" s="63">
        <v>190.4</v>
      </c>
      <c r="I323" s="27">
        <v>-0.55400000000000005</v>
      </c>
      <c r="J323" s="28">
        <v>6721.6</v>
      </c>
      <c r="K323" s="29">
        <v>6413.4</v>
      </c>
      <c r="L323" s="41">
        <f t="shared" ref="L323:L386" si="55">A323+D323</f>
        <v>289</v>
      </c>
      <c r="M323" s="40">
        <f t="shared" si="51"/>
        <v>10382.521186440679</v>
      </c>
      <c r="N323" s="40">
        <f t="shared" si="52"/>
        <v>9955.615356844266</v>
      </c>
      <c r="O323" s="69">
        <f t="shared" si="53"/>
        <v>426.90582959641262</v>
      </c>
      <c r="P323" s="50">
        <v>354</v>
      </c>
      <c r="Q323" s="60">
        <f t="shared" ref="Q323:Q386" si="56">E323*(1+$AA$18)</f>
        <v>10310.7572</v>
      </c>
      <c r="R323" s="66">
        <f t="shared" ref="R323:R386" si="57">$H323+$X323</f>
        <v>469.80949999999996</v>
      </c>
      <c r="S323" s="66">
        <f t="shared" si="54"/>
        <v>10235.024856844266</v>
      </c>
      <c r="T323">
        <v>321</v>
      </c>
      <c r="U323">
        <v>380</v>
      </c>
      <c r="V323" s="50">
        <f t="shared" ref="V323:V386" si="58">C323+ (C323*$AA$14)</f>
        <v>55881.9</v>
      </c>
      <c r="W323" s="61">
        <f t="shared" ref="W323:W386" si="59">X323/R323</f>
        <v>0.59472935306757302</v>
      </c>
      <c r="X323" s="65">
        <f t="shared" ref="X323:X386" si="60">($AA$16*($C323-$V323))/1000000</f>
        <v>279.40949999999992</v>
      </c>
      <c r="Y323" s="61"/>
    </row>
    <row r="324" spans="1:25" x14ac:dyDescent="0.2">
      <c r="A324" s="14" t="s">
        <v>654</v>
      </c>
      <c r="B324" s="15" t="s">
        <v>655</v>
      </c>
      <c r="C324" s="62">
        <v>54000</v>
      </c>
      <c r="D324" s="42">
        <v>37</v>
      </c>
      <c r="E324" s="24">
        <v>9714.4</v>
      </c>
      <c r="F324" s="25">
        <v>0.23199999999999998</v>
      </c>
      <c r="G324" s="68">
        <f t="shared" ref="G324:G387" si="61">E324-H324</f>
        <v>9095.5</v>
      </c>
      <c r="H324" s="63">
        <v>618.9</v>
      </c>
      <c r="I324" s="27">
        <v>6.9000000000000006E-2</v>
      </c>
      <c r="J324" s="28">
        <v>15620.3</v>
      </c>
      <c r="K324" s="29">
        <v>8087</v>
      </c>
      <c r="L324" s="41">
        <f t="shared" si="55"/>
        <v>359</v>
      </c>
      <c r="M324" s="40">
        <f t="shared" ref="M324:M387" si="62">IF(ISNUMBER(E324),E324/(1+F324), "")</f>
        <v>7885.0649350649346</v>
      </c>
      <c r="N324" s="40">
        <f t="shared" ref="N324:N387" si="63">M324-O324</f>
        <v>7306.1126432033816</v>
      </c>
      <c r="O324" s="69">
        <f t="shared" ref="O324:O387" si="64">H324/(1+I324)</f>
        <v>578.95229186155291</v>
      </c>
      <c r="P324" s="50">
        <v>311</v>
      </c>
      <c r="Q324" s="60">
        <f t="shared" si="56"/>
        <v>10219.5488</v>
      </c>
      <c r="R324" s="66">
        <f t="shared" si="57"/>
        <v>861.9</v>
      </c>
      <c r="S324" s="66">
        <f t="shared" ref="S324:S387" si="65">N324-(C324*$AA$14*$AA$16)/1000000</f>
        <v>7549.1126432033816</v>
      </c>
      <c r="T324">
        <v>322</v>
      </c>
      <c r="U324">
        <v>290</v>
      </c>
      <c r="V324" s="50">
        <f t="shared" si="58"/>
        <v>48600</v>
      </c>
      <c r="W324" s="61">
        <f t="shared" si="59"/>
        <v>0.28193525931082491</v>
      </c>
      <c r="X324" s="65">
        <f t="shared" si="60"/>
        <v>243</v>
      </c>
      <c r="Y324" s="61"/>
    </row>
    <row r="325" spans="1:25" x14ac:dyDescent="0.2">
      <c r="A325" s="14" t="s">
        <v>656</v>
      </c>
      <c r="B325" s="15" t="s">
        <v>657</v>
      </c>
      <c r="C325" s="62">
        <v>13145</v>
      </c>
      <c r="D325" s="42">
        <v>4</v>
      </c>
      <c r="E325" s="24">
        <v>9696</v>
      </c>
      <c r="F325" s="25">
        <v>6.7000000000000004E-2</v>
      </c>
      <c r="G325" s="68">
        <f t="shared" si="61"/>
        <v>8258</v>
      </c>
      <c r="H325" s="63">
        <v>1438</v>
      </c>
      <c r="I325" s="27">
        <v>-8.5999999999999993E-2</v>
      </c>
      <c r="J325" s="28">
        <v>45326</v>
      </c>
      <c r="K325" s="29">
        <v>30002</v>
      </c>
      <c r="L325" s="41">
        <f t="shared" si="55"/>
        <v>327</v>
      </c>
      <c r="M325" s="40">
        <f t="shared" si="62"/>
        <v>9087.1602624179941</v>
      </c>
      <c r="N325" s="40">
        <f t="shared" si="63"/>
        <v>7513.8561048687598</v>
      </c>
      <c r="O325" s="69">
        <f t="shared" si="64"/>
        <v>1573.3041575492341</v>
      </c>
      <c r="P325" s="50">
        <v>165</v>
      </c>
      <c r="Q325" s="60">
        <f t="shared" si="56"/>
        <v>10200.192000000001</v>
      </c>
      <c r="R325" s="66">
        <f t="shared" si="57"/>
        <v>1497.1524999999999</v>
      </c>
      <c r="S325" s="66">
        <f t="shared" si="65"/>
        <v>7573.0086048687599</v>
      </c>
      <c r="T325">
        <v>323</v>
      </c>
      <c r="U325">
        <v>205</v>
      </c>
      <c r="V325" s="50">
        <f t="shared" si="58"/>
        <v>11830.5</v>
      </c>
      <c r="W325" s="61">
        <f t="shared" si="59"/>
        <v>3.9510003155991125E-2</v>
      </c>
      <c r="X325" s="65">
        <f t="shared" si="60"/>
        <v>59.152500000000003</v>
      </c>
      <c r="Y325" s="61"/>
    </row>
    <row r="326" spans="1:25" x14ac:dyDescent="0.2">
      <c r="A326" s="14" t="s">
        <v>658</v>
      </c>
      <c r="B326" s="15" t="s">
        <v>659</v>
      </c>
      <c r="C326" s="62">
        <v>29350</v>
      </c>
      <c r="D326" s="42">
        <v>8</v>
      </c>
      <c r="E326" s="24">
        <v>9656.7999999999993</v>
      </c>
      <c r="F326" s="25">
        <v>8.3000000000000004E-2</v>
      </c>
      <c r="G326" s="68">
        <f t="shared" si="61"/>
        <v>8910.4</v>
      </c>
      <c r="H326" s="63">
        <v>746.4</v>
      </c>
      <c r="I326" s="27">
        <v>0.38800000000000001</v>
      </c>
      <c r="J326" s="28">
        <v>11863.7</v>
      </c>
      <c r="K326" s="29">
        <v>9164.1</v>
      </c>
      <c r="L326" s="41">
        <f t="shared" si="55"/>
        <v>332</v>
      </c>
      <c r="M326" s="40">
        <f t="shared" si="62"/>
        <v>8916.7128347183752</v>
      </c>
      <c r="N326" s="40">
        <f t="shared" si="63"/>
        <v>8378.9606733350902</v>
      </c>
      <c r="O326" s="69">
        <f t="shared" si="64"/>
        <v>537.75216138328528</v>
      </c>
      <c r="P326" s="50">
        <v>321</v>
      </c>
      <c r="Q326" s="60">
        <f t="shared" si="56"/>
        <v>10158.953599999999</v>
      </c>
      <c r="R326" s="66">
        <f t="shared" si="57"/>
        <v>878.47499999999991</v>
      </c>
      <c r="S326" s="66">
        <f t="shared" si="65"/>
        <v>8511.0356733350909</v>
      </c>
      <c r="T326">
        <v>324</v>
      </c>
      <c r="U326">
        <v>285</v>
      </c>
      <c r="V326" s="50">
        <f t="shared" si="58"/>
        <v>26415</v>
      </c>
      <c r="W326" s="61">
        <f t="shared" si="59"/>
        <v>0.15034576965764535</v>
      </c>
      <c r="X326" s="65">
        <f t="shared" si="60"/>
        <v>132.07499999999999</v>
      </c>
      <c r="Y326" s="61"/>
    </row>
    <row r="327" spans="1:25" x14ac:dyDescent="0.2">
      <c r="A327" s="14" t="s">
        <v>660</v>
      </c>
      <c r="B327" s="15" t="s">
        <v>661</v>
      </c>
      <c r="C327" s="62">
        <v>13600</v>
      </c>
      <c r="D327" s="42">
        <v>57</v>
      </c>
      <c r="E327" s="24">
        <v>9587.2999999999993</v>
      </c>
      <c r="F327" s="25">
        <v>0.29399999999999998</v>
      </c>
      <c r="G327" s="68">
        <f t="shared" si="61"/>
        <v>9117.2999999999993</v>
      </c>
      <c r="H327" s="63">
        <v>470</v>
      </c>
      <c r="I327" s="27">
        <v>0</v>
      </c>
      <c r="J327" s="28">
        <v>20119.2</v>
      </c>
      <c r="K327" s="29">
        <v>10527.2</v>
      </c>
      <c r="L327" s="41">
        <f t="shared" si="55"/>
        <v>382</v>
      </c>
      <c r="M327" s="40">
        <f t="shared" si="62"/>
        <v>7409.0417310664598</v>
      </c>
      <c r="N327" s="40">
        <f t="shared" si="63"/>
        <v>6939.0417310664598</v>
      </c>
      <c r="O327" s="69">
        <f t="shared" si="64"/>
        <v>470</v>
      </c>
      <c r="P327" s="50">
        <v>343</v>
      </c>
      <c r="Q327" s="60">
        <f t="shared" si="56"/>
        <v>10085.839599999999</v>
      </c>
      <c r="R327" s="66">
        <f t="shared" si="57"/>
        <v>531.20000000000005</v>
      </c>
      <c r="S327" s="66">
        <f t="shared" si="65"/>
        <v>7000.2417310664596</v>
      </c>
      <c r="T327">
        <v>325</v>
      </c>
      <c r="U327">
        <v>361</v>
      </c>
      <c r="V327" s="50">
        <f t="shared" si="58"/>
        <v>12240</v>
      </c>
      <c r="W327" s="61">
        <f t="shared" si="59"/>
        <v>0.11521084337349397</v>
      </c>
      <c r="X327" s="65">
        <f t="shared" si="60"/>
        <v>61.2</v>
      </c>
      <c r="Y327" s="61"/>
    </row>
    <row r="328" spans="1:25" x14ac:dyDescent="0.2">
      <c r="A328" s="14" t="s">
        <v>662</v>
      </c>
      <c r="B328" s="15" t="s">
        <v>663</v>
      </c>
      <c r="C328" s="62">
        <v>55500</v>
      </c>
      <c r="D328" s="42">
        <v>-9</v>
      </c>
      <c r="E328" s="24">
        <v>9580.6</v>
      </c>
      <c r="F328" s="25">
        <v>2.2000000000000002E-2</v>
      </c>
      <c r="G328" s="68">
        <f t="shared" si="61"/>
        <v>9156.8000000000011</v>
      </c>
      <c r="H328" s="63">
        <v>423.8</v>
      </c>
      <c r="I328" s="27">
        <v>-0.109</v>
      </c>
      <c r="J328" s="28">
        <v>9040.6</v>
      </c>
      <c r="K328" s="29">
        <v>12221.9</v>
      </c>
      <c r="L328" s="41">
        <f t="shared" si="55"/>
        <v>317</v>
      </c>
      <c r="M328" s="40">
        <f t="shared" si="62"/>
        <v>9374.3639921722115</v>
      </c>
      <c r="N328" s="40">
        <f t="shared" si="63"/>
        <v>8898.7186498602023</v>
      </c>
      <c r="O328" s="69">
        <f t="shared" si="64"/>
        <v>475.64534231200901</v>
      </c>
      <c r="P328" s="50">
        <v>340</v>
      </c>
      <c r="Q328" s="60">
        <f t="shared" si="56"/>
        <v>10078.791200000001</v>
      </c>
      <c r="R328" s="66">
        <f t="shared" si="57"/>
        <v>673.55</v>
      </c>
      <c r="S328" s="66">
        <f t="shared" si="65"/>
        <v>9148.4686498602023</v>
      </c>
      <c r="T328">
        <v>326</v>
      </c>
      <c r="U328">
        <v>334</v>
      </c>
      <c r="V328" s="50">
        <f t="shared" si="58"/>
        <v>49950</v>
      </c>
      <c r="W328" s="61">
        <f t="shared" si="59"/>
        <v>0.37079652587038825</v>
      </c>
      <c r="X328" s="65">
        <f t="shared" si="60"/>
        <v>249.75</v>
      </c>
      <c r="Y328" s="61"/>
    </row>
    <row r="329" spans="1:25" x14ac:dyDescent="0.2">
      <c r="A329" s="14" t="s">
        <v>664</v>
      </c>
      <c r="B329" s="15" t="s">
        <v>665</v>
      </c>
      <c r="C329" s="62">
        <v>11993</v>
      </c>
      <c r="D329" s="42">
        <v>0</v>
      </c>
      <c r="E329" s="24">
        <v>9566.6</v>
      </c>
      <c r="F329" s="25">
        <v>2.6000000000000002E-2</v>
      </c>
      <c r="G329" s="68">
        <f t="shared" si="61"/>
        <v>9547.8000000000011</v>
      </c>
      <c r="H329" s="63">
        <v>18.8</v>
      </c>
      <c r="I329" s="27">
        <v>-0.98799999999999999</v>
      </c>
      <c r="J329" s="28">
        <v>33613.800000000003</v>
      </c>
      <c r="K329" s="29">
        <v>14708</v>
      </c>
      <c r="L329" s="41">
        <f t="shared" si="55"/>
        <v>327</v>
      </c>
      <c r="M329" s="40">
        <f t="shared" si="62"/>
        <v>9324.171539961013</v>
      </c>
      <c r="N329" s="40">
        <f t="shared" si="63"/>
        <v>7757.5048732943478</v>
      </c>
      <c r="O329" s="69">
        <f t="shared" si="64"/>
        <v>1566.6666666666654</v>
      </c>
      <c r="P329" s="50">
        <v>166</v>
      </c>
      <c r="Q329" s="60">
        <f t="shared" si="56"/>
        <v>10064.063200000001</v>
      </c>
      <c r="R329" s="66">
        <f t="shared" si="57"/>
        <v>72.768499999999975</v>
      </c>
      <c r="S329" s="66">
        <f t="shared" si="65"/>
        <v>7811.4733732943478</v>
      </c>
      <c r="T329">
        <v>327</v>
      </c>
      <c r="U329">
        <v>458</v>
      </c>
      <c r="V329" s="50">
        <f t="shared" si="58"/>
        <v>10793.7</v>
      </c>
      <c r="W329" s="61">
        <f t="shared" si="59"/>
        <v>0.74164645416629438</v>
      </c>
      <c r="X329" s="65">
        <f t="shared" si="60"/>
        <v>53.96849999999997</v>
      </c>
      <c r="Y329" s="61"/>
    </row>
    <row r="330" spans="1:25" x14ac:dyDescent="0.2">
      <c r="A330" s="14" t="s">
        <v>666</v>
      </c>
      <c r="B330" s="15" t="s">
        <v>667</v>
      </c>
      <c r="C330" s="62">
        <v>20100</v>
      </c>
      <c r="D330" s="42">
        <v>-5</v>
      </c>
      <c r="E330" s="24">
        <v>9545.7000000000007</v>
      </c>
      <c r="F330" s="25">
        <v>4.0999999999999995E-2</v>
      </c>
      <c r="G330" s="68">
        <f t="shared" si="61"/>
        <v>8533.6</v>
      </c>
      <c r="H330" s="63">
        <v>1012.1</v>
      </c>
      <c r="I330" s="27">
        <v>0.19500000000000001</v>
      </c>
      <c r="J330" s="28">
        <v>8142.3</v>
      </c>
      <c r="K330" s="29">
        <v>23976.799999999999</v>
      </c>
      <c r="L330" s="41">
        <f t="shared" si="55"/>
        <v>323</v>
      </c>
      <c r="M330" s="40">
        <f t="shared" si="62"/>
        <v>9169.7406340057642</v>
      </c>
      <c r="N330" s="40">
        <f t="shared" si="63"/>
        <v>8322.7950273112037</v>
      </c>
      <c r="O330" s="69">
        <f t="shared" si="64"/>
        <v>846.94560669456064</v>
      </c>
      <c r="P330" s="50">
        <v>259</v>
      </c>
      <c r="Q330" s="60">
        <f t="shared" si="56"/>
        <v>10042.076400000002</v>
      </c>
      <c r="R330" s="66">
        <f t="shared" si="57"/>
        <v>1102.55</v>
      </c>
      <c r="S330" s="66">
        <f t="shared" si="65"/>
        <v>8413.2450273112045</v>
      </c>
      <c r="T330">
        <v>328</v>
      </c>
      <c r="U330">
        <v>250</v>
      </c>
      <c r="V330" s="50">
        <f t="shared" si="58"/>
        <v>18090</v>
      </c>
      <c r="W330" s="61">
        <f t="shared" si="59"/>
        <v>8.2037095823318681E-2</v>
      </c>
      <c r="X330" s="65">
        <f t="shared" si="60"/>
        <v>90.45</v>
      </c>
      <c r="Y330" s="61"/>
    </row>
    <row r="331" spans="1:25" x14ac:dyDescent="0.2">
      <c r="A331" s="14" t="s">
        <v>668</v>
      </c>
      <c r="B331" s="15" t="s">
        <v>669</v>
      </c>
      <c r="C331" s="62">
        <v>64325</v>
      </c>
      <c r="D331" s="42">
        <v>0</v>
      </c>
      <c r="E331" s="24">
        <v>9536.4</v>
      </c>
      <c r="F331" s="25">
        <v>6.2E-2</v>
      </c>
      <c r="G331" s="68">
        <f t="shared" si="61"/>
        <v>8211.9</v>
      </c>
      <c r="H331" s="63">
        <v>1324.5</v>
      </c>
      <c r="I331" s="27">
        <v>0.16800000000000001</v>
      </c>
      <c r="J331" s="28">
        <v>7980.8</v>
      </c>
      <c r="K331" s="29">
        <v>30438.400000000001</v>
      </c>
      <c r="L331" s="41">
        <f t="shared" si="55"/>
        <v>329</v>
      </c>
      <c r="M331" s="40">
        <f t="shared" si="62"/>
        <v>8979.6610169491523</v>
      </c>
      <c r="N331" s="40">
        <f t="shared" si="63"/>
        <v>7845.6712909217549</v>
      </c>
      <c r="O331" s="69">
        <f t="shared" si="64"/>
        <v>1133.9897260273974</v>
      </c>
      <c r="P331" s="50">
        <v>220</v>
      </c>
      <c r="Q331" s="60">
        <f t="shared" si="56"/>
        <v>10032.292799999999</v>
      </c>
      <c r="R331" s="66">
        <f t="shared" si="57"/>
        <v>1613.9625000000001</v>
      </c>
      <c r="S331" s="66">
        <f t="shared" si="65"/>
        <v>8135.1337909217546</v>
      </c>
      <c r="T331">
        <v>329</v>
      </c>
      <c r="U331">
        <v>194</v>
      </c>
      <c r="V331" s="50">
        <f t="shared" si="58"/>
        <v>57892.5</v>
      </c>
      <c r="W331" s="61">
        <f t="shared" si="59"/>
        <v>0.1793489625688329</v>
      </c>
      <c r="X331" s="65">
        <f t="shared" si="60"/>
        <v>289.46249999999998</v>
      </c>
      <c r="Y331" s="61"/>
    </row>
    <row r="332" spans="1:25" x14ac:dyDescent="0.2">
      <c r="A332" s="14" t="s">
        <v>670</v>
      </c>
      <c r="B332" s="15" t="s">
        <v>671</v>
      </c>
      <c r="C332" s="62">
        <v>2282</v>
      </c>
      <c r="D332" s="42">
        <v>6</v>
      </c>
      <c r="E332" s="24">
        <v>9512</v>
      </c>
      <c r="F332" s="25">
        <v>8.6999999999999994E-2</v>
      </c>
      <c r="G332" s="68">
        <f t="shared" si="61"/>
        <v>9502</v>
      </c>
      <c r="H332" s="63">
        <v>10</v>
      </c>
      <c r="I332" s="27">
        <v>0</v>
      </c>
      <c r="J332" s="28">
        <v>16062</v>
      </c>
      <c r="K332" s="29" t="s">
        <v>14</v>
      </c>
      <c r="L332" s="41">
        <f t="shared" si="55"/>
        <v>336</v>
      </c>
      <c r="M332" s="40">
        <f t="shared" si="62"/>
        <v>8750.6899724011037</v>
      </c>
      <c r="N332" s="40">
        <f t="shared" si="63"/>
        <v>8740.6899724011037</v>
      </c>
      <c r="O332" s="69">
        <f t="shared" si="64"/>
        <v>10</v>
      </c>
      <c r="P332" s="50">
        <v>474</v>
      </c>
      <c r="Q332" s="60">
        <f t="shared" si="56"/>
        <v>10006.624</v>
      </c>
      <c r="R332" s="66">
        <f t="shared" si="57"/>
        <v>20.268999999999991</v>
      </c>
      <c r="S332" s="66">
        <f t="shared" si="65"/>
        <v>8750.9589724011039</v>
      </c>
      <c r="T332">
        <v>330</v>
      </c>
      <c r="U332">
        <v>466</v>
      </c>
      <c r="V332" s="50">
        <f t="shared" si="58"/>
        <v>2053.8000000000002</v>
      </c>
      <c r="W332" s="61">
        <f t="shared" si="59"/>
        <v>0.50663574917361476</v>
      </c>
      <c r="X332" s="65">
        <f t="shared" si="60"/>
        <v>10.268999999999993</v>
      </c>
      <c r="Y332" s="61"/>
    </row>
    <row r="333" spans="1:25" x14ac:dyDescent="0.2">
      <c r="A333" s="14" t="s">
        <v>672</v>
      </c>
      <c r="B333" s="15" t="s">
        <v>673</v>
      </c>
      <c r="C333" s="62">
        <v>38000</v>
      </c>
      <c r="D333" s="42">
        <v>4</v>
      </c>
      <c r="E333" s="24">
        <v>9504</v>
      </c>
      <c r="F333" s="25">
        <v>0.08</v>
      </c>
      <c r="G333" s="68">
        <f t="shared" si="61"/>
        <v>9729</v>
      </c>
      <c r="H333" s="63">
        <v>-225</v>
      </c>
      <c r="I333" s="27">
        <v>-1.6879999999999999</v>
      </c>
      <c r="J333" s="28">
        <v>21382</v>
      </c>
      <c r="K333" s="29">
        <v>1457.8</v>
      </c>
      <c r="L333" s="41">
        <f t="shared" si="55"/>
        <v>335</v>
      </c>
      <c r="M333" s="40">
        <f t="shared" si="62"/>
        <v>8800</v>
      </c>
      <c r="N333" s="40">
        <f t="shared" si="63"/>
        <v>8472.9651162790706</v>
      </c>
      <c r="O333" s="69">
        <f t="shared" si="64"/>
        <v>327.03488372093028</v>
      </c>
      <c r="P333" s="50">
        <v>388</v>
      </c>
      <c r="Q333" s="60">
        <f t="shared" si="56"/>
        <v>9998.2080000000005</v>
      </c>
      <c r="R333" s="66">
        <f t="shared" si="57"/>
        <v>-54</v>
      </c>
      <c r="S333" s="66">
        <f t="shared" si="65"/>
        <v>8643.9651162790706</v>
      </c>
      <c r="T333">
        <v>331</v>
      </c>
      <c r="U333">
        <v>475</v>
      </c>
      <c r="V333" s="50">
        <f t="shared" si="58"/>
        <v>34200</v>
      </c>
      <c r="W333" s="61">
        <f t="shared" si="59"/>
        <v>-3.1666666666666665</v>
      </c>
      <c r="X333" s="65">
        <f t="shared" si="60"/>
        <v>171</v>
      </c>
      <c r="Y333" s="61"/>
    </row>
    <row r="334" spans="1:25" x14ac:dyDescent="0.2">
      <c r="A334" s="14" t="s">
        <v>674</v>
      </c>
      <c r="B334" s="15" t="s">
        <v>675</v>
      </c>
      <c r="C334" s="62">
        <v>19000</v>
      </c>
      <c r="D334" s="42">
        <v>-78</v>
      </c>
      <c r="E334" s="24">
        <v>9498</v>
      </c>
      <c r="F334" s="25">
        <v>-0.21199999999999999</v>
      </c>
      <c r="G334" s="68">
        <f t="shared" si="61"/>
        <v>8493</v>
      </c>
      <c r="H334" s="63">
        <v>1005</v>
      </c>
      <c r="I334" s="27">
        <v>-0.314</v>
      </c>
      <c r="J334" s="28">
        <v>38327</v>
      </c>
      <c r="K334" s="29">
        <v>24767.200000000001</v>
      </c>
      <c r="L334" s="41">
        <f t="shared" si="55"/>
        <v>254</v>
      </c>
      <c r="M334" s="40">
        <f t="shared" si="62"/>
        <v>12053.299492385786</v>
      </c>
      <c r="N334" s="40">
        <f t="shared" si="63"/>
        <v>10588.284915126311</v>
      </c>
      <c r="O334" s="69">
        <f t="shared" si="64"/>
        <v>1465.0145772594753</v>
      </c>
      <c r="P334" s="50">
        <v>179</v>
      </c>
      <c r="Q334" s="60">
        <f t="shared" si="56"/>
        <v>9991.8960000000006</v>
      </c>
      <c r="R334" s="66">
        <f t="shared" si="57"/>
        <v>1090.5</v>
      </c>
      <c r="S334" s="66">
        <f t="shared" si="65"/>
        <v>10673.784915126311</v>
      </c>
      <c r="T334">
        <v>332</v>
      </c>
      <c r="U334">
        <v>252</v>
      </c>
      <c r="V334" s="50">
        <f t="shared" si="58"/>
        <v>17100</v>
      </c>
      <c r="W334" s="61">
        <f t="shared" si="59"/>
        <v>7.8404401650618988E-2</v>
      </c>
      <c r="X334" s="65">
        <f t="shared" si="60"/>
        <v>85.5</v>
      </c>
      <c r="Y334" s="61"/>
    </row>
    <row r="335" spans="1:25" x14ac:dyDescent="0.2">
      <c r="A335" s="14" t="s">
        <v>676</v>
      </c>
      <c r="B335" s="15" t="s">
        <v>677</v>
      </c>
      <c r="C335" s="62">
        <v>3177</v>
      </c>
      <c r="D335" s="42">
        <v>164</v>
      </c>
      <c r="E335" s="24">
        <v>9415</v>
      </c>
      <c r="F335" s="25">
        <v>0.72599999999999998</v>
      </c>
      <c r="G335" s="68">
        <f t="shared" si="61"/>
        <v>8437</v>
      </c>
      <c r="H335" s="63">
        <v>978</v>
      </c>
      <c r="I335" s="27">
        <v>0.17399999999999999</v>
      </c>
      <c r="J335" s="28">
        <v>17903</v>
      </c>
      <c r="K335" s="29">
        <v>25639.3</v>
      </c>
      <c r="L335" s="41">
        <f t="shared" si="55"/>
        <v>497</v>
      </c>
      <c r="M335" s="40">
        <f t="shared" si="62"/>
        <v>5454.8088064889916</v>
      </c>
      <c r="N335" s="40">
        <f t="shared" si="63"/>
        <v>4621.7594027411214</v>
      </c>
      <c r="O335" s="69">
        <f t="shared" si="64"/>
        <v>833.04940374787054</v>
      </c>
      <c r="P335" s="50">
        <v>262</v>
      </c>
      <c r="Q335" s="60">
        <f t="shared" si="56"/>
        <v>9904.58</v>
      </c>
      <c r="R335" s="66">
        <f t="shared" si="57"/>
        <v>992.29650000000004</v>
      </c>
      <c r="S335" s="66">
        <f t="shared" si="65"/>
        <v>4636.0559027411218</v>
      </c>
      <c r="T335">
        <v>333</v>
      </c>
      <c r="U335">
        <v>268</v>
      </c>
      <c r="V335" s="50">
        <f t="shared" si="58"/>
        <v>2859.3</v>
      </c>
      <c r="W335" s="61">
        <f t="shared" si="59"/>
        <v>1.4407488084458618E-2</v>
      </c>
      <c r="X335" s="65">
        <f t="shared" si="60"/>
        <v>14.296499999999993</v>
      </c>
      <c r="Y335" s="61"/>
    </row>
    <row r="336" spans="1:25" x14ac:dyDescent="0.2">
      <c r="A336" s="14" t="s">
        <v>678</v>
      </c>
      <c r="B336" s="15" t="s">
        <v>679</v>
      </c>
      <c r="C336" s="62">
        <v>20000</v>
      </c>
      <c r="D336" s="42">
        <v>37</v>
      </c>
      <c r="E336" s="24">
        <v>9398</v>
      </c>
      <c r="F336" s="25">
        <v>0.22800000000000001</v>
      </c>
      <c r="G336" s="68">
        <f t="shared" si="61"/>
        <v>9566.7999999999993</v>
      </c>
      <c r="H336" s="63">
        <v>-168.8</v>
      </c>
      <c r="I336" s="27">
        <v>0</v>
      </c>
      <c r="J336" s="28">
        <v>22630.2</v>
      </c>
      <c r="K336" s="29">
        <v>8639.5</v>
      </c>
      <c r="L336" s="41">
        <f t="shared" si="55"/>
        <v>371</v>
      </c>
      <c r="M336" s="40">
        <f t="shared" si="62"/>
        <v>7653.0944625407164</v>
      </c>
      <c r="N336" s="40">
        <f t="shared" si="63"/>
        <v>7821.8944625407166</v>
      </c>
      <c r="O336" s="69">
        <f t="shared" si="64"/>
        <v>-168.8</v>
      </c>
      <c r="P336" s="50">
        <v>489</v>
      </c>
      <c r="Q336" s="60">
        <f t="shared" si="56"/>
        <v>9886.6959999999999</v>
      </c>
      <c r="R336" s="66">
        <f t="shared" si="57"/>
        <v>-78.800000000000011</v>
      </c>
      <c r="S336" s="66">
        <f t="shared" si="65"/>
        <v>7911.8944625407166</v>
      </c>
      <c r="T336">
        <v>334</v>
      </c>
      <c r="U336">
        <v>477</v>
      </c>
      <c r="V336" s="50">
        <f t="shared" si="58"/>
        <v>18000</v>
      </c>
      <c r="W336" s="61">
        <f t="shared" si="59"/>
        <v>-1.1421319796954312</v>
      </c>
      <c r="X336" s="65">
        <f t="shared" si="60"/>
        <v>90</v>
      </c>
      <c r="Y336" s="61"/>
    </row>
    <row r="337" spans="1:25" x14ac:dyDescent="0.2">
      <c r="A337" s="14" t="s">
        <v>680</v>
      </c>
      <c r="B337" s="15" t="s">
        <v>681</v>
      </c>
      <c r="C337" s="62">
        <v>21200</v>
      </c>
      <c r="D337" s="42">
        <v>12</v>
      </c>
      <c r="E337" s="24">
        <v>9352</v>
      </c>
      <c r="F337" s="25">
        <v>0.126</v>
      </c>
      <c r="G337" s="68">
        <f t="shared" si="61"/>
        <v>9066.5</v>
      </c>
      <c r="H337" s="63">
        <v>285.5</v>
      </c>
      <c r="I337" s="27">
        <v>0.53200000000000003</v>
      </c>
      <c r="J337" s="28">
        <v>7626.4</v>
      </c>
      <c r="K337" s="29">
        <v>5335.4</v>
      </c>
      <c r="L337" s="41">
        <f t="shared" si="55"/>
        <v>347</v>
      </c>
      <c r="M337" s="40">
        <f t="shared" si="62"/>
        <v>8305.5062166962707</v>
      </c>
      <c r="N337" s="40">
        <f t="shared" si="63"/>
        <v>8119.1485143464015</v>
      </c>
      <c r="O337" s="69">
        <f t="shared" si="64"/>
        <v>186.35770234986944</v>
      </c>
      <c r="P337" s="50">
        <v>427</v>
      </c>
      <c r="Q337" s="60">
        <f t="shared" si="56"/>
        <v>9838.3040000000001</v>
      </c>
      <c r="R337" s="66">
        <f t="shared" si="57"/>
        <v>380.9</v>
      </c>
      <c r="S337" s="66">
        <f t="shared" si="65"/>
        <v>8214.5485143464011</v>
      </c>
      <c r="T337">
        <v>335</v>
      </c>
      <c r="U337">
        <v>402</v>
      </c>
      <c r="V337" s="50">
        <f t="shared" si="58"/>
        <v>19080</v>
      </c>
      <c r="W337" s="61">
        <f t="shared" si="59"/>
        <v>0.25045943817274879</v>
      </c>
      <c r="X337" s="65">
        <f t="shared" si="60"/>
        <v>95.4</v>
      </c>
      <c r="Y337" s="61"/>
    </row>
    <row r="338" spans="1:25" x14ac:dyDescent="0.2">
      <c r="A338" s="14" t="s">
        <v>682</v>
      </c>
      <c r="B338" s="15" t="s">
        <v>683</v>
      </c>
      <c r="C338" s="62">
        <v>6314</v>
      </c>
      <c r="D338" s="42">
        <v>1</v>
      </c>
      <c r="E338" s="24">
        <v>9347.2000000000007</v>
      </c>
      <c r="F338" s="25">
        <v>7.0000000000000007E-2</v>
      </c>
      <c r="G338" s="68">
        <f t="shared" si="61"/>
        <v>9069.9000000000015</v>
      </c>
      <c r="H338" s="63">
        <v>277.3</v>
      </c>
      <c r="I338" s="27">
        <v>-0.67900000000000005</v>
      </c>
      <c r="J338" s="28">
        <v>43913.4</v>
      </c>
      <c r="K338" s="29" t="s">
        <v>14</v>
      </c>
      <c r="L338" s="41">
        <f t="shared" si="55"/>
        <v>337</v>
      </c>
      <c r="M338" s="40">
        <f t="shared" si="62"/>
        <v>8735.7009345794395</v>
      </c>
      <c r="N338" s="40">
        <f t="shared" si="63"/>
        <v>7871.8380062305296</v>
      </c>
      <c r="O338" s="69">
        <f t="shared" si="64"/>
        <v>863.8629283489098</v>
      </c>
      <c r="P338" s="50">
        <v>254</v>
      </c>
      <c r="Q338" s="60">
        <f t="shared" si="56"/>
        <v>9833.2544000000016</v>
      </c>
      <c r="R338" s="66">
        <f t="shared" si="57"/>
        <v>305.71300000000002</v>
      </c>
      <c r="S338" s="66">
        <f t="shared" si="65"/>
        <v>7900.2510062305291</v>
      </c>
      <c r="T338">
        <v>336</v>
      </c>
      <c r="U338">
        <v>416</v>
      </c>
      <c r="V338" s="50">
        <f t="shared" si="58"/>
        <v>5682.6</v>
      </c>
      <c r="W338" s="61">
        <f t="shared" si="59"/>
        <v>9.2940110495791747E-2</v>
      </c>
      <c r="X338" s="65">
        <f t="shared" si="60"/>
        <v>28.412999999999986</v>
      </c>
      <c r="Y338" s="61"/>
    </row>
    <row r="339" spans="1:25" x14ac:dyDescent="0.2">
      <c r="A339" s="14" t="s">
        <v>684</v>
      </c>
      <c r="B339" s="15" t="s">
        <v>685</v>
      </c>
      <c r="C339" s="62">
        <v>5275</v>
      </c>
      <c r="D339" s="42">
        <v>162</v>
      </c>
      <c r="E339" s="24">
        <v>9144</v>
      </c>
      <c r="F339" s="25">
        <v>0.68400000000000005</v>
      </c>
      <c r="G339" s="68">
        <f t="shared" si="61"/>
        <v>9198</v>
      </c>
      <c r="H339" s="63">
        <v>-54</v>
      </c>
      <c r="I339" s="27">
        <v>0</v>
      </c>
      <c r="J339" s="28">
        <v>26024</v>
      </c>
      <c r="K339" s="29">
        <v>12647.8</v>
      </c>
      <c r="L339" s="41">
        <f t="shared" si="55"/>
        <v>499</v>
      </c>
      <c r="M339" s="40">
        <f t="shared" si="62"/>
        <v>5429.9287410926363</v>
      </c>
      <c r="N339" s="40">
        <f t="shared" si="63"/>
        <v>5483.9287410926363</v>
      </c>
      <c r="O339" s="69">
        <f t="shared" si="64"/>
        <v>-54</v>
      </c>
      <c r="P339" s="50">
        <v>486</v>
      </c>
      <c r="Q339" s="60">
        <f t="shared" si="56"/>
        <v>9619.4880000000012</v>
      </c>
      <c r="R339" s="66">
        <f t="shared" si="57"/>
        <v>-30.262499999999999</v>
      </c>
      <c r="S339" s="66">
        <f t="shared" si="65"/>
        <v>5507.6662410926365</v>
      </c>
      <c r="T339">
        <v>337</v>
      </c>
      <c r="U339">
        <v>472</v>
      </c>
      <c r="V339" s="50">
        <f t="shared" si="58"/>
        <v>4747.5</v>
      </c>
      <c r="W339" s="61">
        <f t="shared" si="59"/>
        <v>-0.78438661710037183</v>
      </c>
      <c r="X339" s="65">
        <f t="shared" si="60"/>
        <v>23.737500000000001</v>
      </c>
      <c r="Y339" s="61"/>
    </row>
    <row r="340" spans="1:25" x14ac:dyDescent="0.2">
      <c r="A340" s="14" t="s">
        <v>686</v>
      </c>
      <c r="B340" s="15" t="s">
        <v>687</v>
      </c>
      <c r="C340" s="62">
        <v>25600</v>
      </c>
      <c r="D340" s="42">
        <v>-5</v>
      </c>
      <c r="E340" s="24">
        <v>9124</v>
      </c>
      <c r="F340" s="25">
        <v>3.1E-2</v>
      </c>
      <c r="G340" s="68">
        <f t="shared" si="61"/>
        <v>8959</v>
      </c>
      <c r="H340" s="63">
        <v>165</v>
      </c>
      <c r="I340" s="27">
        <v>-0.54300000000000004</v>
      </c>
      <c r="J340" s="28">
        <v>19149</v>
      </c>
      <c r="K340" s="29">
        <v>2646.2</v>
      </c>
      <c r="L340" s="41">
        <f t="shared" si="55"/>
        <v>333</v>
      </c>
      <c r="M340" s="40">
        <f t="shared" si="62"/>
        <v>8849.6605237633376</v>
      </c>
      <c r="N340" s="40">
        <f t="shared" si="63"/>
        <v>8488.6101955357663</v>
      </c>
      <c r="O340" s="69">
        <f t="shared" si="64"/>
        <v>361.05032822757113</v>
      </c>
      <c r="P340" s="50">
        <v>375</v>
      </c>
      <c r="Q340" s="60">
        <f t="shared" si="56"/>
        <v>9598.4480000000003</v>
      </c>
      <c r="R340" s="66">
        <f t="shared" si="57"/>
        <v>280.2</v>
      </c>
      <c r="S340" s="66">
        <f t="shared" si="65"/>
        <v>8603.810195535767</v>
      </c>
      <c r="T340">
        <v>338</v>
      </c>
      <c r="U340">
        <v>422</v>
      </c>
      <c r="V340" s="50">
        <f t="shared" si="58"/>
        <v>23040</v>
      </c>
      <c r="W340" s="61">
        <f t="shared" si="59"/>
        <v>0.41113490364025701</v>
      </c>
      <c r="X340" s="65">
        <f t="shared" si="60"/>
        <v>115.2</v>
      </c>
      <c r="Y340" s="61"/>
    </row>
    <row r="341" spans="1:25" x14ac:dyDescent="0.2">
      <c r="A341" s="14" t="s">
        <v>688</v>
      </c>
      <c r="B341" s="15" t="s">
        <v>689</v>
      </c>
      <c r="C341" s="62">
        <v>21357</v>
      </c>
      <c r="D341" s="42">
        <v>50</v>
      </c>
      <c r="E341" s="24">
        <v>9030</v>
      </c>
      <c r="F341" s="25">
        <v>0.23699999999999999</v>
      </c>
      <c r="G341" s="68">
        <f t="shared" si="61"/>
        <v>6439.2</v>
      </c>
      <c r="H341" s="63">
        <v>2590.8000000000002</v>
      </c>
      <c r="I341" s="27">
        <v>0.52900000000000003</v>
      </c>
      <c r="J341" s="28">
        <v>18768.7</v>
      </c>
      <c r="K341" s="29">
        <v>130034</v>
      </c>
      <c r="L341" s="41">
        <f t="shared" si="55"/>
        <v>389</v>
      </c>
      <c r="M341" s="40">
        <f t="shared" si="62"/>
        <v>7299.9191592562647</v>
      </c>
      <c r="N341" s="40">
        <f t="shared" si="63"/>
        <v>5605.4783482686908</v>
      </c>
      <c r="O341" s="69">
        <f t="shared" si="64"/>
        <v>1694.4408109875737</v>
      </c>
      <c r="P341" s="50">
        <v>153</v>
      </c>
      <c r="Q341" s="60">
        <f t="shared" si="56"/>
        <v>9499.5600000000013</v>
      </c>
      <c r="R341" s="66">
        <f t="shared" si="57"/>
        <v>2686.9065000000001</v>
      </c>
      <c r="S341" s="66">
        <f t="shared" si="65"/>
        <v>5701.5848482686906</v>
      </c>
      <c r="T341">
        <v>339</v>
      </c>
      <c r="U341">
        <v>123</v>
      </c>
      <c r="V341" s="50">
        <f t="shared" si="58"/>
        <v>19221.3</v>
      </c>
      <c r="W341" s="61">
        <f t="shared" si="59"/>
        <v>3.5768457145792021E-2</v>
      </c>
      <c r="X341" s="65">
        <f t="shared" si="60"/>
        <v>96.106500000000025</v>
      </c>
      <c r="Y341" s="61"/>
    </row>
    <row r="342" spans="1:25" x14ac:dyDescent="0.2">
      <c r="A342" s="14" t="s">
        <v>690</v>
      </c>
      <c r="B342" s="15" t="s">
        <v>691</v>
      </c>
      <c r="C342" s="62">
        <v>20000</v>
      </c>
      <c r="D342" s="42">
        <v>-1</v>
      </c>
      <c r="E342" s="24">
        <v>9025</v>
      </c>
      <c r="F342" s="25">
        <v>0.04</v>
      </c>
      <c r="G342" s="68">
        <f t="shared" si="61"/>
        <v>8557</v>
      </c>
      <c r="H342" s="63">
        <v>468</v>
      </c>
      <c r="I342" s="27">
        <v>0.26100000000000001</v>
      </c>
      <c r="J342" s="28">
        <v>4760</v>
      </c>
      <c r="K342" s="29" t="s">
        <v>14</v>
      </c>
      <c r="L342" s="41">
        <f t="shared" si="55"/>
        <v>339</v>
      </c>
      <c r="M342" s="40">
        <f t="shared" si="62"/>
        <v>8677.8846153846152</v>
      </c>
      <c r="N342" s="40">
        <f t="shared" si="63"/>
        <v>8306.7505947660593</v>
      </c>
      <c r="O342" s="69">
        <f t="shared" si="64"/>
        <v>371.13402061855669</v>
      </c>
      <c r="P342" s="50">
        <v>372</v>
      </c>
      <c r="Q342" s="60">
        <f t="shared" si="56"/>
        <v>9494.3000000000011</v>
      </c>
      <c r="R342" s="66">
        <f t="shared" si="57"/>
        <v>558</v>
      </c>
      <c r="S342" s="66">
        <f t="shared" si="65"/>
        <v>8396.7505947660593</v>
      </c>
      <c r="T342">
        <v>340</v>
      </c>
      <c r="U342">
        <v>355</v>
      </c>
      <c r="V342" s="50">
        <f t="shared" si="58"/>
        <v>18000</v>
      </c>
      <c r="W342" s="61">
        <f t="shared" si="59"/>
        <v>0.16129032258064516</v>
      </c>
      <c r="X342" s="65">
        <f t="shared" si="60"/>
        <v>90</v>
      </c>
      <c r="Y342" s="61"/>
    </row>
    <row r="343" spans="1:25" x14ac:dyDescent="0.2">
      <c r="A343" s="14" t="s">
        <v>692</v>
      </c>
      <c r="B343" s="15" t="s">
        <v>693</v>
      </c>
      <c r="C343" s="62">
        <v>28000</v>
      </c>
      <c r="D343" s="42">
        <v>9</v>
      </c>
      <c r="E343" s="24">
        <v>9024</v>
      </c>
      <c r="F343" s="25">
        <v>0.109</v>
      </c>
      <c r="G343" s="68">
        <f t="shared" si="61"/>
        <v>10538</v>
      </c>
      <c r="H343" s="63">
        <v>-1514</v>
      </c>
      <c r="I343" s="27">
        <v>0</v>
      </c>
      <c r="J343" s="28">
        <v>16346</v>
      </c>
      <c r="K343" s="29">
        <v>7286.8</v>
      </c>
      <c r="L343" s="41">
        <f t="shared" si="55"/>
        <v>350</v>
      </c>
      <c r="M343" s="40">
        <f t="shared" si="62"/>
        <v>8137.0604147880977</v>
      </c>
      <c r="N343" s="40">
        <f t="shared" si="63"/>
        <v>9651.0604147880986</v>
      </c>
      <c r="O343" s="69">
        <f t="shared" si="64"/>
        <v>-1514</v>
      </c>
      <c r="P343" s="50">
        <v>498</v>
      </c>
      <c r="Q343" s="60">
        <f t="shared" si="56"/>
        <v>9493.2479999999996</v>
      </c>
      <c r="R343" s="66">
        <f t="shared" si="57"/>
        <v>-1388</v>
      </c>
      <c r="S343" s="66">
        <f t="shared" si="65"/>
        <v>9777.0604147880986</v>
      </c>
      <c r="T343">
        <v>341</v>
      </c>
      <c r="U343">
        <v>493</v>
      </c>
      <c r="V343" s="50">
        <f t="shared" si="58"/>
        <v>25200</v>
      </c>
      <c r="W343" s="61">
        <f t="shared" si="59"/>
        <v>-9.077809798270893E-2</v>
      </c>
      <c r="X343" s="65">
        <f t="shared" si="60"/>
        <v>126</v>
      </c>
      <c r="Y343" s="61"/>
    </row>
    <row r="344" spans="1:25" x14ac:dyDescent="0.2">
      <c r="A344" s="14" t="s">
        <v>694</v>
      </c>
      <c r="B344" s="15" t="s">
        <v>695</v>
      </c>
      <c r="C344" s="62">
        <v>1260</v>
      </c>
      <c r="D344" s="42">
        <v>0</v>
      </c>
      <c r="E344" s="24">
        <v>8965</v>
      </c>
      <c r="F344" s="25" t="s">
        <v>14</v>
      </c>
      <c r="G344" s="68">
        <f t="shared" si="61"/>
        <v>8100</v>
      </c>
      <c r="H344" s="63">
        <v>865</v>
      </c>
      <c r="I344" s="27">
        <v>0</v>
      </c>
      <c r="J344" s="28">
        <v>206294</v>
      </c>
      <c r="K344" s="29">
        <v>4230.2</v>
      </c>
      <c r="L344" s="41">
        <f t="shared" si="55"/>
        <v>342</v>
      </c>
      <c r="M344" s="40" t="e">
        <f t="shared" si="62"/>
        <v>#VALUE!</v>
      </c>
      <c r="N344" s="40" t="e">
        <f t="shared" si="63"/>
        <v>#VALUE!</v>
      </c>
      <c r="O344" s="69">
        <f t="shared" si="64"/>
        <v>865</v>
      </c>
      <c r="P344" s="50">
        <v>252</v>
      </c>
      <c r="Q344" s="60">
        <f t="shared" si="56"/>
        <v>9431.18</v>
      </c>
      <c r="R344" s="66">
        <f t="shared" si="57"/>
        <v>870.67</v>
      </c>
      <c r="S344" s="66" t="e">
        <f t="shared" si="65"/>
        <v>#VALUE!</v>
      </c>
      <c r="T344">
        <v>342</v>
      </c>
      <c r="U344">
        <v>287</v>
      </c>
      <c r="V344" s="50">
        <f t="shared" si="58"/>
        <v>1134</v>
      </c>
      <c r="W344" s="61">
        <f t="shared" si="59"/>
        <v>6.5122262165918203E-3</v>
      </c>
      <c r="X344" s="65">
        <f t="shared" si="60"/>
        <v>5.67</v>
      </c>
      <c r="Y344" s="61"/>
    </row>
    <row r="345" spans="1:25" x14ac:dyDescent="0.2">
      <c r="A345" s="14" t="s">
        <v>696</v>
      </c>
      <c r="B345" s="15" t="s">
        <v>697</v>
      </c>
      <c r="C345" s="62">
        <v>6000</v>
      </c>
      <c r="D345" s="42">
        <v>-36</v>
      </c>
      <c r="E345" s="24">
        <v>8934</v>
      </c>
      <c r="F345" s="25">
        <v>-7.4999999999999997E-2</v>
      </c>
      <c r="G345" s="68">
        <f t="shared" si="61"/>
        <v>8059</v>
      </c>
      <c r="H345" s="63">
        <v>875</v>
      </c>
      <c r="I345" s="27">
        <v>0</v>
      </c>
      <c r="J345" s="28">
        <v>154682</v>
      </c>
      <c r="K345" s="29">
        <v>7291</v>
      </c>
      <c r="L345" s="41">
        <f t="shared" si="55"/>
        <v>307</v>
      </c>
      <c r="M345" s="40">
        <f t="shared" si="62"/>
        <v>9658.3783783783783</v>
      </c>
      <c r="N345" s="40">
        <f t="shared" si="63"/>
        <v>8783.3783783783783</v>
      </c>
      <c r="O345" s="69">
        <f t="shared" si="64"/>
        <v>875</v>
      </c>
      <c r="P345" s="50">
        <v>250</v>
      </c>
      <c r="Q345" s="60">
        <f t="shared" si="56"/>
        <v>9398.5680000000011</v>
      </c>
      <c r="R345" s="66">
        <f t="shared" si="57"/>
        <v>902</v>
      </c>
      <c r="S345" s="66">
        <f t="shared" si="65"/>
        <v>8810.3783783783783</v>
      </c>
      <c r="T345">
        <v>343</v>
      </c>
      <c r="U345">
        <v>278</v>
      </c>
      <c r="V345" s="50">
        <f t="shared" si="58"/>
        <v>5400</v>
      </c>
      <c r="W345" s="61">
        <f t="shared" si="59"/>
        <v>2.9933481152993349E-2</v>
      </c>
      <c r="X345" s="65">
        <f t="shared" si="60"/>
        <v>27</v>
      </c>
      <c r="Y345" s="61"/>
    </row>
    <row r="346" spans="1:25" x14ac:dyDescent="0.2">
      <c r="A346" s="14" t="s">
        <v>698</v>
      </c>
      <c r="B346" s="15" t="s">
        <v>699</v>
      </c>
      <c r="C346" s="62">
        <v>16150</v>
      </c>
      <c r="D346" s="42">
        <v>1</v>
      </c>
      <c r="E346" s="24">
        <v>8930.2000000000007</v>
      </c>
      <c r="F346" s="25">
        <v>5.7999999999999996E-2</v>
      </c>
      <c r="G346" s="68">
        <f t="shared" si="61"/>
        <v>7432.4000000000005</v>
      </c>
      <c r="H346" s="63">
        <v>1497.8</v>
      </c>
      <c r="I346" s="27">
        <v>-0.501</v>
      </c>
      <c r="J346" s="28">
        <v>19178.3</v>
      </c>
      <c r="K346" s="29">
        <v>41940.800000000003</v>
      </c>
      <c r="L346" s="41">
        <f t="shared" si="55"/>
        <v>345</v>
      </c>
      <c r="M346" s="40">
        <f t="shared" si="62"/>
        <v>8440.6427221172034</v>
      </c>
      <c r="N346" s="40">
        <f t="shared" si="63"/>
        <v>5439.0395157043777</v>
      </c>
      <c r="O346" s="69">
        <f t="shared" si="64"/>
        <v>3001.6032064128258</v>
      </c>
      <c r="P346" s="50">
        <v>76</v>
      </c>
      <c r="Q346" s="60">
        <f t="shared" si="56"/>
        <v>9394.5704000000005</v>
      </c>
      <c r="R346" s="66">
        <f t="shared" si="57"/>
        <v>1570.4749999999999</v>
      </c>
      <c r="S346" s="66">
        <f t="shared" si="65"/>
        <v>5511.7145157043778</v>
      </c>
      <c r="T346">
        <v>344</v>
      </c>
      <c r="U346">
        <v>198</v>
      </c>
      <c r="V346" s="50">
        <f t="shared" si="58"/>
        <v>14535</v>
      </c>
      <c r="W346" s="61">
        <f t="shared" si="59"/>
        <v>4.6275808274566614E-2</v>
      </c>
      <c r="X346" s="65">
        <f t="shared" si="60"/>
        <v>72.674999999999997</v>
      </c>
      <c r="Y346" s="61"/>
    </row>
    <row r="347" spans="1:25" x14ac:dyDescent="0.2">
      <c r="A347" s="14" t="s">
        <v>700</v>
      </c>
      <c r="B347" s="15" t="s">
        <v>701</v>
      </c>
      <c r="C347" s="62">
        <v>169000</v>
      </c>
      <c r="D347" s="42">
        <v>-21</v>
      </c>
      <c r="E347" s="24">
        <v>8906</v>
      </c>
      <c r="F347" s="25">
        <v>-2.6000000000000002E-2</v>
      </c>
      <c r="G347" s="68">
        <f t="shared" si="61"/>
        <v>8142</v>
      </c>
      <c r="H347" s="63">
        <v>764</v>
      </c>
      <c r="I347" s="27">
        <v>-0.39300000000000002</v>
      </c>
      <c r="J347" s="28">
        <v>13995</v>
      </c>
      <c r="K347" s="29">
        <v>24292.799999999999</v>
      </c>
      <c r="L347" s="41">
        <f t="shared" si="55"/>
        <v>324</v>
      </c>
      <c r="M347" s="40">
        <f t="shared" si="62"/>
        <v>9143.7371663244357</v>
      </c>
      <c r="N347" s="40">
        <f t="shared" si="63"/>
        <v>7885.0880724199878</v>
      </c>
      <c r="O347" s="69">
        <f t="shared" si="64"/>
        <v>1258.6490939044481</v>
      </c>
      <c r="P347" s="50">
        <v>206</v>
      </c>
      <c r="Q347" s="60">
        <f t="shared" si="56"/>
        <v>9369.112000000001</v>
      </c>
      <c r="R347" s="66">
        <f t="shared" si="57"/>
        <v>1524.5</v>
      </c>
      <c r="S347" s="66">
        <f t="shared" si="65"/>
        <v>8645.5880724199887</v>
      </c>
      <c r="T347">
        <v>345</v>
      </c>
      <c r="U347">
        <v>203</v>
      </c>
      <c r="V347" s="50">
        <f t="shared" si="58"/>
        <v>152100</v>
      </c>
      <c r="W347" s="61">
        <f t="shared" si="59"/>
        <v>0.49885208265004921</v>
      </c>
      <c r="X347" s="65">
        <f t="shared" si="60"/>
        <v>760.5</v>
      </c>
      <c r="Y347" s="61"/>
    </row>
    <row r="348" spans="1:25" x14ac:dyDescent="0.2">
      <c r="A348" s="14" t="s">
        <v>702</v>
      </c>
      <c r="B348" s="15" t="s">
        <v>703</v>
      </c>
      <c r="C348" s="62">
        <v>33000</v>
      </c>
      <c r="D348" s="42">
        <v>-24</v>
      </c>
      <c r="E348" s="24">
        <v>8850.7000000000007</v>
      </c>
      <c r="F348" s="25">
        <v>-4.0999999999999995E-2</v>
      </c>
      <c r="G348" s="68">
        <f t="shared" si="61"/>
        <v>9523.7000000000007</v>
      </c>
      <c r="H348" s="63">
        <v>-673</v>
      </c>
      <c r="I348" s="27">
        <v>-20.395</v>
      </c>
      <c r="J348" s="28">
        <v>4044.3</v>
      </c>
      <c r="K348" s="29">
        <v>1036</v>
      </c>
      <c r="L348" s="41">
        <f t="shared" si="55"/>
        <v>322</v>
      </c>
      <c r="M348" s="40">
        <f t="shared" si="62"/>
        <v>9229.0928050052153</v>
      </c>
      <c r="N348" s="40">
        <f t="shared" si="63"/>
        <v>9194.3931401431382</v>
      </c>
      <c r="O348" s="69">
        <f t="shared" si="64"/>
        <v>34.699664862077853</v>
      </c>
      <c r="P348" s="50">
        <v>469</v>
      </c>
      <c r="Q348" s="60">
        <f t="shared" si="56"/>
        <v>9310.9364000000005</v>
      </c>
      <c r="R348" s="66">
        <f t="shared" si="57"/>
        <v>-524.5</v>
      </c>
      <c r="S348" s="66">
        <f t="shared" si="65"/>
        <v>9342.8931401431382</v>
      </c>
      <c r="T348">
        <v>346</v>
      </c>
      <c r="U348">
        <v>488</v>
      </c>
      <c r="V348" s="50">
        <f t="shared" si="58"/>
        <v>29700</v>
      </c>
      <c r="W348" s="61">
        <f t="shared" si="59"/>
        <v>-0.2831267874165872</v>
      </c>
      <c r="X348" s="65">
        <f t="shared" si="60"/>
        <v>148.5</v>
      </c>
      <c r="Y348" s="61"/>
    </row>
    <row r="349" spans="1:25" x14ac:dyDescent="0.2">
      <c r="A349" s="14" t="s">
        <v>704</v>
      </c>
      <c r="B349" s="15" t="s">
        <v>705</v>
      </c>
      <c r="C349" s="62">
        <v>8700</v>
      </c>
      <c r="D349" s="42">
        <v>-1</v>
      </c>
      <c r="E349" s="24">
        <v>8696.2000000000007</v>
      </c>
      <c r="F349" s="25">
        <v>0.04</v>
      </c>
      <c r="G349" s="68">
        <f t="shared" si="61"/>
        <v>8711.9000000000015</v>
      </c>
      <c r="H349" s="63">
        <v>-15.7</v>
      </c>
      <c r="I349" s="27">
        <v>0</v>
      </c>
      <c r="J349" s="28">
        <v>2529.6999999999998</v>
      </c>
      <c r="K349" s="29">
        <v>418.5</v>
      </c>
      <c r="L349" s="41">
        <f t="shared" si="55"/>
        <v>346</v>
      </c>
      <c r="M349" s="40">
        <f t="shared" si="62"/>
        <v>8361.7307692307695</v>
      </c>
      <c r="N349" s="40">
        <f t="shared" si="63"/>
        <v>8377.4307692307702</v>
      </c>
      <c r="O349" s="69">
        <f t="shared" si="64"/>
        <v>-15.7</v>
      </c>
      <c r="P349" s="50">
        <v>483</v>
      </c>
      <c r="Q349" s="60">
        <f t="shared" si="56"/>
        <v>9148.4024000000009</v>
      </c>
      <c r="R349" s="66">
        <f t="shared" si="57"/>
        <v>23.45</v>
      </c>
      <c r="S349" s="66">
        <f t="shared" si="65"/>
        <v>8416.5807692307699</v>
      </c>
      <c r="T349">
        <v>347</v>
      </c>
      <c r="U349">
        <v>465</v>
      </c>
      <c r="V349" s="50">
        <f t="shared" si="58"/>
        <v>7830</v>
      </c>
      <c r="W349" s="61">
        <f t="shared" si="59"/>
        <v>1.6695095948827292</v>
      </c>
      <c r="X349" s="65">
        <f t="shared" si="60"/>
        <v>39.15</v>
      </c>
      <c r="Y349" s="61"/>
    </row>
    <row r="350" spans="1:25" x14ac:dyDescent="0.2">
      <c r="A350" s="14" t="s">
        <v>706</v>
      </c>
      <c r="B350" s="15" t="s">
        <v>707</v>
      </c>
      <c r="C350" s="62">
        <v>5322</v>
      </c>
      <c r="D350" s="42">
        <v>5</v>
      </c>
      <c r="E350" s="24">
        <v>8686</v>
      </c>
      <c r="F350" s="25">
        <v>8.199999999999999E-2</v>
      </c>
      <c r="G350" s="68">
        <f t="shared" si="61"/>
        <v>8841</v>
      </c>
      <c r="H350" s="63">
        <v>-155</v>
      </c>
      <c r="I350" s="27">
        <v>-1.071</v>
      </c>
      <c r="J350" s="28">
        <v>45302</v>
      </c>
      <c r="K350" s="29">
        <v>34801.1</v>
      </c>
      <c r="L350" s="41">
        <f t="shared" si="55"/>
        <v>353</v>
      </c>
      <c r="M350" s="40">
        <f t="shared" si="62"/>
        <v>8027.7264325323467</v>
      </c>
      <c r="N350" s="40">
        <f t="shared" si="63"/>
        <v>5844.6278409830493</v>
      </c>
      <c r="O350" s="69">
        <f t="shared" si="64"/>
        <v>2183.0985915492975</v>
      </c>
      <c r="P350" s="50">
        <v>116</v>
      </c>
      <c r="Q350" s="60">
        <f t="shared" si="56"/>
        <v>9137.6720000000005</v>
      </c>
      <c r="R350" s="66">
        <f t="shared" si="57"/>
        <v>-131.05100000000002</v>
      </c>
      <c r="S350" s="66">
        <f t="shared" si="65"/>
        <v>5868.5768409830489</v>
      </c>
      <c r="T350">
        <v>348</v>
      </c>
      <c r="U350">
        <v>480</v>
      </c>
      <c r="V350" s="50">
        <f t="shared" si="58"/>
        <v>4789.8</v>
      </c>
      <c r="W350" s="61">
        <f t="shared" si="59"/>
        <v>-0.18274564864060547</v>
      </c>
      <c r="X350" s="65">
        <f t="shared" si="60"/>
        <v>23.948999999999991</v>
      </c>
      <c r="Y350" s="61"/>
    </row>
    <row r="351" spans="1:25" x14ac:dyDescent="0.2">
      <c r="A351" s="14" t="s">
        <v>708</v>
      </c>
      <c r="B351" s="15" t="s">
        <v>709</v>
      </c>
      <c r="C351" s="62">
        <v>23000</v>
      </c>
      <c r="D351" s="42">
        <v>9</v>
      </c>
      <c r="E351" s="24">
        <v>8685</v>
      </c>
      <c r="F351" s="25">
        <v>0.10099999999999999</v>
      </c>
      <c r="G351" s="68">
        <f t="shared" si="61"/>
        <v>8424</v>
      </c>
      <c r="H351" s="63">
        <v>261</v>
      </c>
      <c r="I351" s="27">
        <v>-0.70599999999999996</v>
      </c>
      <c r="J351" s="28">
        <v>14529</v>
      </c>
      <c r="K351" s="29">
        <v>11481.6</v>
      </c>
      <c r="L351" s="41">
        <f t="shared" si="55"/>
        <v>358</v>
      </c>
      <c r="M351" s="40">
        <f t="shared" si="62"/>
        <v>7888.2833787465943</v>
      </c>
      <c r="N351" s="40">
        <f t="shared" si="63"/>
        <v>7000.5282767057779</v>
      </c>
      <c r="O351" s="69">
        <f t="shared" si="64"/>
        <v>887.75510204081615</v>
      </c>
      <c r="P351" s="50">
        <v>249</v>
      </c>
      <c r="Q351" s="60">
        <f t="shared" si="56"/>
        <v>9136.6200000000008</v>
      </c>
      <c r="R351" s="66">
        <f t="shared" si="57"/>
        <v>364.5</v>
      </c>
      <c r="S351" s="66">
        <f t="shared" si="65"/>
        <v>7104.0282767057779</v>
      </c>
      <c r="T351">
        <v>349</v>
      </c>
      <c r="U351">
        <v>405</v>
      </c>
      <c r="V351" s="50">
        <f t="shared" si="58"/>
        <v>20700</v>
      </c>
      <c r="W351" s="61">
        <f t="shared" si="59"/>
        <v>0.2839506172839506</v>
      </c>
      <c r="X351" s="65">
        <f t="shared" si="60"/>
        <v>103.5</v>
      </c>
      <c r="Y351" s="61"/>
    </row>
    <row r="352" spans="1:25" x14ac:dyDescent="0.2">
      <c r="A352" s="14" t="s">
        <v>710</v>
      </c>
      <c r="B352" s="15" t="s">
        <v>711</v>
      </c>
      <c r="C352" s="62">
        <v>31200</v>
      </c>
      <c r="D352" s="42">
        <v>65</v>
      </c>
      <c r="E352" s="24">
        <v>8665</v>
      </c>
      <c r="F352" s="25">
        <v>0.27</v>
      </c>
      <c r="G352" s="68">
        <f t="shared" si="61"/>
        <v>7633</v>
      </c>
      <c r="H352" s="63">
        <v>1032</v>
      </c>
      <c r="I352" s="27">
        <v>0.46400000000000002</v>
      </c>
      <c r="J352" s="28">
        <v>19026</v>
      </c>
      <c r="K352" s="29" t="s">
        <v>14</v>
      </c>
      <c r="L352" s="41">
        <f t="shared" si="55"/>
        <v>415</v>
      </c>
      <c r="M352" s="40">
        <f t="shared" si="62"/>
        <v>6822.8346456692916</v>
      </c>
      <c r="N352" s="40">
        <f t="shared" si="63"/>
        <v>6117.9166128824063</v>
      </c>
      <c r="O352" s="69">
        <f t="shared" si="64"/>
        <v>704.91803278688531</v>
      </c>
      <c r="P352" s="50">
        <v>284</v>
      </c>
      <c r="Q352" s="60">
        <f t="shared" si="56"/>
        <v>9115.58</v>
      </c>
      <c r="R352" s="66">
        <f t="shared" si="57"/>
        <v>1172.4000000000001</v>
      </c>
      <c r="S352" s="66">
        <f t="shared" si="65"/>
        <v>6258.3166128824059</v>
      </c>
      <c r="T352">
        <v>350</v>
      </c>
      <c r="U352">
        <v>237</v>
      </c>
      <c r="V352" s="50">
        <f t="shared" si="58"/>
        <v>28080</v>
      </c>
      <c r="W352" s="61">
        <f t="shared" si="59"/>
        <v>0.11975435005117707</v>
      </c>
      <c r="X352" s="65">
        <f t="shared" si="60"/>
        <v>140.4</v>
      </c>
      <c r="Y352" s="61"/>
    </row>
    <row r="353" spans="1:25" x14ac:dyDescent="0.2">
      <c r="A353" s="14" t="s">
        <v>712</v>
      </c>
      <c r="B353" s="15" t="s">
        <v>713</v>
      </c>
      <c r="C353" s="62">
        <v>3708</v>
      </c>
      <c r="D353" s="42">
        <v>-8</v>
      </c>
      <c r="E353" s="24">
        <v>8635.2000000000007</v>
      </c>
      <c r="F353" s="25">
        <v>1.3000000000000001E-2</v>
      </c>
      <c r="G353" s="68">
        <f t="shared" si="61"/>
        <v>7401.3000000000011</v>
      </c>
      <c r="H353" s="63">
        <v>1233.9000000000001</v>
      </c>
      <c r="I353" s="27">
        <v>1.21</v>
      </c>
      <c r="J353" s="28">
        <v>94482.9</v>
      </c>
      <c r="K353" s="29" t="s">
        <v>14</v>
      </c>
      <c r="L353" s="41">
        <f t="shared" si="55"/>
        <v>343</v>
      </c>
      <c r="M353" s="40">
        <f t="shared" si="62"/>
        <v>8524.3830207305055</v>
      </c>
      <c r="N353" s="40">
        <f t="shared" si="63"/>
        <v>7966.0572288753019</v>
      </c>
      <c r="O353" s="69">
        <f t="shared" si="64"/>
        <v>558.32579185520365</v>
      </c>
      <c r="P353" s="50">
        <v>315</v>
      </c>
      <c r="Q353" s="60">
        <f t="shared" si="56"/>
        <v>9084.2304000000004</v>
      </c>
      <c r="R353" s="66">
        <f t="shared" si="57"/>
        <v>1250.586</v>
      </c>
      <c r="S353" s="66">
        <f t="shared" si="65"/>
        <v>7982.7432288753016</v>
      </c>
      <c r="T353">
        <v>351</v>
      </c>
      <c r="U353">
        <v>227</v>
      </c>
      <c r="V353" s="50">
        <f t="shared" si="58"/>
        <v>3337.2</v>
      </c>
      <c r="W353" s="61">
        <f t="shared" si="59"/>
        <v>1.3342545014897022E-2</v>
      </c>
      <c r="X353" s="65">
        <f t="shared" si="60"/>
        <v>16.686000000000007</v>
      </c>
      <c r="Y353" s="61"/>
    </row>
    <row r="354" spans="1:25" x14ac:dyDescent="0.2">
      <c r="A354" s="14" t="s">
        <v>714</v>
      </c>
      <c r="B354" s="15" t="s">
        <v>715</v>
      </c>
      <c r="C354" s="62">
        <v>8870</v>
      </c>
      <c r="D354" s="42">
        <v>0</v>
      </c>
      <c r="E354" s="24">
        <v>8635</v>
      </c>
      <c r="F354" s="25">
        <v>7.400000000000001E-2</v>
      </c>
      <c r="G354" s="68">
        <f t="shared" si="61"/>
        <v>7639</v>
      </c>
      <c r="H354" s="63">
        <v>996</v>
      </c>
      <c r="I354" s="27">
        <v>-0.23599999999999999</v>
      </c>
      <c r="J354" s="28">
        <v>11602</v>
      </c>
      <c r="K354" s="29">
        <v>8718.2999999999993</v>
      </c>
      <c r="L354" s="41">
        <f t="shared" si="55"/>
        <v>352</v>
      </c>
      <c r="M354" s="40">
        <f t="shared" si="62"/>
        <v>8040.0372439478579</v>
      </c>
      <c r="N354" s="40">
        <f t="shared" si="63"/>
        <v>6736.3723224818896</v>
      </c>
      <c r="O354" s="69">
        <f t="shared" si="64"/>
        <v>1303.6649214659685</v>
      </c>
      <c r="P354" s="50">
        <v>196</v>
      </c>
      <c r="Q354" s="60">
        <f t="shared" si="56"/>
        <v>9084.02</v>
      </c>
      <c r="R354" s="66">
        <f t="shared" si="57"/>
        <v>1035.915</v>
      </c>
      <c r="S354" s="66">
        <f t="shared" si="65"/>
        <v>6776.2873224818895</v>
      </c>
      <c r="T354">
        <v>352</v>
      </c>
      <c r="U354">
        <v>262</v>
      </c>
      <c r="V354" s="50">
        <f t="shared" si="58"/>
        <v>7983</v>
      </c>
      <c r="W354" s="61">
        <f t="shared" si="59"/>
        <v>3.8531153617816137E-2</v>
      </c>
      <c r="X354" s="65">
        <f t="shared" si="60"/>
        <v>39.914999999999999</v>
      </c>
      <c r="Y354" s="61"/>
    </row>
    <row r="355" spans="1:25" x14ac:dyDescent="0.2">
      <c r="A355" s="14" t="s">
        <v>716</v>
      </c>
      <c r="B355" s="15" t="s">
        <v>717</v>
      </c>
      <c r="C355" s="62">
        <v>8500</v>
      </c>
      <c r="D355" s="42">
        <v>-4</v>
      </c>
      <c r="E355" s="24">
        <v>8632.5</v>
      </c>
      <c r="F355" s="25">
        <v>4.5999999999999999E-2</v>
      </c>
      <c r="G355" s="68">
        <f t="shared" si="61"/>
        <v>8460.2000000000007</v>
      </c>
      <c r="H355" s="63">
        <v>172.3</v>
      </c>
      <c r="I355" s="27">
        <v>0.438</v>
      </c>
      <c r="J355" s="28">
        <v>5272.4</v>
      </c>
      <c r="K355" s="29">
        <v>3760.5</v>
      </c>
      <c r="L355" s="41">
        <f t="shared" si="55"/>
        <v>349</v>
      </c>
      <c r="M355" s="40">
        <f t="shared" si="62"/>
        <v>8252.8680688336517</v>
      </c>
      <c r="N355" s="40">
        <f t="shared" si="63"/>
        <v>8133.0488755095903</v>
      </c>
      <c r="O355" s="69">
        <f t="shared" si="64"/>
        <v>119.8191933240612</v>
      </c>
      <c r="P355" s="50">
        <v>444</v>
      </c>
      <c r="Q355" s="60">
        <f t="shared" si="56"/>
        <v>9081.3900000000012</v>
      </c>
      <c r="R355" s="66">
        <f t="shared" si="57"/>
        <v>210.55</v>
      </c>
      <c r="S355" s="66">
        <f t="shared" si="65"/>
        <v>8171.2988755095903</v>
      </c>
      <c r="T355">
        <v>353</v>
      </c>
      <c r="U355">
        <v>435</v>
      </c>
      <c r="V355" s="50">
        <f t="shared" si="58"/>
        <v>7650</v>
      </c>
      <c r="W355" s="61">
        <f t="shared" si="59"/>
        <v>0.18166706245547376</v>
      </c>
      <c r="X355" s="65">
        <f t="shared" si="60"/>
        <v>38.25</v>
      </c>
      <c r="Y355" s="61"/>
    </row>
    <row r="356" spans="1:25" x14ac:dyDescent="0.2">
      <c r="A356" s="14" t="s">
        <v>718</v>
      </c>
      <c r="B356" s="15" t="s">
        <v>719</v>
      </c>
      <c r="C356" s="62">
        <v>27621</v>
      </c>
      <c r="D356" s="42">
        <v>41</v>
      </c>
      <c r="E356" s="24">
        <v>8614.9</v>
      </c>
      <c r="F356" s="25">
        <v>0.19800000000000001</v>
      </c>
      <c r="G356" s="68">
        <f t="shared" si="61"/>
        <v>8125.2999999999993</v>
      </c>
      <c r="H356" s="63">
        <v>489.6</v>
      </c>
      <c r="I356" s="27">
        <v>-0.28699999999999998</v>
      </c>
      <c r="J356" s="28">
        <v>5091.6000000000004</v>
      </c>
      <c r="K356" s="29">
        <v>11014.2</v>
      </c>
      <c r="L356" s="41">
        <f t="shared" si="55"/>
        <v>395</v>
      </c>
      <c r="M356" s="40">
        <f t="shared" si="62"/>
        <v>7191.0684474123536</v>
      </c>
      <c r="N356" s="40">
        <f t="shared" si="63"/>
        <v>6504.3924305820592</v>
      </c>
      <c r="O356" s="69">
        <f t="shared" si="64"/>
        <v>686.67601683029454</v>
      </c>
      <c r="P356" s="50">
        <v>287</v>
      </c>
      <c r="Q356" s="60">
        <f t="shared" si="56"/>
        <v>9062.8747999999996</v>
      </c>
      <c r="R356" s="66">
        <f t="shared" si="57"/>
        <v>613.89449999999999</v>
      </c>
      <c r="S356" s="66">
        <f t="shared" si="65"/>
        <v>6628.6869305820592</v>
      </c>
      <c r="T356">
        <v>354</v>
      </c>
      <c r="U356">
        <v>343</v>
      </c>
      <c r="V356" s="50">
        <f t="shared" si="58"/>
        <v>24858.9</v>
      </c>
      <c r="W356" s="61">
        <f t="shared" si="59"/>
        <v>0.20246882811297373</v>
      </c>
      <c r="X356" s="65">
        <f t="shared" si="60"/>
        <v>124.29449999999994</v>
      </c>
      <c r="Y356" s="61"/>
    </row>
    <row r="357" spans="1:25" x14ac:dyDescent="0.2">
      <c r="A357" s="14" t="s">
        <v>720</v>
      </c>
      <c r="B357" s="15" t="s">
        <v>721</v>
      </c>
      <c r="C357" s="62">
        <v>21173</v>
      </c>
      <c r="D357" s="42">
        <v>-30</v>
      </c>
      <c r="E357" s="24">
        <v>8611</v>
      </c>
      <c r="F357" s="25">
        <v>-5.7000000000000002E-2</v>
      </c>
      <c r="G357" s="68">
        <f t="shared" si="61"/>
        <v>9254</v>
      </c>
      <c r="H357" s="63">
        <v>-643</v>
      </c>
      <c r="I357" s="27">
        <v>0</v>
      </c>
      <c r="J357" s="28">
        <v>23659</v>
      </c>
      <c r="K357" s="29">
        <v>209.6</v>
      </c>
      <c r="L357" s="41">
        <f t="shared" si="55"/>
        <v>325</v>
      </c>
      <c r="M357" s="40">
        <f t="shared" si="62"/>
        <v>9131.4952279957579</v>
      </c>
      <c r="N357" s="40">
        <f t="shared" si="63"/>
        <v>9774.4952279957579</v>
      </c>
      <c r="O357" s="69">
        <f t="shared" si="64"/>
        <v>-643</v>
      </c>
      <c r="P357" s="50">
        <v>494</v>
      </c>
      <c r="Q357" s="60">
        <f t="shared" si="56"/>
        <v>9058.7720000000008</v>
      </c>
      <c r="R357" s="66">
        <f t="shared" si="57"/>
        <v>-547.72149999999999</v>
      </c>
      <c r="S357" s="66">
        <f t="shared" si="65"/>
        <v>9869.7737279957582</v>
      </c>
      <c r="T357">
        <v>355</v>
      </c>
      <c r="U357">
        <v>489</v>
      </c>
      <c r="V357" s="50">
        <f t="shared" si="58"/>
        <v>19055.7</v>
      </c>
      <c r="W357" s="61">
        <f t="shared" si="59"/>
        <v>-0.17395428150985487</v>
      </c>
      <c r="X357" s="65">
        <f t="shared" si="60"/>
        <v>95.278499999999966</v>
      </c>
      <c r="Y357" s="61"/>
    </row>
    <row r="358" spans="1:25" x14ac:dyDescent="0.2">
      <c r="A358" s="14" t="s">
        <v>722</v>
      </c>
      <c r="B358" s="15" t="s">
        <v>723</v>
      </c>
      <c r="C358" s="62">
        <v>47000</v>
      </c>
      <c r="D358" s="42">
        <v>20</v>
      </c>
      <c r="E358" s="24">
        <v>8594</v>
      </c>
      <c r="F358" s="25">
        <v>0.13100000000000001</v>
      </c>
      <c r="G358" s="68">
        <f t="shared" si="61"/>
        <v>7604</v>
      </c>
      <c r="H358" s="63">
        <v>990</v>
      </c>
      <c r="I358" s="27">
        <v>0.13500000000000001</v>
      </c>
      <c r="J358" s="28">
        <v>15815</v>
      </c>
      <c r="K358" s="29" t="s">
        <v>14</v>
      </c>
      <c r="L358" s="41">
        <f t="shared" si="55"/>
        <v>376</v>
      </c>
      <c r="M358" s="40">
        <f t="shared" si="62"/>
        <v>7598.5853227232537</v>
      </c>
      <c r="N358" s="40">
        <f t="shared" si="63"/>
        <v>6726.3386266880116</v>
      </c>
      <c r="O358" s="69">
        <f t="shared" si="64"/>
        <v>872.24669603524228</v>
      </c>
      <c r="P358" s="50">
        <v>251</v>
      </c>
      <c r="Q358" s="60">
        <f t="shared" si="56"/>
        <v>9040.8880000000008</v>
      </c>
      <c r="R358" s="66">
        <f t="shared" si="57"/>
        <v>1201.5</v>
      </c>
      <c r="S358" s="66">
        <f t="shared" si="65"/>
        <v>6937.8386266880116</v>
      </c>
      <c r="T358">
        <v>356</v>
      </c>
      <c r="U358">
        <v>233</v>
      </c>
      <c r="V358" s="50">
        <f t="shared" si="58"/>
        <v>42300</v>
      </c>
      <c r="W358" s="61">
        <f t="shared" si="59"/>
        <v>0.17602996254681649</v>
      </c>
      <c r="X358" s="65">
        <f t="shared" si="60"/>
        <v>211.5</v>
      </c>
      <c r="Y358" s="61"/>
    </row>
    <row r="359" spans="1:25" x14ac:dyDescent="0.2">
      <c r="A359" s="14" t="s">
        <v>724</v>
      </c>
      <c r="B359" s="15" t="s">
        <v>725</v>
      </c>
      <c r="C359" s="62">
        <v>34642</v>
      </c>
      <c r="D359" s="42">
        <v>31</v>
      </c>
      <c r="E359" s="24">
        <v>8453</v>
      </c>
      <c r="F359" s="25">
        <v>0.157</v>
      </c>
      <c r="G359" s="68">
        <f t="shared" si="61"/>
        <v>8484</v>
      </c>
      <c r="H359" s="63">
        <v>-31</v>
      </c>
      <c r="I359" s="27">
        <v>0</v>
      </c>
      <c r="J359" s="28">
        <v>19796</v>
      </c>
      <c r="K359" s="29">
        <v>10214.700000000001</v>
      </c>
      <c r="L359" s="41">
        <f t="shared" si="55"/>
        <v>388</v>
      </c>
      <c r="M359" s="40">
        <f t="shared" si="62"/>
        <v>7305.9636992221258</v>
      </c>
      <c r="N359" s="40">
        <f t="shared" si="63"/>
        <v>7336.9636992221258</v>
      </c>
      <c r="O359" s="69">
        <f t="shared" si="64"/>
        <v>-31</v>
      </c>
      <c r="P359" s="50">
        <v>484</v>
      </c>
      <c r="Q359" s="60">
        <f t="shared" si="56"/>
        <v>8892.5560000000005</v>
      </c>
      <c r="R359" s="66">
        <f t="shared" si="57"/>
        <v>124.88900000000004</v>
      </c>
      <c r="S359" s="66">
        <f t="shared" si="65"/>
        <v>7492.8526992221259</v>
      </c>
      <c r="T359">
        <v>357</v>
      </c>
      <c r="U359">
        <v>450</v>
      </c>
      <c r="V359" s="50">
        <f t="shared" si="58"/>
        <v>31177.8</v>
      </c>
      <c r="W359" s="61">
        <f t="shared" si="59"/>
        <v>1.2482204197327227</v>
      </c>
      <c r="X359" s="65">
        <f t="shared" si="60"/>
        <v>155.88900000000004</v>
      </c>
      <c r="Y359" s="61"/>
    </row>
    <row r="360" spans="1:25" x14ac:dyDescent="0.2">
      <c r="A360" s="14" t="s">
        <v>726</v>
      </c>
      <c r="B360" s="15" t="s">
        <v>727</v>
      </c>
      <c r="C360" s="62">
        <v>7998</v>
      </c>
      <c r="D360" s="42">
        <v>6</v>
      </c>
      <c r="E360" s="24">
        <v>8448.2000000000007</v>
      </c>
      <c r="F360" s="25">
        <v>0.09</v>
      </c>
      <c r="G360" s="68">
        <f t="shared" si="61"/>
        <v>7415.2000000000007</v>
      </c>
      <c r="H360" s="63">
        <v>1033</v>
      </c>
      <c r="I360" s="27">
        <v>4.5999999999999999E-2</v>
      </c>
      <c r="J360" s="28">
        <v>38241.300000000003</v>
      </c>
      <c r="K360" s="29">
        <v>22512.6</v>
      </c>
      <c r="L360" s="41">
        <f t="shared" si="55"/>
        <v>364</v>
      </c>
      <c r="M360" s="40">
        <f t="shared" si="62"/>
        <v>7750.6422018348621</v>
      </c>
      <c r="N360" s="40">
        <f t="shared" si="63"/>
        <v>6763.0705001140213</v>
      </c>
      <c r="O360" s="69">
        <f t="shared" si="64"/>
        <v>987.57170172084125</v>
      </c>
      <c r="P360" s="50">
        <v>238</v>
      </c>
      <c r="Q360" s="60">
        <f t="shared" si="56"/>
        <v>8887.506400000002</v>
      </c>
      <c r="R360" s="66">
        <f t="shared" si="57"/>
        <v>1068.991</v>
      </c>
      <c r="S360" s="66">
        <f t="shared" si="65"/>
        <v>6799.0615001140213</v>
      </c>
      <c r="T360">
        <v>358</v>
      </c>
      <c r="U360">
        <v>253</v>
      </c>
      <c r="V360" s="50">
        <f t="shared" si="58"/>
        <v>7198.2</v>
      </c>
      <c r="W360" s="61">
        <f t="shared" si="59"/>
        <v>3.3668197393616976E-2</v>
      </c>
      <c r="X360" s="65">
        <f t="shared" si="60"/>
        <v>35.991000000000007</v>
      </c>
      <c r="Y360" s="61"/>
    </row>
    <row r="361" spans="1:25" x14ac:dyDescent="0.2">
      <c r="A361" s="14" t="s">
        <v>728</v>
      </c>
      <c r="B361" s="15" t="s">
        <v>729</v>
      </c>
      <c r="C361" s="62">
        <v>27950</v>
      </c>
      <c r="D361" s="42">
        <v>-19</v>
      </c>
      <c r="E361" s="24">
        <v>8436.6</v>
      </c>
      <c r="F361" s="25">
        <v>-1.8000000000000002E-2</v>
      </c>
      <c r="G361" s="68">
        <f t="shared" si="61"/>
        <v>8116.7000000000007</v>
      </c>
      <c r="H361" s="63">
        <v>319.89999999999998</v>
      </c>
      <c r="I361" s="27">
        <v>-1.0999999999999999E-2</v>
      </c>
      <c r="J361" s="28">
        <v>4187.1000000000004</v>
      </c>
      <c r="K361" s="29">
        <v>3544.9</v>
      </c>
      <c r="L361" s="41">
        <f t="shared" si="55"/>
        <v>340</v>
      </c>
      <c r="M361" s="40">
        <f t="shared" si="62"/>
        <v>8591.2423625254596</v>
      </c>
      <c r="N361" s="40">
        <f t="shared" si="63"/>
        <v>8267.7843241028113</v>
      </c>
      <c r="O361" s="69">
        <f t="shared" si="64"/>
        <v>323.45803842264911</v>
      </c>
      <c r="P361" s="50">
        <v>389</v>
      </c>
      <c r="Q361" s="60">
        <f t="shared" si="56"/>
        <v>8875.3032000000003</v>
      </c>
      <c r="R361" s="66">
        <f t="shared" si="57"/>
        <v>445.67499999999995</v>
      </c>
      <c r="S361" s="66">
        <f t="shared" si="65"/>
        <v>8393.5593241028109</v>
      </c>
      <c r="T361">
        <v>359</v>
      </c>
      <c r="U361">
        <v>385</v>
      </c>
      <c r="V361" s="50">
        <f t="shared" si="58"/>
        <v>25155</v>
      </c>
      <c r="W361" s="61">
        <f t="shared" si="59"/>
        <v>0.28221237448813602</v>
      </c>
      <c r="X361" s="65">
        <f t="shared" si="60"/>
        <v>125.77500000000001</v>
      </c>
      <c r="Y361" s="61"/>
    </row>
    <row r="362" spans="1:25" x14ac:dyDescent="0.2">
      <c r="A362" s="14" t="s">
        <v>730</v>
      </c>
      <c r="B362" s="15" t="s">
        <v>731</v>
      </c>
      <c r="C362" s="62">
        <v>3500</v>
      </c>
      <c r="D362" s="42">
        <v>-12</v>
      </c>
      <c r="E362" s="24">
        <v>8430</v>
      </c>
      <c r="F362" s="25">
        <v>1.6E-2</v>
      </c>
      <c r="G362" s="68">
        <f t="shared" si="61"/>
        <v>8311</v>
      </c>
      <c r="H362" s="63">
        <v>119</v>
      </c>
      <c r="I362" s="27">
        <v>-0.85399999999999998</v>
      </c>
      <c r="J362" s="28">
        <v>100923</v>
      </c>
      <c r="K362" s="29">
        <v>1918.5</v>
      </c>
      <c r="L362" s="41">
        <f t="shared" si="55"/>
        <v>348</v>
      </c>
      <c r="M362" s="40">
        <f t="shared" si="62"/>
        <v>8297.2440944881891</v>
      </c>
      <c r="N362" s="40">
        <f t="shared" si="63"/>
        <v>7482.1756013375043</v>
      </c>
      <c r="O362" s="69">
        <f t="shared" si="64"/>
        <v>815.06849315068484</v>
      </c>
      <c r="P362" s="50">
        <v>265</v>
      </c>
      <c r="Q362" s="60">
        <f t="shared" si="56"/>
        <v>8868.36</v>
      </c>
      <c r="R362" s="66">
        <f t="shared" si="57"/>
        <v>134.75</v>
      </c>
      <c r="S362" s="66">
        <f t="shared" si="65"/>
        <v>7497.9256013375043</v>
      </c>
      <c r="T362">
        <v>360</v>
      </c>
      <c r="U362">
        <v>448</v>
      </c>
      <c r="V362" s="50">
        <f t="shared" si="58"/>
        <v>3150</v>
      </c>
      <c r="W362" s="61">
        <f t="shared" si="59"/>
        <v>0.11688311688311688</v>
      </c>
      <c r="X362" s="65">
        <f t="shared" si="60"/>
        <v>15.75</v>
      </c>
      <c r="Y362" s="61"/>
    </row>
    <row r="363" spans="1:25" x14ac:dyDescent="0.2">
      <c r="A363" s="14" t="s">
        <v>732</v>
      </c>
      <c r="B363" s="15" t="s">
        <v>733</v>
      </c>
      <c r="C363" s="62">
        <v>47000</v>
      </c>
      <c r="D363" s="42">
        <v>-35</v>
      </c>
      <c r="E363" s="24">
        <v>8423</v>
      </c>
      <c r="F363" s="25">
        <v>-7.6999999999999999E-2</v>
      </c>
      <c r="G363" s="68">
        <f t="shared" si="61"/>
        <v>7577</v>
      </c>
      <c r="H363" s="63">
        <v>846</v>
      </c>
      <c r="I363" s="27">
        <v>-0.35899999999999999</v>
      </c>
      <c r="J363" s="28">
        <v>23770</v>
      </c>
      <c r="K363" s="29">
        <v>36546.5</v>
      </c>
      <c r="L363" s="41">
        <f t="shared" si="55"/>
        <v>326</v>
      </c>
      <c r="M363" s="40">
        <f t="shared" si="62"/>
        <v>9125.6771397616467</v>
      </c>
      <c r="N363" s="40">
        <f t="shared" si="63"/>
        <v>7805.8643472499461</v>
      </c>
      <c r="O363" s="69">
        <f t="shared" si="64"/>
        <v>1319.8127925117005</v>
      </c>
      <c r="P363" s="50">
        <v>191</v>
      </c>
      <c r="Q363" s="60">
        <f t="shared" si="56"/>
        <v>8860.996000000001</v>
      </c>
      <c r="R363" s="66">
        <f t="shared" si="57"/>
        <v>1057.5</v>
      </c>
      <c r="S363" s="66">
        <f t="shared" si="65"/>
        <v>8017.3643472499461</v>
      </c>
      <c r="T363">
        <v>361</v>
      </c>
      <c r="U363">
        <v>255</v>
      </c>
      <c r="V363" s="50">
        <f t="shared" si="58"/>
        <v>42300</v>
      </c>
      <c r="W363" s="61">
        <f t="shared" si="59"/>
        <v>0.2</v>
      </c>
      <c r="X363" s="65">
        <f t="shared" si="60"/>
        <v>211.5</v>
      </c>
      <c r="Y363" s="61"/>
    </row>
    <row r="364" spans="1:25" x14ac:dyDescent="0.2">
      <c r="A364" s="14" t="s">
        <v>734</v>
      </c>
      <c r="B364" s="15" t="s">
        <v>735</v>
      </c>
      <c r="C364" s="62">
        <v>450000</v>
      </c>
      <c r="D364" s="42">
        <v>35</v>
      </c>
      <c r="E364" s="24">
        <v>8415</v>
      </c>
      <c r="F364" s="25">
        <v>0.17800000000000002</v>
      </c>
      <c r="G364" s="68">
        <f t="shared" si="61"/>
        <v>7707</v>
      </c>
      <c r="H364" s="63">
        <v>708</v>
      </c>
      <c r="I364" s="27">
        <v>0.75700000000000001</v>
      </c>
      <c r="J364" s="28">
        <v>4610</v>
      </c>
      <c r="K364" s="29">
        <v>17019.2</v>
      </c>
      <c r="L364" s="41">
        <f t="shared" si="55"/>
        <v>397</v>
      </c>
      <c r="M364" s="40">
        <f t="shared" si="62"/>
        <v>7143.463497453311</v>
      </c>
      <c r="N364" s="40">
        <f t="shared" si="63"/>
        <v>6740.5039072427244</v>
      </c>
      <c r="O364" s="69">
        <f t="shared" si="64"/>
        <v>402.95959021058621</v>
      </c>
      <c r="P364" s="50">
        <v>360</v>
      </c>
      <c r="Q364" s="60">
        <f t="shared" si="56"/>
        <v>8852.58</v>
      </c>
      <c r="R364" s="66">
        <f t="shared" si="57"/>
        <v>2733</v>
      </c>
      <c r="S364" s="66">
        <f t="shared" si="65"/>
        <v>8765.5039072427244</v>
      </c>
      <c r="T364">
        <v>362</v>
      </c>
      <c r="U364">
        <v>118</v>
      </c>
      <c r="V364" s="50">
        <f t="shared" si="58"/>
        <v>405000</v>
      </c>
      <c r="W364" s="61">
        <f t="shared" si="59"/>
        <v>0.74094401756311745</v>
      </c>
      <c r="X364" s="65">
        <f t="shared" si="60"/>
        <v>2025</v>
      </c>
      <c r="Y364" s="61"/>
    </row>
    <row r="365" spans="1:25" x14ac:dyDescent="0.2">
      <c r="A365" s="14" t="s">
        <v>736</v>
      </c>
      <c r="B365" s="15" t="s">
        <v>737</v>
      </c>
      <c r="C365" s="62">
        <v>39600</v>
      </c>
      <c r="D365" s="42">
        <v>24</v>
      </c>
      <c r="E365" s="24">
        <v>8409.2000000000007</v>
      </c>
      <c r="F365" s="25">
        <v>0.14699999999999999</v>
      </c>
      <c r="G365" s="68">
        <f t="shared" si="61"/>
        <v>8135.9000000000005</v>
      </c>
      <c r="H365" s="63">
        <v>273.3</v>
      </c>
      <c r="I365" s="27">
        <v>-0.65400000000000003</v>
      </c>
      <c r="J365" s="28">
        <v>13051.1</v>
      </c>
      <c r="K365" s="29">
        <v>3302.5</v>
      </c>
      <c r="L365" s="41">
        <f t="shared" si="55"/>
        <v>387</v>
      </c>
      <c r="M365" s="40">
        <f t="shared" si="62"/>
        <v>7331.4734088927644</v>
      </c>
      <c r="N365" s="40">
        <f t="shared" si="63"/>
        <v>6541.5890158291804</v>
      </c>
      <c r="O365" s="69">
        <f t="shared" si="64"/>
        <v>789.88439306358396</v>
      </c>
      <c r="P365" s="50">
        <v>271</v>
      </c>
      <c r="Q365" s="60">
        <f t="shared" si="56"/>
        <v>8846.4784000000018</v>
      </c>
      <c r="R365" s="66">
        <f t="shared" si="57"/>
        <v>451.5</v>
      </c>
      <c r="S365" s="66">
        <f t="shared" si="65"/>
        <v>6719.7890158291802</v>
      </c>
      <c r="T365">
        <v>363</v>
      </c>
      <c r="U365">
        <v>383</v>
      </c>
      <c r="V365" s="50">
        <f t="shared" si="58"/>
        <v>35640</v>
      </c>
      <c r="W365" s="61">
        <f t="shared" si="59"/>
        <v>0.3946843853820598</v>
      </c>
      <c r="X365" s="65">
        <f t="shared" si="60"/>
        <v>178.2</v>
      </c>
      <c r="Y365" s="61"/>
    </row>
    <row r="366" spans="1:25" x14ac:dyDescent="0.2">
      <c r="A366" s="14" t="s">
        <v>738</v>
      </c>
      <c r="B366" s="15" t="s">
        <v>739</v>
      </c>
      <c r="C366" s="62">
        <v>9300</v>
      </c>
      <c r="D366" s="42">
        <v>-7</v>
      </c>
      <c r="E366" s="24">
        <v>8400.2000000000007</v>
      </c>
      <c r="F366" s="25">
        <v>0.06</v>
      </c>
      <c r="G366" s="68">
        <f t="shared" si="61"/>
        <v>8243.9000000000015</v>
      </c>
      <c r="H366" s="63">
        <v>156.30000000000001</v>
      </c>
      <c r="I366" s="27">
        <v>0.434</v>
      </c>
      <c r="J366" s="28">
        <v>4653.1000000000004</v>
      </c>
      <c r="K366" s="29">
        <v>1878.7</v>
      </c>
      <c r="L366" s="41">
        <f t="shared" si="55"/>
        <v>357</v>
      </c>
      <c r="M366" s="40">
        <f t="shared" si="62"/>
        <v>7924.7169811320755</v>
      </c>
      <c r="N366" s="40">
        <f t="shared" si="63"/>
        <v>7815.7211652324941</v>
      </c>
      <c r="O366" s="69">
        <f t="shared" si="64"/>
        <v>108.9958158995816</v>
      </c>
      <c r="P366" s="50">
        <v>449</v>
      </c>
      <c r="Q366" s="60">
        <f t="shared" si="56"/>
        <v>8837.010400000001</v>
      </c>
      <c r="R366" s="66">
        <f t="shared" si="57"/>
        <v>198.15</v>
      </c>
      <c r="S366" s="66">
        <f t="shared" si="65"/>
        <v>7857.5711652324944</v>
      </c>
      <c r="T366">
        <v>364</v>
      </c>
      <c r="U366">
        <v>437</v>
      </c>
      <c r="V366" s="50">
        <f t="shared" si="58"/>
        <v>8370</v>
      </c>
      <c r="W366" s="61">
        <f t="shared" si="59"/>
        <v>0.21120363361090083</v>
      </c>
      <c r="X366" s="65">
        <f t="shared" si="60"/>
        <v>41.85</v>
      </c>
      <c r="Y366" s="61"/>
    </row>
    <row r="367" spans="1:25" x14ac:dyDescent="0.2">
      <c r="A367" s="14" t="s">
        <v>740</v>
      </c>
      <c r="B367" s="15" t="s">
        <v>741</v>
      </c>
      <c r="C367" s="62">
        <v>66000</v>
      </c>
      <c r="D367" s="42">
        <v>0</v>
      </c>
      <c r="E367" s="24">
        <v>8391</v>
      </c>
      <c r="F367" s="25">
        <v>0.72900000000000009</v>
      </c>
      <c r="G367" s="68">
        <f t="shared" si="61"/>
        <v>8088</v>
      </c>
      <c r="H367" s="63">
        <v>303</v>
      </c>
      <c r="I367" s="27">
        <v>0</v>
      </c>
      <c r="J367" s="28">
        <v>25775</v>
      </c>
      <c r="K367" s="29">
        <v>5823.5</v>
      </c>
      <c r="L367" s="41">
        <f t="shared" si="55"/>
        <v>365</v>
      </c>
      <c r="M367" s="40">
        <f t="shared" si="62"/>
        <v>4853.0942741469053</v>
      </c>
      <c r="N367" s="40">
        <f t="shared" si="63"/>
        <v>4550.0942741469053</v>
      </c>
      <c r="O367" s="69">
        <f t="shared" si="64"/>
        <v>303</v>
      </c>
      <c r="P367" s="50">
        <v>395</v>
      </c>
      <c r="Q367" s="60">
        <f t="shared" si="56"/>
        <v>8827.3320000000003</v>
      </c>
      <c r="R367" s="66">
        <f t="shared" si="57"/>
        <v>600</v>
      </c>
      <c r="S367" s="66">
        <f t="shared" si="65"/>
        <v>4847.0942741469053</v>
      </c>
      <c r="T367">
        <v>365</v>
      </c>
      <c r="U367">
        <v>347</v>
      </c>
      <c r="V367" s="50">
        <f t="shared" si="58"/>
        <v>59400</v>
      </c>
      <c r="W367" s="61">
        <f t="shared" si="59"/>
        <v>0.495</v>
      </c>
      <c r="X367" s="65">
        <f t="shared" si="60"/>
        <v>297</v>
      </c>
      <c r="Y367" s="61"/>
    </row>
    <row r="368" spans="1:25" x14ac:dyDescent="0.2">
      <c r="A368" s="14" t="s">
        <v>742</v>
      </c>
      <c r="B368" s="15" t="s">
        <v>743</v>
      </c>
      <c r="C368" s="62">
        <v>26000</v>
      </c>
      <c r="D368" s="42">
        <v>7</v>
      </c>
      <c r="E368" s="24">
        <v>8359</v>
      </c>
      <c r="F368" s="25">
        <v>9.4E-2</v>
      </c>
      <c r="G368" s="68">
        <f t="shared" si="61"/>
        <v>7625</v>
      </c>
      <c r="H368" s="63">
        <v>734</v>
      </c>
      <c r="I368" s="27">
        <v>0.377</v>
      </c>
      <c r="J368" s="28">
        <v>5393</v>
      </c>
      <c r="K368" s="29">
        <v>11568.7</v>
      </c>
      <c r="L368" s="41">
        <f t="shared" si="55"/>
        <v>373</v>
      </c>
      <c r="M368" s="40">
        <f t="shared" si="62"/>
        <v>7640.7678244972576</v>
      </c>
      <c r="N368" s="40">
        <f t="shared" si="63"/>
        <v>7107.7249777289207</v>
      </c>
      <c r="O368" s="69">
        <f t="shared" si="64"/>
        <v>533.04284676833697</v>
      </c>
      <c r="P368" s="50">
        <v>325</v>
      </c>
      <c r="Q368" s="60">
        <f t="shared" si="56"/>
        <v>8793.6679999999997</v>
      </c>
      <c r="R368" s="66">
        <f t="shared" si="57"/>
        <v>851</v>
      </c>
      <c r="S368" s="66">
        <f t="shared" si="65"/>
        <v>7224.7249777289207</v>
      </c>
      <c r="T368">
        <v>366</v>
      </c>
      <c r="U368">
        <v>293</v>
      </c>
      <c r="V368" s="50">
        <f t="shared" si="58"/>
        <v>23400</v>
      </c>
      <c r="W368" s="61">
        <f t="shared" si="59"/>
        <v>0.13748531139835488</v>
      </c>
      <c r="X368" s="65">
        <f t="shared" si="60"/>
        <v>117</v>
      </c>
      <c r="Y368" s="61"/>
    </row>
    <row r="369" spans="1:25" x14ac:dyDescent="0.2">
      <c r="A369" s="14" t="s">
        <v>744</v>
      </c>
      <c r="B369" s="15" t="s">
        <v>745</v>
      </c>
      <c r="C369" s="62">
        <v>17500</v>
      </c>
      <c r="D369" s="42">
        <v>25</v>
      </c>
      <c r="E369" s="24">
        <v>8328.9</v>
      </c>
      <c r="F369" s="25">
        <v>0.14899999999999999</v>
      </c>
      <c r="G369" s="68">
        <f t="shared" si="61"/>
        <v>7898.7</v>
      </c>
      <c r="H369" s="63">
        <v>430.2</v>
      </c>
      <c r="I369" s="27">
        <v>0.14899999999999999</v>
      </c>
      <c r="J369" s="28">
        <v>2778.7</v>
      </c>
      <c r="K369" s="29">
        <v>3434.3</v>
      </c>
      <c r="L369" s="41">
        <f t="shared" si="55"/>
        <v>392</v>
      </c>
      <c r="M369" s="40">
        <f t="shared" si="62"/>
        <v>7248.8250652741508</v>
      </c>
      <c r="N369" s="40">
        <f t="shared" si="63"/>
        <v>6874.4125326370749</v>
      </c>
      <c r="O369" s="69">
        <f t="shared" si="64"/>
        <v>374.41253263707569</v>
      </c>
      <c r="P369" s="50">
        <v>368</v>
      </c>
      <c r="Q369" s="60">
        <f t="shared" si="56"/>
        <v>8762.0028000000002</v>
      </c>
      <c r="R369" s="66">
        <f t="shared" si="57"/>
        <v>508.95</v>
      </c>
      <c r="S369" s="66">
        <f t="shared" si="65"/>
        <v>6953.1625326370749</v>
      </c>
      <c r="T369">
        <v>367</v>
      </c>
      <c r="U369">
        <v>371</v>
      </c>
      <c r="V369" s="50">
        <f t="shared" si="58"/>
        <v>15750</v>
      </c>
      <c r="W369" s="61">
        <f t="shared" si="59"/>
        <v>0.15473032714412024</v>
      </c>
      <c r="X369" s="65">
        <f t="shared" si="60"/>
        <v>78.75</v>
      </c>
      <c r="Y369" s="61"/>
    </row>
    <row r="370" spans="1:25" x14ac:dyDescent="0.2">
      <c r="A370" s="14" t="s">
        <v>746</v>
      </c>
      <c r="B370" s="15" t="s">
        <v>747</v>
      </c>
      <c r="C370" s="62">
        <v>23376</v>
      </c>
      <c r="D370" s="42">
        <v>-13</v>
      </c>
      <c r="E370" s="24">
        <v>8264</v>
      </c>
      <c r="F370" s="25">
        <v>4.2000000000000003E-2</v>
      </c>
      <c r="G370" s="68">
        <f t="shared" si="61"/>
        <v>7827</v>
      </c>
      <c r="H370" s="63">
        <v>437</v>
      </c>
      <c r="I370" s="27">
        <v>-0.57699999999999996</v>
      </c>
      <c r="J370" s="28">
        <v>10912</v>
      </c>
      <c r="K370" s="29">
        <v>6937.1</v>
      </c>
      <c r="L370" s="41">
        <f t="shared" si="55"/>
        <v>355</v>
      </c>
      <c r="M370" s="40">
        <f t="shared" si="62"/>
        <v>7930.9021113243762</v>
      </c>
      <c r="N370" s="40">
        <f t="shared" si="63"/>
        <v>6897.8051846104281</v>
      </c>
      <c r="O370" s="69">
        <f t="shared" si="64"/>
        <v>1033.0969267139478</v>
      </c>
      <c r="P370" s="50">
        <v>231</v>
      </c>
      <c r="Q370" s="60">
        <f t="shared" si="56"/>
        <v>8693.728000000001</v>
      </c>
      <c r="R370" s="66">
        <f t="shared" si="57"/>
        <v>542.19199999999989</v>
      </c>
      <c r="S370" s="66">
        <f t="shared" si="65"/>
        <v>7002.9971846104281</v>
      </c>
      <c r="T370">
        <v>368</v>
      </c>
      <c r="U370">
        <v>358</v>
      </c>
      <c r="V370" s="50">
        <f t="shared" si="58"/>
        <v>21038.400000000001</v>
      </c>
      <c r="W370" s="61">
        <f t="shared" si="59"/>
        <v>0.19401245315312649</v>
      </c>
      <c r="X370" s="65">
        <f t="shared" si="60"/>
        <v>105.19199999999994</v>
      </c>
      <c r="Y370" s="61"/>
    </row>
    <row r="371" spans="1:25" x14ac:dyDescent="0.2">
      <c r="A371" s="14" t="s">
        <v>748</v>
      </c>
      <c r="B371" s="15" t="s">
        <v>749</v>
      </c>
      <c r="C371" s="62">
        <v>73600</v>
      </c>
      <c r="D371" s="42">
        <v>34</v>
      </c>
      <c r="E371" s="24">
        <v>8202</v>
      </c>
      <c r="F371" s="25">
        <v>0.17</v>
      </c>
      <c r="G371" s="68">
        <f t="shared" si="61"/>
        <v>6997</v>
      </c>
      <c r="H371" s="63">
        <v>1205</v>
      </c>
      <c r="I371" s="27">
        <v>0.85199999999999998</v>
      </c>
      <c r="J371" s="28">
        <v>10044.9</v>
      </c>
      <c r="K371" s="29">
        <v>28151.4</v>
      </c>
      <c r="L371" s="41">
        <f t="shared" si="55"/>
        <v>403</v>
      </c>
      <c r="M371" s="40">
        <f t="shared" si="62"/>
        <v>7010.2564102564111</v>
      </c>
      <c r="N371" s="40">
        <f t="shared" si="63"/>
        <v>6359.6084620922638</v>
      </c>
      <c r="O371" s="69">
        <f t="shared" si="64"/>
        <v>650.6479481641469</v>
      </c>
      <c r="P371" s="50">
        <v>293</v>
      </c>
      <c r="Q371" s="60">
        <f t="shared" si="56"/>
        <v>8628.5040000000008</v>
      </c>
      <c r="R371" s="66">
        <f t="shared" si="57"/>
        <v>1536.2</v>
      </c>
      <c r="S371" s="66">
        <f t="shared" si="65"/>
        <v>6690.8084620922637</v>
      </c>
      <c r="T371">
        <v>369</v>
      </c>
      <c r="U371">
        <v>202</v>
      </c>
      <c r="V371" s="50">
        <f t="shared" si="58"/>
        <v>66240</v>
      </c>
      <c r="W371" s="61">
        <f t="shared" si="59"/>
        <v>0.21559692748340059</v>
      </c>
      <c r="X371" s="65">
        <f t="shared" si="60"/>
        <v>331.2</v>
      </c>
      <c r="Y371" s="61"/>
    </row>
    <row r="372" spans="1:25" x14ac:dyDescent="0.2">
      <c r="A372" s="14" t="s">
        <v>750</v>
      </c>
      <c r="B372" s="15" t="s">
        <v>751</v>
      </c>
      <c r="C372" s="62">
        <v>9100</v>
      </c>
      <c r="D372" s="42">
        <v>0</v>
      </c>
      <c r="E372" s="24">
        <v>8176.6</v>
      </c>
      <c r="F372" s="25">
        <v>6.5000000000000002E-2</v>
      </c>
      <c r="G372" s="68">
        <f t="shared" si="61"/>
        <v>7949.3</v>
      </c>
      <c r="H372" s="63">
        <v>227.3</v>
      </c>
      <c r="I372" s="27">
        <v>0.39100000000000001</v>
      </c>
      <c r="J372" s="28">
        <v>4605</v>
      </c>
      <c r="K372" s="29">
        <v>2395.8000000000002</v>
      </c>
      <c r="L372" s="41">
        <f t="shared" si="55"/>
        <v>370</v>
      </c>
      <c r="M372" s="40">
        <f t="shared" si="62"/>
        <v>7677.5586854460098</v>
      </c>
      <c r="N372" s="40">
        <f t="shared" si="63"/>
        <v>7514.1510650290438</v>
      </c>
      <c r="O372" s="69">
        <f t="shared" si="64"/>
        <v>163.40762041696621</v>
      </c>
      <c r="P372" s="50">
        <v>434</v>
      </c>
      <c r="Q372" s="60">
        <f t="shared" si="56"/>
        <v>8601.7831999999999</v>
      </c>
      <c r="R372" s="66">
        <f t="shared" si="57"/>
        <v>268.25</v>
      </c>
      <c r="S372" s="66">
        <f t="shared" si="65"/>
        <v>7555.1010650290436</v>
      </c>
      <c r="T372">
        <v>370</v>
      </c>
      <c r="U372">
        <v>425</v>
      </c>
      <c r="V372" s="50">
        <f t="shared" si="58"/>
        <v>8190</v>
      </c>
      <c r="W372" s="61">
        <f t="shared" si="59"/>
        <v>0.15265610438024232</v>
      </c>
      <c r="X372" s="65">
        <f t="shared" si="60"/>
        <v>40.950000000000003</v>
      </c>
      <c r="Y372" s="61"/>
    </row>
    <row r="373" spans="1:25" x14ac:dyDescent="0.2">
      <c r="A373" s="14" t="s">
        <v>752</v>
      </c>
      <c r="B373" s="15" t="s">
        <v>753</v>
      </c>
      <c r="C373" s="62">
        <v>40000</v>
      </c>
      <c r="D373" s="42">
        <v>10</v>
      </c>
      <c r="E373" s="24">
        <v>8176</v>
      </c>
      <c r="F373" s="25">
        <v>9.9000000000000005E-2</v>
      </c>
      <c r="G373" s="68">
        <f t="shared" si="61"/>
        <v>7340</v>
      </c>
      <c r="H373" s="63">
        <v>836</v>
      </c>
      <c r="I373" s="27">
        <v>0.745</v>
      </c>
      <c r="J373" s="28">
        <v>6383</v>
      </c>
      <c r="K373" s="29">
        <v>8631.2999999999993</v>
      </c>
      <c r="L373" s="41">
        <f t="shared" si="55"/>
        <v>381</v>
      </c>
      <c r="M373" s="40">
        <f t="shared" si="62"/>
        <v>7439.490445859873</v>
      </c>
      <c r="N373" s="40">
        <f t="shared" si="63"/>
        <v>6960.4073513039993</v>
      </c>
      <c r="O373" s="69">
        <f t="shared" si="64"/>
        <v>479.08309455587391</v>
      </c>
      <c r="P373" s="50">
        <v>338</v>
      </c>
      <c r="Q373" s="60">
        <f t="shared" si="56"/>
        <v>8601.152</v>
      </c>
      <c r="R373" s="66">
        <f t="shared" si="57"/>
        <v>1016</v>
      </c>
      <c r="S373" s="66">
        <f t="shared" si="65"/>
        <v>7140.4073513039993</v>
      </c>
      <c r="T373">
        <v>371</v>
      </c>
      <c r="U373">
        <v>266</v>
      </c>
      <c r="V373" s="50">
        <f t="shared" si="58"/>
        <v>36000</v>
      </c>
      <c r="W373" s="61">
        <f t="shared" si="59"/>
        <v>0.17716535433070865</v>
      </c>
      <c r="X373" s="65">
        <f t="shared" si="60"/>
        <v>180</v>
      </c>
      <c r="Y373" s="61"/>
    </row>
    <row r="374" spans="1:25" x14ac:dyDescent="0.2">
      <c r="A374" s="14" t="s">
        <v>754</v>
      </c>
      <c r="B374" s="15" t="s">
        <v>755</v>
      </c>
      <c r="C374" s="62">
        <v>4700</v>
      </c>
      <c r="D374" s="42">
        <v>-131</v>
      </c>
      <c r="E374" s="24">
        <v>8151.8</v>
      </c>
      <c r="F374" s="25">
        <v>-0.34299999999999997</v>
      </c>
      <c r="G374" s="68">
        <f t="shared" si="61"/>
        <v>7125</v>
      </c>
      <c r="H374" s="63">
        <v>1026.8</v>
      </c>
      <c r="I374" s="27">
        <v>4.9790000000000001</v>
      </c>
      <c r="J374" s="28">
        <v>47131.1</v>
      </c>
      <c r="K374" s="29">
        <v>5686.9</v>
      </c>
      <c r="L374" s="41">
        <f t="shared" si="55"/>
        <v>241</v>
      </c>
      <c r="M374" s="40">
        <f t="shared" si="62"/>
        <v>12407.610350076104</v>
      </c>
      <c r="N374" s="40">
        <f t="shared" si="63"/>
        <v>12235.875946329657</v>
      </c>
      <c r="O374" s="69">
        <f t="shared" si="64"/>
        <v>171.73440374644588</v>
      </c>
      <c r="P374" s="50">
        <v>433</v>
      </c>
      <c r="Q374" s="60">
        <f t="shared" si="56"/>
        <v>8575.6936000000005</v>
      </c>
      <c r="R374" s="66">
        <f t="shared" si="57"/>
        <v>1047.95</v>
      </c>
      <c r="S374" s="66">
        <f t="shared" si="65"/>
        <v>12257.025946329657</v>
      </c>
      <c r="T374">
        <v>372</v>
      </c>
      <c r="U374">
        <v>258</v>
      </c>
      <c r="V374" s="50">
        <f t="shared" si="58"/>
        <v>4230</v>
      </c>
      <c r="W374" s="61">
        <f t="shared" si="59"/>
        <v>2.018226060403645E-2</v>
      </c>
      <c r="X374" s="65">
        <f t="shared" si="60"/>
        <v>21.15</v>
      </c>
      <c r="Y374" s="61"/>
    </row>
    <row r="375" spans="1:25" x14ac:dyDescent="0.2">
      <c r="A375" s="14" t="s">
        <v>756</v>
      </c>
      <c r="B375" s="15" t="s">
        <v>757</v>
      </c>
      <c r="C375" s="62">
        <v>30900</v>
      </c>
      <c r="D375" s="42">
        <v>20</v>
      </c>
      <c r="E375" s="24">
        <v>8143</v>
      </c>
      <c r="F375" s="25">
        <v>0.13</v>
      </c>
      <c r="G375" s="68">
        <f t="shared" si="61"/>
        <v>7716</v>
      </c>
      <c r="H375" s="63">
        <v>427</v>
      </c>
      <c r="I375" s="27">
        <v>2.847</v>
      </c>
      <c r="J375" s="28">
        <v>5918</v>
      </c>
      <c r="K375" s="29">
        <v>2545</v>
      </c>
      <c r="L375" s="41">
        <f t="shared" si="55"/>
        <v>393</v>
      </c>
      <c r="M375" s="40">
        <f t="shared" si="62"/>
        <v>7206.1946902654872</v>
      </c>
      <c r="N375" s="40">
        <f t="shared" si="63"/>
        <v>7095.1991092933013</v>
      </c>
      <c r="O375" s="69">
        <f t="shared" si="64"/>
        <v>110.99558097218612</v>
      </c>
      <c r="P375" s="50">
        <v>447</v>
      </c>
      <c r="Q375" s="60">
        <f t="shared" si="56"/>
        <v>8566.4359999999997</v>
      </c>
      <c r="R375" s="66">
        <f t="shared" si="57"/>
        <v>566.04999999999995</v>
      </c>
      <c r="S375" s="66">
        <f t="shared" si="65"/>
        <v>7234.2491092933014</v>
      </c>
      <c r="T375">
        <v>373</v>
      </c>
      <c r="U375">
        <v>352</v>
      </c>
      <c r="V375" s="50">
        <f t="shared" si="58"/>
        <v>27810</v>
      </c>
      <c r="W375" s="61">
        <f t="shared" si="59"/>
        <v>0.24564967759031892</v>
      </c>
      <c r="X375" s="65">
        <f t="shared" si="60"/>
        <v>139.05000000000001</v>
      </c>
      <c r="Y375" s="61"/>
    </row>
    <row r="376" spans="1:25" x14ac:dyDescent="0.2">
      <c r="A376" s="14" t="s">
        <v>758</v>
      </c>
      <c r="B376" s="15" t="s">
        <v>759</v>
      </c>
      <c r="C376" s="62">
        <v>17400</v>
      </c>
      <c r="D376" s="42">
        <v>34</v>
      </c>
      <c r="E376" s="24">
        <v>8138.4</v>
      </c>
      <c r="F376" s="25">
        <v>0.17600000000000002</v>
      </c>
      <c r="G376" s="68">
        <f t="shared" si="61"/>
        <v>7520.2</v>
      </c>
      <c r="H376" s="63">
        <v>618.20000000000005</v>
      </c>
      <c r="I376" s="27">
        <v>0.26300000000000001</v>
      </c>
      <c r="J376" s="28">
        <v>3314.6</v>
      </c>
      <c r="K376" s="29">
        <v>13043.9</v>
      </c>
      <c r="L376" s="41">
        <f t="shared" si="55"/>
        <v>408</v>
      </c>
      <c r="M376" s="40">
        <f t="shared" si="62"/>
        <v>6920.408163265306</v>
      </c>
      <c r="N376" s="40">
        <f t="shared" si="63"/>
        <v>6430.9386462423445</v>
      </c>
      <c r="O376" s="69">
        <f t="shared" si="64"/>
        <v>489.46951702296127</v>
      </c>
      <c r="P376" s="50">
        <v>335</v>
      </c>
      <c r="Q376" s="60">
        <f t="shared" si="56"/>
        <v>8561.5967999999993</v>
      </c>
      <c r="R376" s="66">
        <f t="shared" si="57"/>
        <v>696.5</v>
      </c>
      <c r="S376" s="66">
        <f t="shared" si="65"/>
        <v>6509.2386462423447</v>
      </c>
      <c r="T376">
        <v>374</v>
      </c>
      <c r="U376">
        <v>324</v>
      </c>
      <c r="V376" s="50">
        <f t="shared" si="58"/>
        <v>15660</v>
      </c>
      <c r="W376" s="61">
        <f t="shared" si="59"/>
        <v>0.11241923905240488</v>
      </c>
      <c r="X376" s="65">
        <f t="shared" si="60"/>
        <v>78.3</v>
      </c>
      <c r="Y376" s="61"/>
    </row>
    <row r="377" spans="1:25" x14ac:dyDescent="0.2">
      <c r="A377" s="14" t="s">
        <v>760</v>
      </c>
      <c r="B377" s="15" t="s">
        <v>761</v>
      </c>
      <c r="C377" s="62">
        <v>33000</v>
      </c>
      <c r="D377" s="42">
        <v>-7</v>
      </c>
      <c r="E377" s="24">
        <v>8130.6</v>
      </c>
      <c r="F377" s="25">
        <v>5.7999999999999996E-2</v>
      </c>
      <c r="G377" s="68">
        <f t="shared" si="61"/>
        <v>7847.1</v>
      </c>
      <c r="H377" s="63">
        <v>283.5</v>
      </c>
      <c r="I377" s="27">
        <v>0.248</v>
      </c>
      <c r="J377" s="28">
        <v>4088.8</v>
      </c>
      <c r="K377" s="29">
        <v>4092.3</v>
      </c>
      <c r="L377" s="41">
        <f t="shared" si="55"/>
        <v>368</v>
      </c>
      <c r="M377" s="40">
        <f t="shared" si="62"/>
        <v>7684.8771266540643</v>
      </c>
      <c r="N377" s="40">
        <f t="shared" si="63"/>
        <v>7457.7136651156025</v>
      </c>
      <c r="O377" s="69">
        <f t="shared" si="64"/>
        <v>227.16346153846155</v>
      </c>
      <c r="P377" s="50">
        <v>419</v>
      </c>
      <c r="Q377" s="60">
        <f t="shared" si="56"/>
        <v>8553.3912</v>
      </c>
      <c r="R377" s="66">
        <f t="shared" si="57"/>
        <v>432</v>
      </c>
      <c r="S377" s="66">
        <f t="shared" si="65"/>
        <v>7606.2136651156025</v>
      </c>
      <c r="T377">
        <v>375</v>
      </c>
      <c r="U377">
        <v>389</v>
      </c>
      <c r="V377" s="50">
        <f t="shared" si="58"/>
        <v>29700</v>
      </c>
      <c r="W377" s="61">
        <f t="shared" si="59"/>
        <v>0.34375</v>
      </c>
      <c r="X377" s="65">
        <f t="shared" si="60"/>
        <v>148.5</v>
      </c>
      <c r="Y377" s="61"/>
    </row>
    <row r="378" spans="1:25" x14ac:dyDescent="0.2">
      <c r="A378" s="14" t="s">
        <v>762</v>
      </c>
      <c r="B378" s="15" t="s">
        <v>763</v>
      </c>
      <c r="C378" s="62">
        <v>180656</v>
      </c>
      <c r="D378" s="42">
        <v>20</v>
      </c>
      <c r="E378" s="24">
        <v>8080.1</v>
      </c>
      <c r="F378" s="25">
        <v>0.127</v>
      </c>
      <c r="G378" s="68">
        <f t="shared" si="61"/>
        <v>7484.1</v>
      </c>
      <c r="H378" s="63">
        <v>596</v>
      </c>
      <c r="I378" s="27">
        <v>0.24399999999999999</v>
      </c>
      <c r="J378" s="28">
        <v>5469.6</v>
      </c>
      <c r="K378" s="29">
        <v>15002.6</v>
      </c>
      <c r="L378" s="41">
        <f t="shared" si="55"/>
        <v>396</v>
      </c>
      <c r="M378" s="40">
        <f t="shared" si="62"/>
        <v>7169.5652173913049</v>
      </c>
      <c r="N378" s="40">
        <f t="shared" si="63"/>
        <v>6690.4655389347135</v>
      </c>
      <c r="O378" s="69">
        <f t="shared" si="64"/>
        <v>479.09967845659162</v>
      </c>
      <c r="P378" s="50">
        <v>337</v>
      </c>
      <c r="Q378" s="60">
        <f t="shared" si="56"/>
        <v>8500.2652000000016</v>
      </c>
      <c r="R378" s="66">
        <f t="shared" si="57"/>
        <v>1408.9520000000002</v>
      </c>
      <c r="S378" s="66">
        <f t="shared" si="65"/>
        <v>7503.4175389347138</v>
      </c>
      <c r="T378">
        <v>376</v>
      </c>
      <c r="U378">
        <v>210</v>
      </c>
      <c r="V378" s="50">
        <f t="shared" si="58"/>
        <v>162590.39999999999</v>
      </c>
      <c r="W378" s="61">
        <f t="shared" si="59"/>
        <v>0.57699055752076722</v>
      </c>
      <c r="X378" s="65">
        <f t="shared" si="60"/>
        <v>812.95200000000023</v>
      </c>
      <c r="Y378" s="61"/>
    </row>
    <row r="379" spans="1:25" x14ac:dyDescent="0.2">
      <c r="A379" s="14" t="s">
        <v>764</v>
      </c>
      <c r="B379" s="15" t="s">
        <v>765</v>
      </c>
      <c r="C379" s="62">
        <v>11400</v>
      </c>
      <c r="D379" s="42">
        <v>-26</v>
      </c>
      <c r="E379" s="24">
        <v>8064.6</v>
      </c>
      <c r="F379" s="25">
        <v>-8.0000000000000002E-3</v>
      </c>
      <c r="G379" s="68">
        <f t="shared" si="61"/>
        <v>8031</v>
      </c>
      <c r="H379" s="63">
        <v>33.6</v>
      </c>
      <c r="I379" s="27">
        <v>0</v>
      </c>
      <c r="J379" s="28">
        <v>1971.9</v>
      </c>
      <c r="K379" s="29">
        <v>570.6</v>
      </c>
      <c r="L379" s="41">
        <f t="shared" si="55"/>
        <v>351</v>
      </c>
      <c r="M379" s="40">
        <f t="shared" si="62"/>
        <v>8129.6370967741941</v>
      </c>
      <c r="N379" s="40">
        <f t="shared" si="63"/>
        <v>8096.0370967741937</v>
      </c>
      <c r="O379" s="69">
        <f t="shared" si="64"/>
        <v>33.6</v>
      </c>
      <c r="P379" s="50">
        <v>470</v>
      </c>
      <c r="Q379" s="60">
        <f t="shared" si="56"/>
        <v>8483.9592000000011</v>
      </c>
      <c r="R379" s="66">
        <f t="shared" si="57"/>
        <v>84.9</v>
      </c>
      <c r="S379" s="66">
        <f t="shared" si="65"/>
        <v>8147.3370967741939</v>
      </c>
      <c r="T379">
        <v>377</v>
      </c>
      <c r="U379">
        <v>455</v>
      </c>
      <c r="V379" s="50">
        <f t="shared" si="58"/>
        <v>10260</v>
      </c>
      <c r="W379" s="61">
        <f t="shared" si="59"/>
        <v>0.60424028268551233</v>
      </c>
      <c r="X379" s="65">
        <f t="shared" si="60"/>
        <v>51.3</v>
      </c>
      <c r="Y379" s="61"/>
    </row>
    <row r="380" spans="1:25" x14ac:dyDescent="0.2">
      <c r="A380" s="14" t="s">
        <v>766</v>
      </c>
      <c r="B380" s="15" t="s">
        <v>767</v>
      </c>
      <c r="C380" s="62">
        <v>14250</v>
      </c>
      <c r="D380" s="42">
        <v>62</v>
      </c>
      <c r="E380" s="24">
        <v>8057.6</v>
      </c>
      <c r="F380" s="25">
        <v>0.25600000000000001</v>
      </c>
      <c r="G380" s="68">
        <f t="shared" si="61"/>
        <v>7806.6</v>
      </c>
      <c r="H380" s="63">
        <v>251</v>
      </c>
      <c r="I380" s="27">
        <v>-0.51700000000000002</v>
      </c>
      <c r="J380" s="28">
        <v>41089.300000000003</v>
      </c>
      <c r="K380" s="29">
        <v>5854.3</v>
      </c>
      <c r="L380" s="41">
        <f t="shared" si="55"/>
        <v>440</v>
      </c>
      <c r="M380" s="40">
        <f t="shared" si="62"/>
        <v>6415.2866242038217</v>
      </c>
      <c r="N380" s="40">
        <f t="shared" si="63"/>
        <v>5895.6178871437805</v>
      </c>
      <c r="O380" s="69">
        <f t="shared" si="64"/>
        <v>519.66873706004139</v>
      </c>
      <c r="P380" s="50">
        <v>330</v>
      </c>
      <c r="Q380" s="60">
        <f t="shared" si="56"/>
        <v>8476.5952000000016</v>
      </c>
      <c r="R380" s="66">
        <f t="shared" si="57"/>
        <v>315.125</v>
      </c>
      <c r="S380" s="66">
        <f t="shared" si="65"/>
        <v>5959.7428871437805</v>
      </c>
      <c r="T380">
        <v>378</v>
      </c>
      <c r="U380">
        <v>413</v>
      </c>
      <c r="V380" s="50">
        <f t="shared" si="58"/>
        <v>12825</v>
      </c>
      <c r="W380" s="61">
        <f t="shared" si="59"/>
        <v>0.203490678302261</v>
      </c>
      <c r="X380" s="65">
        <f t="shared" si="60"/>
        <v>64.125</v>
      </c>
      <c r="Y380" s="61"/>
    </row>
    <row r="381" spans="1:25" x14ac:dyDescent="0.2">
      <c r="A381" s="14" t="s">
        <v>768</v>
      </c>
      <c r="B381" s="15" t="s">
        <v>769</v>
      </c>
      <c r="C381" s="62">
        <v>18500</v>
      </c>
      <c r="D381" s="42">
        <v>45</v>
      </c>
      <c r="E381" s="24">
        <v>8047</v>
      </c>
      <c r="F381" s="25">
        <v>0.21199999999999999</v>
      </c>
      <c r="G381" s="68">
        <f t="shared" si="61"/>
        <v>6951</v>
      </c>
      <c r="H381" s="63">
        <v>1096</v>
      </c>
      <c r="I381" s="27">
        <v>-0.186</v>
      </c>
      <c r="J381" s="28">
        <v>18133</v>
      </c>
      <c r="K381" s="29">
        <v>9002.2000000000007</v>
      </c>
      <c r="L381" s="41">
        <f t="shared" si="55"/>
        <v>424</v>
      </c>
      <c r="M381" s="40">
        <f t="shared" si="62"/>
        <v>6639.4389438943899</v>
      </c>
      <c r="N381" s="40">
        <f t="shared" si="63"/>
        <v>5293.0015974570433</v>
      </c>
      <c r="O381" s="69">
        <f t="shared" si="64"/>
        <v>1346.4373464373464</v>
      </c>
      <c r="P381" s="50">
        <v>189</v>
      </c>
      <c r="Q381" s="60">
        <f t="shared" si="56"/>
        <v>8465.4439999999995</v>
      </c>
      <c r="R381" s="66">
        <f t="shared" si="57"/>
        <v>1179.25</v>
      </c>
      <c r="S381" s="66">
        <f t="shared" si="65"/>
        <v>5376.2515974570433</v>
      </c>
      <c r="T381">
        <v>379</v>
      </c>
      <c r="U381">
        <v>236</v>
      </c>
      <c r="V381" s="50">
        <f t="shared" si="58"/>
        <v>16650</v>
      </c>
      <c r="W381" s="61">
        <f t="shared" si="59"/>
        <v>7.059571761712953E-2</v>
      </c>
      <c r="X381" s="65">
        <f t="shared" si="60"/>
        <v>83.25</v>
      </c>
      <c r="Y381" s="61"/>
    </row>
    <row r="382" spans="1:25" x14ac:dyDescent="0.2">
      <c r="A382" s="14" t="s">
        <v>770</v>
      </c>
      <c r="B382" s="15" t="s">
        <v>771</v>
      </c>
      <c r="C382" s="62">
        <v>4641</v>
      </c>
      <c r="D382" s="42">
        <v>-3</v>
      </c>
      <c r="E382" s="24">
        <v>8040</v>
      </c>
      <c r="F382" s="25">
        <v>5.9000000000000004E-2</v>
      </c>
      <c r="G382" s="68">
        <f t="shared" si="61"/>
        <v>7509</v>
      </c>
      <c r="H382" s="63">
        <v>531</v>
      </c>
      <c r="I382" s="27">
        <v>-0.60799999999999998</v>
      </c>
      <c r="J382" s="28">
        <v>40828</v>
      </c>
      <c r="K382" s="29">
        <v>12349.5</v>
      </c>
      <c r="L382" s="41">
        <f t="shared" si="55"/>
        <v>377</v>
      </c>
      <c r="M382" s="40">
        <f t="shared" si="62"/>
        <v>7592.0679886685557</v>
      </c>
      <c r="N382" s="40">
        <f t="shared" si="63"/>
        <v>6237.4761519338617</v>
      </c>
      <c r="O382" s="69">
        <f t="shared" si="64"/>
        <v>1354.5918367346937</v>
      </c>
      <c r="P382" s="50">
        <v>187</v>
      </c>
      <c r="Q382" s="60">
        <f t="shared" si="56"/>
        <v>8458.08</v>
      </c>
      <c r="R382" s="66">
        <f t="shared" si="57"/>
        <v>551.8845</v>
      </c>
      <c r="S382" s="66">
        <f t="shared" si="65"/>
        <v>6258.3606519338618</v>
      </c>
      <c r="T382">
        <v>380</v>
      </c>
      <c r="U382">
        <v>357</v>
      </c>
      <c r="V382" s="50">
        <f t="shared" si="58"/>
        <v>4176.8999999999996</v>
      </c>
      <c r="W382" s="61">
        <f t="shared" si="59"/>
        <v>3.7842157190499125E-2</v>
      </c>
      <c r="X382" s="65">
        <f t="shared" si="60"/>
        <v>20.884500000000013</v>
      </c>
      <c r="Y382" s="61"/>
    </row>
    <row r="383" spans="1:25" x14ac:dyDescent="0.2">
      <c r="A383" s="14" t="s">
        <v>772</v>
      </c>
      <c r="B383" s="15" t="s">
        <v>773</v>
      </c>
      <c r="C383" s="62">
        <v>5547</v>
      </c>
      <c r="D383" s="42">
        <v>-3</v>
      </c>
      <c r="E383" s="24">
        <v>8030.7</v>
      </c>
      <c r="F383" s="25">
        <v>6.6000000000000003E-2</v>
      </c>
      <c r="G383" s="68">
        <f t="shared" si="61"/>
        <v>7344.4</v>
      </c>
      <c r="H383" s="63">
        <v>686.3</v>
      </c>
      <c r="I383" s="27">
        <v>-0.2</v>
      </c>
      <c r="J383" s="28">
        <v>21178.2</v>
      </c>
      <c r="K383" s="29" t="s">
        <v>14</v>
      </c>
      <c r="L383" s="41">
        <f t="shared" si="55"/>
        <v>378</v>
      </c>
      <c r="M383" s="40">
        <f t="shared" si="62"/>
        <v>7533.4896810506561</v>
      </c>
      <c r="N383" s="40">
        <f t="shared" si="63"/>
        <v>6675.6146810506561</v>
      </c>
      <c r="O383" s="69">
        <f t="shared" si="64"/>
        <v>857.87499999999989</v>
      </c>
      <c r="P383" s="50">
        <v>256</v>
      </c>
      <c r="Q383" s="60">
        <f t="shared" si="56"/>
        <v>8448.2964000000011</v>
      </c>
      <c r="R383" s="66">
        <f t="shared" si="57"/>
        <v>711.26149999999996</v>
      </c>
      <c r="S383" s="66">
        <f t="shared" si="65"/>
        <v>6700.5761810506565</v>
      </c>
      <c r="T383">
        <v>381</v>
      </c>
      <c r="U383">
        <v>320</v>
      </c>
      <c r="V383" s="50">
        <f t="shared" si="58"/>
        <v>4992.3</v>
      </c>
      <c r="W383" s="61">
        <f t="shared" si="59"/>
        <v>3.5094687396970026E-2</v>
      </c>
      <c r="X383" s="65">
        <f t="shared" si="60"/>
        <v>24.961499999999994</v>
      </c>
      <c r="Y383" s="61"/>
    </row>
    <row r="384" spans="1:25" x14ac:dyDescent="0.2">
      <c r="A384" s="14" t="s">
        <v>774</v>
      </c>
      <c r="B384" s="15" t="s">
        <v>775</v>
      </c>
      <c r="C384" s="62">
        <v>5517</v>
      </c>
      <c r="D384" s="42">
        <v>-7</v>
      </c>
      <c r="E384" s="24">
        <v>7999.3</v>
      </c>
      <c r="F384" s="25">
        <v>5.2000000000000005E-2</v>
      </c>
      <c r="G384" s="68">
        <f t="shared" si="61"/>
        <v>7244.8</v>
      </c>
      <c r="H384" s="63">
        <v>754.5</v>
      </c>
      <c r="I384" s="27">
        <v>0.16800000000000001</v>
      </c>
      <c r="J384" s="28">
        <v>24476.400000000001</v>
      </c>
      <c r="K384" s="29" t="s">
        <v>14</v>
      </c>
      <c r="L384" s="41">
        <f t="shared" si="55"/>
        <v>375</v>
      </c>
      <c r="M384" s="40">
        <f t="shared" si="62"/>
        <v>7603.8973384030414</v>
      </c>
      <c r="N384" s="40">
        <f t="shared" si="63"/>
        <v>6957.9213110057808</v>
      </c>
      <c r="O384" s="69">
        <f t="shared" si="64"/>
        <v>645.97602739726028</v>
      </c>
      <c r="P384" s="50">
        <v>295</v>
      </c>
      <c r="Q384" s="60">
        <f t="shared" si="56"/>
        <v>8415.2636000000002</v>
      </c>
      <c r="R384" s="66">
        <f t="shared" si="57"/>
        <v>779.32650000000001</v>
      </c>
      <c r="S384" s="66">
        <f t="shared" si="65"/>
        <v>6982.7478110057809</v>
      </c>
      <c r="T384">
        <v>382</v>
      </c>
      <c r="U384">
        <v>306</v>
      </c>
      <c r="V384" s="50">
        <f t="shared" si="58"/>
        <v>4965.3</v>
      </c>
      <c r="W384" s="61">
        <f t="shared" si="59"/>
        <v>3.1856352889321732E-2</v>
      </c>
      <c r="X384" s="65">
        <f t="shared" si="60"/>
        <v>24.826499999999992</v>
      </c>
      <c r="Y384" s="61"/>
    </row>
    <row r="385" spans="1:25" x14ac:dyDescent="0.2">
      <c r="A385" s="14" t="s">
        <v>776</v>
      </c>
      <c r="B385" s="15" t="s">
        <v>777</v>
      </c>
      <c r="C385" s="62">
        <v>1372</v>
      </c>
      <c r="D385" s="42">
        <v>106</v>
      </c>
      <c r="E385" s="24">
        <v>7987</v>
      </c>
      <c r="F385" s="25">
        <v>0.42599999999999999</v>
      </c>
      <c r="G385" s="68">
        <f t="shared" si="61"/>
        <v>7516</v>
      </c>
      <c r="H385" s="63">
        <v>471</v>
      </c>
      <c r="I385" s="27">
        <v>0</v>
      </c>
      <c r="J385" s="28">
        <v>31987</v>
      </c>
      <c r="K385" s="29">
        <v>17596.900000000001</v>
      </c>
      <c r="L385" s="41">
        <f t="shared" si="55"/>
        <v>489</v>
      </c>
      <c r="M385" s="40">
        <f t="shared" si="62"/>
        <v>5600.981767180926</v>
      </c>
      <c r="N385" s="40">
        <f t="shared" si="63"/>
        <v>5129.981767180926</v>
      </c>
      <c r="O385" s="69">
        <f t="shared" si="64"/>
        <v>471</v>
      </c>
      <c r="P385" s="50">
        <v>342</v>
      </c>
      <c r="Q385" s="60">
        <f t="shared" si="56"/>
        <v>8402.3240000000005</v>
      </c>
      <c r="R385" s="66">
        <f t="shared" si="57"/>
        <v>477.17399999999998</v>
      </c>
      <c r="S385" s="66">
        <f t="shared" si="65"/>
        <v>5136.155767180926</v>
      </c>
      <c r="T385">
        <v>383</v>
      </c>
      <c r="U385">
        <v>378</v>
      </c>
      <c r="V385" s="50">
        <f t="shared" si="58"/>
        <v>1234.8</v>
      </c>
      <c r="W385" s="61">
        <f t="shared" si="59"/>
        <v>1.2938676457644386E-2</v>
      </c>
      <c r="X385" s="65">
        <f t="shared" si="60"/>
        <v>6.1740000000000022</v>
      </c>
      <c r="Y385" s="61"/>
    </row>
    <row r="386" spans="1:25" x14ac:dyDescent="0.2">
      <c r="A386" s="14" t="s">
        <v>778</v>
      </c>
      <c r="B386" s="15" t="s">
        <v>779</v>
      </c>
      <c r="C386" s="62">
        <v>17437</v>
      </c>
      <c r="D386" s="42">
        <v>-18</v>
      </c>
      <c r="E386" s="24">
        <v>7973</v>
      </c>
      <c r="F386" s="25">
        <v>3.4000000000000002E-2</v>
      </c>
      <c r="G386" s="68">
        <f t="shared" si="61"/>
        <v>5780</v>
      </c>
      <c r="H386" s="63">
        <v>2193</v>
      </c>
      <c r="I386" s="27">
        <v>0</v>
      </c>
      <c r="J386" s="28">
        <v>146069</v>
      </c>
      <c r="K386" s="29">
        <v>19447.400000000001</v>
      </c>
      <c r="L386" s="41">
        <f t="shared" si="55"/>
        <v>366</v>
      </c>
      <c r="M386" s="40">
        <f t="shared" si="62"/>
        <v>7710.8317214700191</v>
      </c>
      <c r="N386" s="40">
        <f t="shared" si="63"/>
        <v>5517.8317214700191</v>
      </c>
      <c r="O386" s="69">
        <f t="shared" si="64"/>
        <v>2193</v>
      </c>
      <c r="P386" s="50">
        <v>115</v>
      </c>
      <c r="Q386" s="60">
        <f t="shared" si="56"/>
        <v>8387.5959999999995</v>
      </c>
      <c r="R386" s="66">
        <f t="shared" si="57"/>
        <v>2271.4665</v>
      </c>
      <c r="S386" s="66">
        <f t="shared" si="65"/>
        <v>5596.2982214700187</v>
      </c>
      <c r="T386">
        <v>384</v>
      </c>
      <c r="U386">
        <v>144</v>
      </c>
      <c r="V386" s="50">
        <f t="shared" si="58"/>
        <v>15693.3</v>
      </c>
      <c r="W386" s="61">
        <f t="shared" si="59"/>
        <v>3.4544423173311176E-2</v>
      </c>
      <c r="X386" s="65">
        <f t="shared" si="60"/>
        <v>78.466500000000025</v>
      </c>
      <c r="Y386" s="61"/>
    </row>
    <row r="387" spans="1:25" x14ac:dyDescent="0.2">
      <c r="A387" s="14" t="s">
        <v>780</v>
      </c>
      <c r="B387" s="15" t="s">
        <v>781</v>
      </c>
      <c r="C387" s="62">
        <v>32401</v>
      </c>
      <c r="D387" s="42">
        <v>-22</v>
      </c>
      <c r="E387" s="24">
        <v>7939</v>
      </c>
      <c r="F387" s="25">
        <v>0.02</v>
      </c>
      <c r="G387" s="68">
        <f t="shared" si="61"/>
        <v>7398</v>
      </c>
      <c r="H387" s="63">
        <v>541</v>
      </c>
      <c r="I387" s="27">
        <v>0.90500000000000003</v>
      </c>
      <c r="J387" s="28">
        <v>3820</v>
      </c>
      <c r="K387" s="29">
        <v>6841.1</v>
      </c>
      <c r="L387" s="41">
        <f t="shared" ref="L387:L450" si="66">A387+D387</f>
        <v>363</v>
      </c>
      <c r="M387" s="40">
        <f t="shared" si="62"/>
        <v>7783.333333333333</v>
      </c>
      <c r="N387" s="40">
        <f t="shared" si="63"/>
        <v>7499.3438320209971</v>
      </c>
      <c r="O387" s="69">
        <f t="shared" si="64"/>
        <v>283.98950131233596</v>
      </c>
      <c r="P387" s="50">
        <v>404</v>
      </c>
      <c r="Q387" s="60">
        <f t="shared" ref="Q387:Q450" si="67">E387*(1+$AA$18)</f>
        <v>8351.8279999999995</v>
      </c>
      <c r="R387" s="66">
        <f t="shared" ref="R387:R450" si="68">$H387+$X387</f>
        <v>686.80449999999996</v>
      </c>
      <c r="S387" s="66">
        <f t="shared" si="65"/>
        <v>7645.1483320209973</v>
      </c>
      <c r="T387">
        <v>385</v>
      </c>
      <c r="U387">
        <v>329</v>
      </c>
      <c r="V387" s="50">
        <f t="shared" ref="V387:V450" si="69">C387+ (C387*$AA$14)</f>
        <v>29160.9</v>
      </c>
      <c r="W387" s="61">
        <f t="shared" ref="W387:W450" si="70">X387/R387</f>
        <v>0.2122940370949811</v>
      </c>
      <c r="X387" s="65">
        <f t="shared" ref="X387:X450" si="71">($AA$16*($C387-$V387))/1000000</f>
        <v>145.80449999999993</v>
      </c>
      <c r="Y387" s="61"/>
    </row>
    <row r="388" spans="1:25" x14ac:dyDescent="0.2">
      <c r="A388" s="14" t="s">
        <v>782</v>
      </c>
      <c r="B388" s="15" t="s">
        <v>783</v>
      </c>
      <c r="C388" s="62">
        <v>12400</v>
      </c>
      <c r="D388" s="42">
        <v>-65</v>
      </c>
      <c r="E388" s="24">
        <v>7938.3</v>
      </c>
      <c r="F388" s="25">
        <v>-0.14000000000000001</v>
      </c>
      <c r="G388" s="68">
        <f t="shared" ref="G388:G451" si="72">E388-H388</f>
        <v>7129.9000000000005</v>
      </c>
      <c r="H388" s="63">
        <v>808.4</v>
      </c>
      <c r="I388" s="27">
        <v>0.26500000000000001</v>
      </c>
      <c r="J388" s="28">
        <v>10389.5</v>
      </c>
      <c r="K388" s="29">
        <v>13471.7</v>
      </c>
      <c r="L388" s="41">
        <f t="shared" si="66"/>
        <v>321</v>
      </c>
      <c r="M388" s="40">
        <f t="shared" ref="M388:M451" si="73">IF(ISNUMBER(E388),E388/(1+F388), "")</f>
        <v>9230.5813953488378</v>
      </c>
      <c r="N388" s="40">
        <f t="shared" ref="N388:N451" si="74">M388-O388</f>
        <v>8591.5300119496278</v>
      </c>
      <c r="O388" s="69">
        <f t="shared" ref="O388:O451" si="75">H388/(1+I388)</f>
        <v>639.05138339920939</v>
      </c>
      <c r="P388" s="50">
        <v>297</v>
      </c>
      <c r="Q388" s="60">
        <f t="shared" si="67"/>
        <v>8351.0915999999997</v>
      </c>
      <c r="R388" s="66">
        <f t="shared" si="68"/>
        <v>864.19999999999993</v>
      </c>
      <c r="S388" s="66">
        <f t="shared" ref="S388:S451" si="76">N388-(C388*$AA$14*$AA$16)/1000000</f>
        <v>8647.3300119496271</v>
      </c>
      <c r="T388">
        <v>386</v>
      </c>
      <c r="U388">
        <v>288</v>
      </c>
      <c r="V388" s="50">
        <f t="shared" si="69"/>
        <v>11160</v>
      </c>
      <c r="W388" s="61">
        <f t="shared" si="70"/>
        <v>6.4568386947465861E-2</v>
      </c>
      <c r="X388" s="65">
        <f t="shared" si="71"/>
        <v>55.8</v>
      </c>
      <c r="Y388" s="61"/>
    </row>
    <row r="389" spans="1:25" x14ac:dyDescent="0.2">
      <c r="A389" s="14" t="s">
        <v>784</v>
      </c>
      <c r="B389" s="15" t="s">
        <v>785</v>
      </c>
      <c r="C389" s="62">
        <v>19800</v>
      </c>
      <c r="D389" s="42">
        <v>-26</v>
      </c>
      <c r="E389" s="24">
        <v>7932.9</v>
      </c>
      <c r="F389" s="25">
        <v>1.3999999999999999E-2</v>
      </c>
      <c r="G389" s="68">
        <f t="shared" si="72"/>
        <v>8312.1</v>
      </c>
      <c r="H389" s="63">
        <v>-379.2</v>
      </c>
      <c r="I389" s="27">
        <v>-1.2090000000000001</v>
      </c>
      <c r="J389" s="28">
        <v>24126.799999999999</v>
      </c>
      <c r="K389" s="29">
        <v>26124.799999999999</v>
      </c>
      <c r="L389" s="41">
        <f t="shared" si="66"/>
        <v>361</v>
      </c>
      <c r="M389" s="40">
        <f t="shared" si="73"/>
        <v>7823.372781065088</v>
      </c>
      <c r="N389" s="40">
        <f t="shared" si="74"/>
        <v>6009.0187140794424</v>
      </c>
      <c r="O389" s="69">
        <f t="shared" si="75"/>
        <v>1814.3540669856452</v>
      </c>
      <c r="P389" s="50">
        <v>142</v>
      </c>
      <c r="Q389" s="60">
        <f t="shared" si="67"/>
        <v>8345.4107999999997</v>
      </c>
      <c r="R389" s="66">
        <f t="shared" si="68"/>
        <v>-290.10000000000002</v>
      </c>
      <c r="S389" s="66">
        <f t="shared" si="76"/>
        <v>6098.1187140794427</v>
      </c>
      <c r="T389">
        <v>387</v>
      </c>
      <c r="U389">
        <v>483</v>
      </c>
      <c r="V389" s="50">
        <f t="shared" si="69"/>
        <v>17820</v>
      </c>
      <c r="W389" s="61">
        <f t="shared" si="70"/>
        <v>-0.30713547052740431</v>
      </c>
      <c r="X389" s="65">
        <f t="shared" si="71"/>
        <v>89.1</v>
      </c>
      <c r="Y389" s="61"/>
    </row>
    <row r="390" spans="1:25" x14ac:dyDescent="0.2">
      <c r="A390" s="14" t="s">
        <v>786</v>
      </c>
      <c r="B390" s="15" t="s">
        <v>787</v>
      </c>
      <c r="C390" s="62">
        <v>22000</v>
      </c>
      <c r="D390" s="42">
        <v>3</v>
      </c>
      <c r="E390" s="24">
        <v>7911</v>
      </c>
      <c r="F390" s="25">
        <v>0.09</v>
      </c>
      <c r="G390" s="68">
        <f t="shared" si="72"/>
        <v>7378.6</v>
      </c>
      <c r="H390" s="63">
        <v>532.4</v>
      </c>
      <c r="I390" s="27">
        <v>0.26</v>
      </c>
      <c r="J390" s="28">
        <v>3085.3</v>
      </c>
      <c r="K390" s="29">
        <v>11839.7</v>
      </c>
      <c r="L390" s="41">
        <f t="shared" si="66"/>
        <v>391</v>
      </c>
      <c r="M390" s="40">
        <f t="shared" si="73"/>
        <v>7257.798165137614</v>
      </c>
      <c r="N390" s="40">
        <f t="shared" si="74"/>
        <v>6835.2584825979311</v>
      </c>
      <c r="O390" s="69">
        <f t="shared" si="75"/>
        <v>422.53968253968253</v>
      </c>
      <c r="P390" s="50">
        <v>356</v>
      </c>
      <c r="Q390" s="60">
        <f t="shared" si="67"/>
        <v>8322.3720000000012</v>
      </c>
      <c r="R390" s="66">
        <f t="shared" si="68"/>
        <v>631.4</v>
      </c>
      <c r="S390" s="66">
        <f t="shared" si="76"/>
        <v>6934.2584825979311</v>
      </c>
      <c r="T390">
        <v>388</v>
      </c>
      <c r="U390">
        <v>342</v>
      </c>
      <c r="V390" s="50">
        <f t="shared" si="69"/>
        <v>19800</v>
      </c>
      <c r="W390" s="61">
        <f t="shared" si="70"/>
        <v>0.15679442508710803</v>
      </c>
      <c r="X390" s="65">
        <f t="shared" si="71"/>
        <v>99</v>
      </c>
      <c r="Y390" s="61"/>
    </row>
    <row r="391" spans="1:25" x14ac:dyDescent="0.2">
      <c r="A391" s="14" t="s">
        <v>788</v>
      </c>
      <c r="B391" s="15" t="s">
        <v>789</v>
      </c>
      <c r="C391" s="62">
        <v>24000</v>
      </c>
      <c r="D391" s="42">
        <v>10</v>
      </c>
      <c r="E391" s="24">
        <v>7869</v>
      </c>
      <c r="F391" s="25">
        <v>0.109</v>
      </c>
      <c r="G391" s="68">
        <f t="shared" si="72"/>
        <v>7373</v>
      </c>
      <c r="H391" s="63">
        <v>496</v>
      </c>
      <c r="I391" s="27">
        <v>0.45900000000000002</v>
      </c>
      <c r="J391" s="28">
        <v>9131</v>
      </c>
      <c r="K391" s="29">
        <v>7024.9</v>
      </c>
      <c r="L391" s="41">
        <f t="shared" si="66"/>
        <v>399</v>
      </c>
      <c r="M391" s="40">
        <f t="shared" si="73"/>
        <v>7095.5816050495941</v>
      </c>
      <c r="N391" s="40">
        <f t="shared" si="74"/>
        <v>6755.6227291071682</v>
      </c>
      <c r="O391" s="69">
        <f t="shared" si="75"/>
        <v>339.95887594242629</v>
      </c>
      <c r="P391" s="50">
        <v>384</v>
      </c>
      <c r="Q391" s="60">
        <f t="shared" si="67"/>
        <v>8278.1880000000001</v>
      </c>
      <c r="R391" s="66">
        <f t="shared" si="68"/>
        <v>604</v>
      </c>
      <c r="S391" s="66">
        <f t="shared" si="76"/>
        <v>6863.6227291071682</v>
      </c>
      <c r="T391">
        <v>389</v>
      </c>
      <c r="U391">
        <v>345</v>
      </c>
      <c r="V391" s="50">
        <f t="shared" si="69"/>
        <v>21600</v>
      </c>
      <c r="W391" s="61">
        <f t="shared" si="70"/>
        <v>0.17880794701986755</v>
      </c>
      <c r="X391" s="65">
        <f t="shared" si="71"/>
        <v>108</v>
      </c>
      <c r="Y391" s="61"/>
    </row>
    <row r="392" spans="1:25" x14ac:dyDescent="0.2">
      <c r="A392" s="14" t="s">
        <v>790</v>
      </c>
      <c r="B392" s="15" t="s">
        <v>791</v>
      </c>
      <c r="C392" s="62">
        <v>20000</v>
      </c>
      <c r="D392" s="42">
        <v>-25</v>
      </c>
      <c r="E392" s="24">
        <v>7791.2</v>
      </c>
      <c r="F392" s="25">
        <v>9.0000000000000011E-3</v>
      </c>
      <c r="G392" s="68">
        <f t="shared" si="72"/>
        <v>6828.0999999999995</v>
      </c>
      <c r="H392" s="63">
        <v>963.1</v>
      </c>
      <c r="I392" s="27">
        <v>0.221</v>
      </c>
      <c r="J392" s="28">
        <v>30387.7</v>
      </c>
      <c r="K392" s="29">
        <v>9273.5</v>
      </c>
      <c r="L392" s="41">
        <f t="shared" si="66"/>
        <v>365</v>
      </c>
      <c r="M392" s="40">
        <f t="shared" si="73"/>
        <v>7721.7046580773049</v>
      </c>
      <c r="N392" s="40">
        <f t="shared" si="74"/>
        <v>6932.9249692976164</v>
      </c>
      <c r="O392" s="69">
        <f t="shared" si="75"/>
        <v>788.77968877968874</v>
      </c>
      <c r="P392" s="50">
        <v>272</v>
      </c>
      <c r="Q392" s="60">
        <f t="shared" si="67"/>
        <v>8196.3423999999995</v>
      </c>
      <c r="R392" s="66">
        <f t="shared" si="68"/>
        <v>1053.0999999999999</v>
      </c>
      <c r="S392" s="66">
        <f t="shared" si="76"/>
        <v>7022.9249692976164</v>
      </c>
      <c r="T392">
        <v>390</v>
      </c>
      <c r="U392">
        <v>256</v>
      </c>
      <c r="V392" s="50">
        <f t="shared" si="69"/>
        <v>18000</v>
      </c>
      <c r="W392" s="61">
        <f t="shared" si="70"/>
        <v>8.5461969423606496E-2</v>
      </c>
      <c r="X392" s="65">
        <f t="shared" si="71"/>
        <v>90</v>
      </c>
      <c r="Y392" s="61"/>
    </row>
    <row r="393" spans="1:25" x14ac:dyDescent="0.2">
      <c r="A393" s="14" t="s">
        <v>792</v>
      </c>
      <c r="B393" s="15" t="s">
        <v>793</v>
      </c>
      <c r="C393" s="62">
        <v>15675</v>
      </c>
      <c r="D393" s="42">
        <v>-12</v>
      </c>
      <c r="E393" s="24">
        <v>7791.1</v>
      </c>
      <c r="F393" s="25">
        <v>3.7000000000000005E-2</v>
      </c>
      <c r="G393" s="68">
        <f t="shared" si="72"/>
        <v>6613.5</v>
      </c>
      <c r="H393" s="63">
        <v>1177.5999999999999</v>
      </c>
      <c r="I393" s="27">
        <v>0.504</v>
      </c>
      <c r="J393" s="28">
        <v>7703</v>
      </c>
      <c r="K393" s="29">
        <v>23944.3</v>
      </c>
      <c r="L393" s="41">
        <f t="shared" si="66"/>
        <v>379</v>
      </c>
      <c r="M393" s="40">
        <f t="shared" si="73"/>
        <v>7513.114754098362</v>
      </c>
      <c r="N393" s="40">
        <f t="shared" si="74"/>
        <v>6730.1360306941069</v>
      </c>
      <c r="O393" s="69">
        <f t="shared" si="75"/>
        <v>782.97872340425522</v>
      </c>
      <c r="P393" s="50">
        <v>273</v>
      </c>
      <c r="Q393" s="60">
        <f t="shared" si="67"/>
        <v>8196.2372000000014</v>
      </c>
      <c r="R393" s="66">
        <f t="shared" si="68"/>
        <v>1248.1374999999998</v>
      </c>
      <c r="S393" s="66">
        <f t="shared" si="76"/>
        <v>6800.6735306941073</v>
      </c>
      <c r="T393">
        <v>391</v>
      </c>
      <c r="U393">
        <v>228</v>
      </c>
      <c r="V393" s="50">
        <f t="shared" si="69"/>
        <v>14107.5</v>
      </c>
      <c r="W393" s="61">
        <f t="shared" si="70"/>
        <v>5.6514206167189114E-2</v>
      </c>
      <c r="X393" s="65">
        <f t="shared" si="71"/>
        <v>70.537499999999994</v>
      </c>
      <c r="Y393" s="61"/>
    </row>
    <row r="394" spans="1:25" x14ac:dyDescent="0.2">
      <c r="A394" s="14" t="s">
        <v>794</v>
      </c>
      <c r="B394" s="15" t="s">
        <v>795</v>
      </c>
      <c r="C394" s="62">
        <v>12444</v>
      </c>
      <c r="D394" s="42">
        <v>-12</v>
      </c>
      <c r="E394" s="24">
        <v>7785</v>
      </c>
      <c r="F394" s="25">
        <v>4.4999999999999998E-2</v>
      </c>
      <c r="G394" s="68">
        <f t="shared" si="72"/>
        <v>5958</v>
      </c>
      <c r="H394" s="63">
        <v>1827</v>
      </c>
      <c r="I394" s="27">
        <v>0.62</v>
      </c>
      <c r="J394" s="28">
        <v>43396</v>
      </c>
      <c r="K394" s="29">
        <v>22882.5</v>
      </c>
      <c r="L394" s="41">
        <f t="shared" si="66"/>
        <v>380</v>
      </c>
      <c r="M394" s="40">
        <f t="shared" si="73"/>
        <v>7449.7607655502397</v>
      </c>
      <c r="N394" s="40">
        <f t="shared" si="74"/>
        <v>6321.9829877724624</v>
      </c>
      <c r="O394" s="69">
        <f t="shared" si="75"/>
        <v>1127.7777777777776</v>
      </c>
      <c r="P394" s="50">
        <v>222</v>
      </c>
      <c r="Q394" s="60">
        <f t="shared" si="67"/>
        <v>8189.8200000000006</v>
      </c>
      <c r="R394" s="66">
        <f t="shared" si="68"/>
        <v>1882.998</v>
      </c>
      <c r="S394" s="66">
        <f t="shared" si="76"/>
        <v>6377.980987772462</v>
      </c>
      <c r="T394">
        <v>392</v>
      </c>
      <c r="U394">
        <v>168</v>
      </c>
      <c r="V394" s="50">
        <f t="shared" si="69"/>
        <v>11199.6</v>
      </c>
      <c r="W394" s="61">
        <f t="shared" si="70"/>
        <v>2.9738746403341895E-2</v>
      </c>
      <c r="X394" s="65">
        <f t="shared" si="71"/>
        <v>55.997999999999983</v>
      </c>
      <c r="Y394" s="61"/>
    </row>
    <row r="395" spans="1:25" x14ac:dyDescent="0.2">
      <c r="A395" s="14" t="s">
        <v>796</v>
      </c>
      <c r="B395" s="15" t="s">
        <v>797</v>
      </c>
      <c r="C395" s="62">
        <v>15000</v>
      </c>
      <c r="D395" s="42">
        <v>-31</v>
      </c>
      <c r="E395" s="24">
        <v>7755.3</v>
      </c>
      <c r="F395" s="25">
        <v>-5.0000000000000001E-3</v>
      </c>
      <c r="G395" s="68">
        <f t="shared" si="72"/>
        <v>8082.2</v>
      </c>
      <c r="H395" s="63">
        <v>-326.89999999999998</v>
      </c>
      <c r="I395" s="27">
        <v>-6.3079999999999998</v>
      </c>
      <c r="J395" s="28">
        <v>2118.5</v>
      </c>
      <c r="K395" s="29">
        <v>277.89999999999998</v>
      </c>
      <c r="L395" s="41">
        <f t="shared" si="66"/>
        <v>362</v>
      </c>
      <c r="M395" s="40">
        <f t="shared" si="73"/>
        <v>7794.2713567839201</v>
      </c>
      <c r="N395" s="40">
        <f t="shared" si="74"/>
        <v>7732.6850719308677</v>
      </c>
      <c r="O395" s="69">
        <f t="shared" si="75"/>
        <v>61.586284853051993</v>
      </c>
      <c r="P395" s="50">
        <v>460</v>
      </c>
      <c r="Q395" s="60">
        <f t="shared" si="67"/>
        <v>8158.5756000000001</v>
      </c>
      <c r="R395" s="66">
        <f t="shared" si="68"/>
        <v>-259.39999999999998</v>
      </c>
      <c r="S395" s="66">
        <f t="shared" si="76"/>
        <v>7800.1850719308677</v>
      </c>
      <c r="T395">
        <v>393</v>
      </c>
      <c r="U395">
        <v>481</v>
      </c>
      <c r="V395" s="50">
        <f t="shared" si="69"/>
        <v>13500</v>
      </c>
      <c r="W395" s="61">
        <f t="shared" si="70"/>
        <v>-0.26021588280647651</v>
      </c>
      <c r="X395" s="65">
        <f t="shared" si="71"/>
        <v>67.5</v>
      </c>
      <c r="Y395" s="61"/>
    </row>
    <row r="396" spans="1:25" x14ac:dyDescent="0.2">
      <c r="A396" s="14" t="s">
        <v>798</v>
      </c>
      <c r="B396" s="15" t="s">
        <v>799</v>
      </c>
      <c r="C396" s="62">
        <v>15000</v>
      </c>
      <c r="D396" s="42">
        <v>6</v>
      </c>
      <c r="E396" s="24">
        <v>7724.8</v>
      </c>
      <c r="F396" s="25">
        <v>9.8000000000000004E-2</v>
      </c>
      <c r="G396" s="68">
        <f t="shared" si="72"/>
        <v>7519.6</v>
      </c>
      <c r="H396" s="63">
        <v>205.2</v>
      </c>
      <c r="I396" s="27">
        <v>4.2910000000000004</v>
      </c>
      <c r="J396" s="28">
        <v>2932.3</v>
      </c>
      <c r="K396" s="29">
        <v>1538.9</v>
      </c>
      <c r="L396" s="41">
        <f t="shared" si="66"/>
        <v>400</v>
      </c>
      <c r="M396" s="40">
        <f t="shared" si="73"/>
        <v>7035.3369763205828</v>
      </c>
      <c r="N396" s="40">
        <f t="shared" si="74"/>
        <v>6996.5541375377443</v>
      </c>
      <c r="O396" s="69">
        <f t="shared" si="75"/>
        <v>38.78283878283878</v>
      </c>
      <c r="P396" s="50">
        <v>468</v>
      </c>
      <c r="Q396" s="60">
        <f t="shared" si="67"/>
        <v>8126.4896000000008</v>
      </c>
      <c r="R396" s="66">
        <f t="shared" si="68"/>
        <v>272.7</v>
      </c>
      <c r="S396" s="66">
        <f t="shared" si="76"/>
        <v>7064.0541375377443</v>
      </c>
      <c r="T396">
        <v>394</v>
      </c>
      <c r="U396">
        <v>423</v>
      </c>
      <c r="V396" s="50">
        <f t="shared" si="69"/>
        <v>13500</v>
      </c>
      <c r="W396" s="61">
        <f t="shared" si="70"/>
        <v>0.24752475247524752</v>
      </c>
      <c r="X396" s="65">
        <f t="shared" si="71"/>
        <v>67.5</v>
      </c>
      <c r="Y396" s="61"/>
    </row>
    <row r="397" spans="1:25" x14ac:dyDescent="0.2">
      <c r="A397" s="14" t="s">
        <v>800</v>
      </c>
      <c r="B397" s="15" t="s">
        <v>801</v>
      </c>
      <c r="C397" s="62">
        <v>15000</v>
      </c>
      <c r="D397" s="42">
        <v>19</v>
      </c>
      <c r="E397" s="24">
        <v>7705.5</v>
      </c>
      <c r="F397" s="25">
        <v>0.128</v>
      </c>
      <c r="G397" s="68">
        <f t="shared" si="72"/>
        <v>7233.6</v>
      </c>
      <c r="H397" s="63">
        <v>471.9</v>
      </c>
      <c r="I397" s="27">
        <v>0.65200000000000002</v>
      </c>
      <c r="J397" s="28">
        <v>5294.2</v>
      </c>
      <c r="K397" s="29">
        <v>5262.6</v>
      </c>
      <c r="L397" s="41">
        <f t="shared" si="66"/>
        <v>414</v>
      </c>
      <c r="M397" s="40">
        <f t="shared" si="73"/>
        <v>6831.1170212765946</v>
      </c>
      <c r="N397" s="40">
        <f t="shared" si="74"/>
        <v>6545.4632682499605</v>
      </c>
      <c r="O397" s="69">
        <f t="shared" si="75"/>
        <v>285.65375302663432</v>
      </c>
      <c r="P397" s="50">
        <v>403</v>
      </c>
      <c r="Q397" s="60">
        <f t="shared" si="67"/>
        <v>8106.1860000000006</v>
      </c>
      <c r="R397" s="66">
        <f t="shared" si="68"/>
        <v>539.4</v>
      </c>
      <c r="S397" s="66">
        <f t="shared" si="76"/>
        <v>6612.9632682499605</v>
      </c>
      <c r="T397">
        <v>395</v>
      </c>
      <c r="U397">
        <v>359</v>
      </c>
      <c r="V397" s="50">
        <f t="shared" si="69"/>
        <v>13500</v>
      </c>
      <c r="W397" s="61">
        <f t="shared" si="70"/>
        <v>0.12513904338153503</v>
      </c>
      <c r="X397" s="65">
        <f t="shared" si="71"/>
        <v>67.5</v>
      </c>
      <c r="Y397" s="61"/>
    </row>
    <row r="398" spans="1:25" x14ac:dyDescent="0.2">
      <c r="A398" s="14" t="s">
        <v>802</v>
      </c>
      <c r="B398" s="15" t="s">
        <v>803</v>
      </c>
      <c r="C398" s="62">
        <v>1449</v>
      </c>
      <c r="D398" s="42">
        <v>0</v>
      </c>
      <c r="E398" s="24">
        <v>7699</v>
      </c>
      <c r="F398" s="25">
        <v>0.34100000000000003</v>
      </c>
      <c r="G398" s="68">
        <f t="shared" si="72"/>
        <v>7712.2</v>
      </c>
      <c r="H398" s="63">
        <v>-13.2</v>
      </c>
      <c r="I398" s="27">
        <v>-1.0620000000000001</v>
      </c>
      <c r="J398" s="28">
        <v>10694.1</v>
      </c>
      <c r="K398" s="29">
        <v>6219.2</v>
      </c>
      <c r="L398" s="41">
        <f t="shared" si="66"/>
        <v>396</v>
      </c>
      <c r="M398" s="40">
        <f t="shared" si="73"/>
        <v>5741.2378821774801</v>
      </c>
      <c r="N398" s="40">
        <f t="shared" si="74"/>
        <v>5528.3346563710284</v>
      </c>
      <c r="O398" s="69">
        <f t="shared" si="75"/>
        <v>212.90322580645142</v>
      </c>
      <c r="P398" s="50">
        <v>423</v>
      </c>
      <c r="Q398" s="60">
        <f t="shared" si="67"/>
        <v>8099.348</v>
      </c>
      <c r="R398" s="66">
        <f t="shared" si="68"/>
        <v>-6.6794999999999956</v>
      </c>
      <c r="S398" s="66">
        <f t="shared" si="76"/>
        <v>5534.855156371028</v>
      </c>
      <c r="T398">
        <v>396</v>
      </c>
      <c r="U398">
        <v>470</v>
      </c>
      <c r="V398" s="50">
        <f t="shared" si="69"/>
        <v>1304.0999999999999</v>
      </c>
      <c r="W398" s="61">
        <f t="shared" si="70"/>
        <v>-0.976195823040648</v>
      </c>
      <c r="X398" s="65">
        <f t="shared" si="71"/>
        <v>6.5205000000000037</v>
      </c>
      <c r="Y398" s="61"/>
    </row>
    <row r="399" spans="1:25" x14ac:dyDescent="0.2">
      <c r="A399" s="14" t="s">
        <v>804</v>
      </c>
      <c r="B399" s="15" t="s">
        <v>805</v>
      </c>
      <c r="C399" s="62">
        <v>7448</v>
      </c>
      <c r="D399" s="42">
        <v>-28</v>
      </c>
      <c r="E399" s="24">
        <v>7691.7</v>
      </c>
      <c r="F399" s="25">
        <v>1E-3</v>
      </c>
      <c r="G399" s="68">
        <f t="shared" si="72"/>
        <v>7051</v>
      </c>
      <c r="H399" s="63">
        <v>640.70000000000005</v>
      </c>
      <c r="I399" s="27">
        <v>0.16700000000000001</v>
      </c>
      <c r="J399" s="28">
        <v>24896</v>
      </c>
      <c r="K399" s="29">
        <v>10337</v>
      </c>
      <c r="L399" s="41">
        <f t="shared" si="66"/>
        <v>369</v>
      </c>
      <c r="M399" s="40">
        <f t="shared" si="73"/>
        <v>7684.0159840159849</v>
      </c>
      <c r="N399" s="40">
        <f t="shared" si="74"/>
        <v>7135.0014167494901</v>
      </c>
      <c r="O399" s="69">
        <f t="shared" si="75"/>
        <v>549.01456726649531</v>
      </c>
      <c r="P399" s="50">
        <v>319</v>
      </c>
      <c r="Q399" s="60">
        <f t="shared" si="67"/>
        <v>8091.6684000000005</v>
      </c>
      <c r="R399" s="66">
        <f t="shared" si="68"/>
        <v>674.21600000000001</v>
      </c>
      <c r="S399" s="66">
        <f t="shared" si="76"/>
        <v>7168.5174167494897</v>
      </c>
      <c r="T399">
        <v>397</v>
      </c>
      <c r="U399">
        <v>333</v>
      </c>
      <c r="V399" s="50">
        <f t="shared" si="69"/>
        <v>6703.2</v>
      </c>
      <c r="W399" s="61">
        <f t="shared" si="70"/>
        <v>4.9711071822679982E-2</v>
      </c>
      <c r="X399" s="65">
        <f t="shared" si="71"/>
        <v>33.516000000000005</v>
      </c>
      <c r="Y399" s="61"/>
    </row>
    <row r="400" spans="1:25" x14ac:dyDescent="0.2">
      <c r="A400" s="14" t="s">
        <v>806</v>
      </c>
      <c r="B400" s="15" t="s">
        <v>807</v>
      </c>
      <c r="C400" s="62">
        <v>7878</v>
      </c>
      <c r="D400" s="42">
        <v>-26</v>
      </c>
      <c r="E400" s="24">
        <v>7679.5</v>
      </c>
      <c r="F400" s="25">
        <v>4.0000000000000001E-3</v>
      </c>
      <c r="G400" s="68">
        <f t="shared" si="72"/>
        <v>6620.2</v>
      </c>
      <c r="H400" s="63">
        <v>1059.3</v>
      </c>
      <c r="I400" s="27">
        <v>-0.12</v>
      </c>
      <c r="J400" s="28">
        <v>33475.800000000003</v>
      </c>
      <c r="K400" s="29">
        <v>24945.8</v>
      </c>
      <c r="L400" s="41">
        <f t="shared" si="66"/>
        <v>372</v>
      </c>
      <c r="M400" s="40">
        <f t="shared" si="73"/>
        <v>7648.9043824701193</v>
      </c>
      <c r="N400" s="40">
        <f t="shared" si="74"/>
        <v>6445.1543824701193</v>
      </c>
      <c r="O400" s="69">
        <f t="shared" si="75"/>
        <v>1203.75</v>
      </c>
      <c r="P400" s="50">
        <v>212</v>
      </c>
      <c r="Q400" s="60">
        <f t="shared" si="67"/>
        <v>8078.8340000000007</v>
      </c>
      <c r="R400" s="66">
        <f t="shared" si="68"/>
        <v>1094.751</v>
      </c>
      <c r="S400" s="66">
        <f t="shared" si="76"/>
        <v>6480.6053824701194</v>
      </c>
      <c r="T400">
        <v>398</v>
      </c>
      <c r="U400">
        <v>251</v>
      </c>
      <c r="V400" s="50">
        <f t="shared" si="69"/>
        <v>7090.2</v>
      </c>
      <c r="W400" s="61">
        <f t="shared" si="70"/>
        <v>3.2382706204424579E-2</v>
      </c>
      <c r="X400" s="65">
        <f t="shared" si="71"/>
        <v>35.451000000000008</v>
      </c>
      <c r="Y400" s="61"/>
    </row>
    <row r="401" spans="1:25" x14ac:dyDescent="0.2">
      <c r="A401" s="14" t="s">
        <v>808</v>
      </c>
      <c r="B401" s="15" t="s">
        <v>809</v>
      </c>
      <c r="C401" s="62">
        <v>18268</v>
      </c>
      <c r="D401" s="42">
        <v>3</v>
      </c>
      <c r="E401" s="24">
        <v>7658</v>
      </c>
      <c r="F401" s="25">
        <v>9.1999999999999998E-2</v>
      </c>
      <c r="G401" s="68">
        <f t="shared" si="72"/>
        <v>7470</v>
      </c>
      <c r="H401" s="63">
        <v>188</v>
      </c>
      <c r="I401" s="27">
        <v>-0.83599999999999997</v>
      </c>
      <c r="J401" s="28">
        <v>10426</v>
      </c>
      <c r="K401" s="29">
        <v>5014.8999999999996</v>
      </c>
      <c r="L401" s="41">
        <f t="shared" si="66"/>
        <v>402</v>
      </c>
      <c r="M401" s="40">
        <f t="shared" si="73"/>
        <v>7012.8205128205127</v>
      </c>
      <c r="N401" s="40">
        <f t="shared" si="74"/>
        <v>5866.4790494058789</v>
      </c>
      <c r="O401" s="69">
        <f t="shared" si="75"/>
        <v>1146.3414634146338</v>
      </c>
      <c r="P401" s="50">
        <v>218</v>
      </c>
      <c r="Q401" s="60">
        <f t="shared" si="67"/>
        <v>8056.2160000000003</v>
      </c>
      <c r="R401" s="66">
        <f t="shared" si="68"/>
        <v>270.20599999999996</v>
      </c>
      <c r="S401" s="66">
        <f t="shared" si="76"/>
        <v>5948.685049405879</v>
      </c>
      <c r="T401">
        <v>399</v>
      </c>
      <c r="U401">
        <v>424</v>
      </c>
      <c r="V401" s="50">
        <f t="shared" si="69"/>
        <v>16441.2</v>
      </c>
      <c r="W401" s="61">
        <f t="shared" si="70"/>
        <v>0.30423454697527069</v>
      </c>
      <c r="X401" s="65">
        <f t="shared" si="71"/>
        <v>82.205999999999975</v>
      </c>
      <c r="Y401" s="61"/>
    </row>
    <row r="402" spans="1:25" x14ac:dyDescent="0.2">
      <c r="A402" s="14" t="s">
        <v>810</v>
      </c>
      <c r="B402" s="15" t="s">
        <v>811</v>
      </c>
      <c r="C402" s="62">
        <v>13000</v>
      </c>
      <c r="D402" s="42">
        <v>57</v>
      </c>
      <c r="E402" s="24">
        <v>7651.2</v>
      </c>
      <c r="F402" s="25">
        <v>0.25</v>
      </c>
      <c r="G402" s="68">
        <f t="shared" si="72"/>
        <v>6932.5</v>
      </c>
      <c r="H402" s="63">
        <v>718.7</v>
      </c>
      <c r="I402" s="27">
        <v>0.64600000000000002</v>
      </c>
      <c r="J402" s="28">
        <v>11980.9</v>
      </c>
      <c r="K402" s="29">
        <v>9634.4</v>
      </c>
      <c r="L402" s="41">
        <f t="shared" si="66"/>
        <v>457</v>
      </c>
      <c r="M402" s="40">
        <f t="shared" si="73"/>
        <v>6120.96</v>
      </c>
      <c r="N402" s="40">
        <f t="shared" si="74"/>
        <v>5684.3257351154316</v>
      </c>
      <c r="O402" s="69">
        <f t="shared" si="75"/>
        <v>436.63426488456872</v>
      </c>
      <c r="P402" s="50">
        <v>351</v>
      </c>
      <c r="Q402" s="60">
        <f t="shared" si="67"/>
        <v>8049.0623999999998</v>
      </c>
      <c r="R402" s="66">
        <f t="shared" si="68"/>
        <v>777.2</v>
      </c>
      <c r="S402" s="66">
        <f t="shared" si="76"/>
        <v>5742.8257351154316</v>
      </c>
      <c r="T402">
        <v>400</v>
      </c>
      <c r="U402">
        <v>307</v>
      </c>
      <c r="V402" s="50">
        <f t="shared" si="69"/>
        <v>11700</v>
      </c>
      <c r="W402" s="61">
        <f t="shared" si="70"/>
        <v>7.5270200720535252E-2</v>
      </c>
      <c r="X402" s="65">
        <f t="shared" si="71"/>
        <v>58.5</v>
      </c>
      <c r="Y402" s="61"/>
    </row>
    <row r="403" spans="1:25" x14ac:dyDescent="0.2">
      <c r="A403" s="14" t="s">
        <v>812</v>
      </c>
      <c r="B403" s="15" t="s">
        <v>813</v>
      </c>
      <c r="C403" s="62" t="s">
        <v>379</v>
      </c>
      <c r="D403" s="42">
        <v>3</v>
      </c>
      <c r="E403" s="24">
        <v>7606.2</v>
      </c>
      <c r="F403" s="25">
        <v>8.8000000000000009E-2</v>
      </c>
      <c r="G403" s="68">
        <f t="shared" si="72"/>
        <v>7609.5999999999995</v>
      </c>
      <c r="H403" s="63">
        <v>-3.4</v>
      </c>
      <c r="I403" s="27">
        <v>-1.4790000000000001</v>
      </c>
      <c r="J403" s="28">
        <v>743</v>
      </c>
      <c r="K403" s="29">
        <v>83.7</v>
      </c>
      <c r="L403" s="41">
        <f t="shared" si="66"/>
        <v>404</v>
      </c>
      <c r="M403" s="40">
        <f t="shared" si="73"/>
        <v>6990.9926470588225</v>
      </c>
      <c r="N403" s="40">
        <f t="shared" si="74"/>
        <v>6983.8945259732272</v>
      </c>
      <c r="O403" s="69">
        <f t="shared" si="75"/>
        <v>7.0981210855949879</v>
      </c>
      <c r="P403" s="50">
        <v>476</v>
      </c>
      <c r="Q403" s="60">
        <f t="shared" si="67"/>
        <v>8001.7224000000006</v>
      </c>
      <c r="R403" s="66">
        <f t="shared" si="68"/>
        <v>-2.5719999999999996</v>
      </c>
      <c r="S403" s="66">
        <f t="shared" si="76"/>
        <v>6984.7225259732277</v>
      </c>
      <c r="T403">
        <v>401</v>
      </c>
      <c r="U403">
        <v>468</v>
      </c>
      <c r="V403" s="50">
        <f t="shared" si="69"/>
        <v>165.6</v>
      </c>
      <c r="W403" s="61">
        <f t="shared" si="70"/>
        <v>-0.32192846034214628</v>
      </c>
      <c r="X403" s="65">
        <f t="shared" si="71"/>
        <v>0.82800000000000018</v>
      </c>
      <c r="Y403" s="61"/>
    </row>
    <row r="404" spans="1:25" x14ac:dyDescent="0.2">
      <c r="A404" s="14" t="s">
        <v>814</v>
      </c>
      <c r="B404" s="15" t="s">
        <v>815</v>
      </c>
      <c r="C404" s="62">
        <v>23436</v>
      </c>
      <c r="D404" s="42">
        <v>-100</v>
      </c>
      <c r="E404" s="24">
        <v>7594</v>
      </c>
      <c r="F404" s="25">
        <v>-0.223</v>
      </c>
      <c r="G404" s="68">
        <f t="shared" si="72"/>
        <v>6966</v>
      </c>
      <c r="H404" s="63">
        <v>628</v>
      </c>
      <c r="I404" s="27">
        <v>-0.185</v>
      </c>
      <c r="J404" s="28">
        <v>9301</v>
      </c>
      <c r="K404" s="29">
        <v>10063.4</v>
      </c>
      <c r="L404" s="41">
        <f t="shared" si="66"/>
        <v>302</v>
      </c>
      <c r="M404" s="40">
        <f t="shared" si="73"/>
        <v>9773.4877734877737</v>
      </c>
      <c r="N404" s="40">
        <f t="shared" si="74"/>
        <v>9002.9356262485089</v>
      </c>
      <c r="O404" s="69">
        <f t="shared" si="75"/>
        <v>770.55214723926383</v>
      </c>
      <c r="P404" s="50">
        <v>275</v>
      </c>
      <c r="Q404" s="60">
        <f t="shared" si="67"/>
        <v>7988.8879999999999</v>
      </c>
      <c r="R404" s="66">
        <f t="shared" si="68"/>
        <v>733.46199999999999</v>
      </c>
      <c r="S404" s="66">
        <f t="shared" si="76"/>
        <v>9108.3976262485085</v>
      </c>
      <c r="T404">
        <v>402</v>
      </c>
      <c r="U404">
        <v>313</v>
      </c>
      <c r="V404" s="50">
        <f t="shared" si="69"/>
        <v>21092.400000000001</v>
      </c>
      <c r="W404" s="61">
        <f t="shared" si="70"/>
        <v>0.14378659017099721</v>
      </c>
      <c r="X404" s="65">
        <f t="shared" si="71"/>
        <v>105.46199999999995</v>
      </c>
      <c r="Y404" s="61"/>
    </row>
    <row r="405" spans="1:25" x14ac:dyDescent="0.2">
      <c r="A405" s="14" t="s">
        <v>816</v>
      </c>
      <c r="B405" s="15" t="s">
        <v>817</v>
      </c>
      <c r="C405" s="62">
        <v>9600</v>
      </c>
      <c r="D405" s="42">
        <v>-17</v>
      </c>
      <c r="E405" s="24">
        <v>7585</v>
      </c>
      <c r="F405" s="25">
        <v>3.5000000000000003E-2</v>
      </c>
      <c r="G405" s="68">
        <f t="shared" si="72"/>
        <v>5266.1</v>
      </c>
      <c r="H405" s="63">
        <v>2318.9</v>
      </c>
      <c r="I405" s="27">
        <v>0.51100000000000001</v>
      </c>
      <c r="J405" s="28">
        <v>20538.7</v>
      </c>
      <c r="K405" s="29">
        <v>33209.599999999999</v>
      </c>
      <c r="L405" s="41">
        <f t="shared" si="66"/>
        <v>386</v>
      </c>
      <c r="M405" s="40">
        <f t="shared" si="73"/>
        <v>7328.5024154589373</v>
      </c>
      <c r="N405" s="40">
        <f t="shared" si="74"/>
        <v>5793.8233949427231</v>
      </c>
      <c r="O405" s="69">
        <f t="shared" si="75"/>
        <v>1534.6790205162145</v>
      </c>
      <c r="P405" s="50">
        <v>170</v>
      </c>
      <c r="Q405" s="60">
        <f t="shared" si="67"/>
        <v>7979.42</v>
      </c>
      <c r="R405" s="66">
        <f t="shared" si="68"/>
        <v>2362.1</v>
      </c>
      <c r="S405" s="66">
        <f t="shared" si="76"/>
        <v>5837.0233949427229</v>
      </c>
      <c r="T405">
        <v>403</v>
      </c>
      <c r="U405">
        <v>141</v>
      </c>
      <c r="V405" s="50">
        <f t="shared" si="69"/>
        <v>8640</v>
      </c>
      <c r="W405" s="61">
        <f t="shared" si="70"/>
        <v>1.8288810803945642E-2</v>
      </c>
      <c r="X405" s="65">
        <f t="shared" si="71"/>
        <v>43.2</v>
      </c>
      <c r="Y405" s="61"/>
    </row>
    <row r="406" spans="1:25" x14ac:dyDescent="0.2">
      <c r="A406" s="14" t="s">
        <v>818</v>
      </c>
      <c r="B406" s="15" t="s">
        <v>819</v>
      </c>
      <c r="C406" s="62">
        <v>46000</v>
      </c>
      <c r="D406" s="42">
        <v>-37</v>
      </c>
      <c r="E406" s="24">
        <v>7531</v>
      </c>
      <c r="F406" s="25">
        <v>-2.3E-2</v>
      </c>
      <c r="G406" s="68">
        <f t="shared" si="72"/>
        <v>6795</v>
      </c>
      <c r="H406" s="63">
        <v>736</v>
      </c>
      <c r="I406" s="27">
        <v>-4.7E-2</v>
      </c>
      <c r="J406" s="28">
        <v>11003</v>
      </c>
      <c r="K406" s="29">
        <v>12072.8</v>
      </c>
      <c r="L406" s="41">
        <f t="shared" si="66"/>
        <v>367</v>
      </c>
      <c r="M406" s="40">
        <f t="shared" si="73"/>
        <v>7708.2906857727739</v>
      </c>
      <c r="N406" s="40">
        <f t="shared" si="74"/>
        <v>6935.9926794768662</v>
      </c>
      <c r="O406" s="69">
        <f t="shared" si="75"/>
        <v>772.29800629590773</v>
      </c>
      <c r="P406" s="50">
        <v>274</v>
      </c>
      <c r="Q406" s="60">
        <f t="shared" si="67"/>
        <v>7922.6120000000001</v>
      </c>
      <c r="R406" s="66">
        <f t="shared" si="68"/>
        <v>943</v>
      </c>
      <c r="S406" s="66">
        <f t="shared" si="76"/>
        <v>7142.9926794768662</v>
      </c>
      <c r="T406">
        <v>404</v>
      </c>
      <c r="U406">
        <v>272</v>
      </c>
      <c r="V406" s="50">
        <f t="shared" si="69"/>
        <v>41400</v>
      </c>
      <c r="W406" s="61">
        <f t="shared" si="70"/>
        <v>0.21951219512195122</v>
      </c>
      <c r="X406" s="65">
        <f t="shared" si="71"/>
        <v>207</v>
      </c>
      <c r="Y406" s="61"/>
    </row>
    <row r="407" spans="1:25" x14ac:dyDescent="0.2">
      <c r="A407" s="14" t="s">
        <v>820</v>
      </c>
      <c r="B407" s="15" t="s">
        <v>821</v>
      </c>
      <c r="C407" s="62">
        <v>9900</v>
      </c>
      <c r="D407" s="42">
        <v>-4</v>
      </c>
      <c r="E407" s="24">
        <v>7500</v>
      </c>
      <c r="F407" s="25">
        <v>6.9000000000000006E-2</v>
      </c>
      <c r="G407" s="68">
        <f t="shared" si="72"/>
        <v>5687</v>
      </c>
      <c r="H407" s="63">
        <v>1813</v>
      </c>
      <c r="I407" s="27">
        <v>5.641</v>
      </c>
      <c r="J407" s="28">
        <v>17835</v>
      </c>
      <c r="K407" s="29">
        <v>34777.4</v>
      </c>
      <c r="L407" s="41">
        <f t="shared" si="66"/>
        <v>401</v>
      </c>
      <c r="M407" s="40">
        <f t="shared" si="73"/>
        <v>7015.9027128157159</v>
      </c>
      <c r="N407" s="40">
        <f t="shared" si="74"/>
        <v>6742.9016587575925</v>
      </c>
      <c r="O407" s="69">
        <f t="shared" si="75"/>
        <v>273.00105405812377</v>
      </c>
      <c r="P407" s="50">
        <v>407</v>
      </c>
      <c r="Q407" s="60">
        <f t="shared" si="67"/>
        <v>7890</v>
      </c>
      <c r="R407" s="66">
        <f t="shared" si="68"/>
        <v>1857.55</v>
      </c>
      <c r="S407" s="66">
        <f t="shared" si="76"/>
        <v>6787.4516587575927</v>
      </c>
      <c r="T407">
        <v>405</v>
      </c>
      <c r="U407">
        <v>171</v>
      </c>
      <c r="V407" s="50">
        <f t="shared" si="69"/>
        <v>8910</v>
      </c>
      <c r="W407" s="61">
        <f t="shared" si="70"/>
        <v>2.3983203682269656E-2</v>
      </c>
      <c r="X407" s="65">
        <f t="shared" si="71"/>
        <v>44.55</v>
      </c>
      <c r="Y407" s="61"/>
    </row>
    <row r="408" spans="1:25" x14ac:dyDescent="0.2">
      <c r="A408" s="14" t="s">
        <v>822</v>
      </c>
      <c r="B408" s="15" t="s">
        <v>823</v>
      </c>
      <c r="C408" s="62">
        <v>9300</v>
      </c>
      <c r="D408" s="42">
        <v>-12</v>
      </c>
      <c r="E408" s="24">
        <v>7476</v>
      </c>
      <c r="F408" s="25">
        <v>3.9E-2</v>
      </c>
      <c r="G408" s="68">
        <f t="shared" si="72"/>
        <v>6728</v>
      </c>
      <c r="H408" s="63">
        <v>748</v>
      </c>
      <c r="I408" s="27">
        <v>0.28499999999999998</v>
      </c>
      <c r="J408" s="28">
        <v>17249</v>
      </c>
      <c r="K408" s="29">
        <v>19663.400000000001</v>
      </c>
      <c r="L408" s="41">
        <f t="shared" si="66"/>
        <v>394</v>
      </c>
      <c r="M408" s="40">
        <f t="shared" si="73"/>
        <v>7195.380173243504</v>
      </c>
      <c r="N408" s="40">
        <f t="shared" si="74"/>
        <v>6613.2790059283288</v>
      </c>
      <c r="O408" s="69">
        <f t="shared" si="75"/>
        <v>582.10116731517519</v>
      </c>
      <c r="P408" s="50">
        <v>310</v>
      </c>
      <c r="Q408" s="60">
        <f t="shared" si="67"/>
        <v>7864.7520000000004</v>
      </c>
      <c r="R408" s="66">
        <f t="shared" si="68"/>
        <v>789.85</v>
      </c>
      <c r="S408" s="66">
        <f t="shared" si="76"/>
        <v>6655.1290059283292</v>
      </c>
      <c r="T408">
        <v>406</v>
      </c>
      <c r="U408">
        <v>304</v>
      </c>
      <c r="V408" s="50">
        <f t="shared" si="69"/>
        <v>8370</v>
      </c>
      <c r="W408" s="61">
        <f t="shared" si="70"/>
        <v>5.2984743938722545E-2</v>
      </c>
      <c r="X408" s="65">
        <f t="shared" si="71"/>
        <v>41.85</v>
      </c>
      <c r="Y408" s="61"/>
    </row>
    <row r="409" spans="1:25" x14ac:dyDescent="0.2">
      <c r="A409" s="14" t="s">
        <v>824</v>
      </c>
      <c r="B409" s="15" t="s">
        <v>825</v>
      </c>
      <c r="C409" s="62">
        <v>13900</v>
      </c>
      <c r="D409" s="42">
        <v>24</v>
      </c>
      <c r="E409" s="24">
        <v>7475.8</v>
      </c>
      <c r="F409" s="25">
        <v>0.14599999999999999</v>
      </c>
      <c r="G409" s="68">
        <f t="shared" si="72"/>
        <v>6619.1</v>
      </c>
      <c r="H409" s="63">
        <v>856.7</v>
      </c>
      <c r="I409" s="27">
        <v>0.34699999999999998</v>
      </c>
      <c r="J409" s="28">
        <v>37412.9</v>
      </c>
      <c r="K409" s="29">
        <v>11340.9</v>
      </c>
      <c r="L409" s="41">
        <f t="shared" si="66"/>
        <v>431</v>
      </c>
      <c r="M409" s="40">
        <f t="shared" si="73"/>
        <v>6523.3856893542761</v>
      </c>
      <c r="N409" s="40">
        <f t="shared" si="74"/>
        <v>5887.3797502302968</v>
      </c>
      <c r="O409" s="69">
        <f t="shared" si="75"/>
        <v>636.00593912397926</v>
      </c>
      <c r="P409" s="50">
        <v>298</v>
      </c>
      <c r="Q409" s="60">
        <f t="shared" si="67"/>
        <v>7864.5416000000005</v>
      </c>
      <c r="R409" s="66">
        <f t="shared" si="68"/>
        <v>919.25</v>
      </c>
      <c r="S409" s="66">
        <f t="shared" si="76"/>
        <v>5949.929750230297</v>
      </c>
      <c r="T409">
        <v>407</v>
      </c>
      <c r="U409">
        <v>275</v>
      </c>
      <c r="V409" s="50">
        <f t="shared" si="69"/>
        <v>12510</v>
      </c>
      <c r="W409" s="61">
        <f t="shared" si="70"/>
        <v>6.8044601577372854E-2</v>
      </c>
      <c r="X409" s="65">
        <f t="shared" si="71"/>
        <v>62.55</v>
      </c>
      <c r="Y409" s="61"/>
    </row>
    <row r="410" spans="1:25" x14ac:dyDescent="0.2">
      <c r="A410" s="14" t="s">
        <v>826</v>
      </c>
      <c r="B410" s="15" t="s">
        <v>827</v>
      </c>
      <c r="C410" s="62">
        <v>27561</v>
      </c>
      <c r="D410" s="42">
        <v>17</v>
      </c>
      <c r="E410" s="24">
        <v>7472.1</v>
      </c>
      <c r="F410" s="25">
        <v>0.125</v>
      </c>
      <c r="G410" s="68">
        <f t="shared" si="72"/>
        <v>7154.2000000000007</v>
      </c>
      <c r="H410" s="63">
        <v>317.89999999999998</v>
      </c>
      <c r="I410" s="27">
        <v>0.79100000000000004</v>
      </c>
      <c r="J410" s="28">
        <v>3469.9</v>
      </c>
      <c r="K410" s="29">
        <v>4716.8999999999996</v>
      </c>
      <c r="L410" s="41">
        <f t="shared" si="66"/>
        <v>425</v>
      </c>
      <c r="M410" s="40">
        <f t="shared" si="73"/>
        <v>6641.8666666666668</v>
      </c>
      <c r="N410" s="40">
        <f t="shared" si="74"/>
        <v>6464.368062534897</v>
      </c>
      <c r="O410" s="69">
        <f t="shared" si="75"/>
        <v>177.49860413176995</v>
      </c>
      <c r="P410" s="50">
        <v>431</v>
      </c>
      <c r="Q410" s="60">
        <f t="shared" si="67"/>
        <v>7860.6492000000007</v>
      </c>
      <c r="R410" s="66">
        <f t="shared" si="68"/>
        <v>441.92449999999991</v>
      </c>
      <c r="S410" s="66">
        <f t="shared" si="76"/>
        <v>6588.3925625348975</v>
      </c>
      <c r="T410">
        <v>408</v>
      </c>
      <c r="U410">
        <v>388</v>
      </c>
      <c r="V410" s="50">
        <f t="shared" si="69"/>
        <v>24804.9</v>
      </c>
      <c r="W410" s="61">
        <f t="shared" si="70"/>
        <v>0.28064635475064176</v>
      </c>
      <c r="X410" s="65">
        <f t="shared" si="71"/>
        <v>124.02449999999995</v>
      </c>
      <c r="Y410" s="61"/>
    </row>
    <row r="411" spans="1:25" x14ac:dyDescent="0.2">
      <c r="A411" s="14" t="s">
        <v>828</v>
      </c>
      <c r="B411" s="15" t="s">
        <v>829</v>
      </c>
      <c r="C411" s="62">
        <v>25500</v>
      </c>
      <c r="D411" s="42">
        <v>9</v>
      </c>
      <c r="E411" s="24">
        <v>7442</v>
      </c>
      <c r="F411" s="25">
        <v>0.11199999999999999</v>
      </c>
      <c r="G411" s="68">
        <f t="shared" si="72"/>
        <v>6856</v>
      </c>
      <c r="H411" s="63">
        <v>586</v>
      </c>
      <c r="I411" s="27">
        <v>-0.45500000000000002</v>
      </c>
      <c r="J411" s="28">
        <v>48918</v>
      </c>
      <c r="K411" s="29">
        <v>39328.1</v>
      </c>
      <c r="L411" s="41">
        <f t="shared" si="66"/>
        <v>418</v>
      </c>
      <c r="M411" s="40">
        <f t="shared" si="73"/>
        <v>6692.446043165467</v>
      </c>
      <c r="N411" s="40">
        <f t="shared" si="74"/>
        <v>5617.2166853673016</v>
      </c>
      <c r="O411" s="69">
        <f t="shared" si="75"/>
        <v>1075.2293577981652</v>
      </c>
      <c r="P411" s="50">
        <v>226</v>
      </c>
      <c r="Q411" s="60">
        <f t="shared" si="67"/>
        <v>7828.9840000000004</v>
      </c>
      <c r="R411" s="66">
        <f t="shared" si="68"/>
        <v>700.75</v>
      </c>
      <c r="S411" s="66">
        <f t="shared" si="76"/>
        <v>5731.9666853673016</v>
      </c>
      <c r="T411">
        <v>409</v>
      </c>
      <c r="U411">
        <v>323</v>
      </c>
      <c r="V411" s="50">
        <f t="shared" si="69"/>
        <v>22950</v>
      </c>
      <c r="W411" s="61">
        <f t="shared" si="70"/>
        <v>0.16375312165536926</v>
      </c>
      <c r="X411" s="65">
        <f t="shared" si="71"/>
        <v>114.75</v>
      </c>
      <c r="Y411" s="61"/>
    </row>
    <row r="412" spans="1:25" x14ac:dyDescent="0.2">
      <c r="A412" s="14" t="s">
        <v>830</v>
      </c>
      <c r="B412" s="15" t="s">
        <v>831</v>
      </c>
      <c r="C412" s="62">
        <v>5026</v>
      </c>
      <c r="D412" s="42">
        <v>9</v>
      </c>
      <c r="E412" s="24">
        <v>7440.1</v>
      </c>
      <c r="F412" s="25">
        <v>0.11599999999999999</v>
      </c>
      <c r="G412" s="68">
        <f t="shared" si="72"/>
        <v>6203.7000000000007</v>
      </c>
      <c r="H412" s="63">
        <v>1236.4000000000001</v>
      </c>
      <c r="I412" s="27">
        <v>-2E-3</v>
      </c>
      <c r="J412" s="28">
        <v>33010.400000000001</v>
      </c>
      <c r="K412" s="29">
        <v>86930</v>
      </c>
      <c r="L412" s="41">
        <f t="shared" si="66"/>
        <v>419</v>
      </c>
      <c r="M412" s="40">
        <f t="shared" si="73"/>
        <v>6666.7562724014333</v>
      </c>
      <c r="N412" s="40">
        <f t="shared" si="74"/>
        <v>5427.8785168904114</v>
      </c>
      <c r="O412" s="69">
        <f t="shared" si="75"/>
        <v>1238.8777555110221</v>
      </c>
      <c r="P412" s="50">
        <v>210</v>
      </c>
      <c r="Q412" s="60">
        <f t="shared" si="67"/>
        <v>7826.985200000001</v>
      </c>
      <c r="R412" s="66">
        <f t="shared" si="68"/>
        <v>1259.0170000000001</v>
      </c>
      <c r="S412" s="66">
        <f t="shared" si="76"/>
        <v>5450.4955168904116</v>
      </c>
      <c r="T412">
        <v>410</v>
      </c>
      <c r="U412">
        <v>225</v>
      </c>
      <c r="V412" s="50">
        <f t="shared" si="69"/>
        <v>4523.3999999999996</v>
      </c>
      <c r="W412" s="61">
        <f t="shared" si="70"/>
        <v>1.796401478296164E-2</v>
      </c>
      <c r="X412" s="65">
        <f t="shared" si="71"/>
        <v>22.617000000000015</v>
      </c>
      <c r="Y412" s="61"/>
    </row>
    <row r="413" spans="1:25" x14ac:dyDescent="0.2">
      <c r="A413" s="14" t="s">
        <v>832</v>
      </c>
      <c r="B413" s="15" t="s">
        <v>833</v>
      </c>
      <c r="C413" s="62">
        <v>3420</v>
      </c>
      <c r="D413" s="42">
        <v>27</v>
      </c>
      <c r="E413" s="24">
        <v>7424</v>
      </c>
      <c r="F413" s="25">
        <v>0.156</v>
      </c>
      <c r="G413" s="68">
        <f t="shared" si="72"/>
        <v>7384</v>
      </c>
      <c r="H413" s="63">
        <v>40</v>
      </c>
      <c r="I413" s="27">
        <v>-0.96899999999999997</v>
      </c>
      <c r="J413" s="28">
        <v>21582</v>
      </c>
      <c r="K413" s="29">
        <v>13011.6</v>
      </c>
      <c r="L413" s="41">
        <f t="shared" si="66"/>
        <v>438</v>
      </c>
      <c r="M413" s="40">
        <f t="shared" si="73"/>
        <v>6422.1453287197237</v>
      </c>
      <c r="N413" s="40">
        <f t="shared" si="74"/>
        <v>5131.8227480745636</v>
      </c>
      <c r="O413" s="69">
        <f t="shared" si="75"/>
        <v>1290.3225806451601</v>
      </c>
      <c r="P413" s="50">
        <v>199</v>
      </c>
      <c r="Q413" s="60">
        <f t="shared" si="67"/>
        <v>7810.0480000000007</v>
      </c>
      <c r="R413" s="66">
        <f t="shared" si="68"/>
        <v>55.39</v>
      </c>
      <c r="S413" s="66">
        <f t="shared" si="76"/>
        <v>5147.2127480745639</v>
      </c>
      <c r="T413">
        <v>411</v>
      </c>
      <c r="U413">
        <v>462</v>
      </c>
      <c r="V413" s="50">
        <f t="shared" si="69"/>
        <v>3078</v>
      </c>
      <c r="W413" s="61">
        <f t="shared" si="70"/>
        <v>0.27784798700126379</v>
      </c>
      <c r="X413" s="65">
        <f t="shared" si="71"/>
        <v>15.39</v>
      </c>
      <c r="Y413" s="61"/>
    </row>
    <row r="414" spans="1:25" x14ac:dyDescent="0.2">
      <c r="A414" s="14" t="s">
        <v>834</v>
      </c>
      <c r="B414" s="15" t="s">
        <v>835</v>
      </c>
      <c r="C414" s="62">
        <v>24000</v>
      </c>
      <c r="D414" s="42">
        <v>-52</v>
      </c>
      <c r="E414" s="24">
        <v>7395.8</v>
      </c>
      <c r="F414" s="25">
        <v>-5.5999999999999994E-2</v>
      </c>
      <c r="G414" s="68">
        <f t="shared" si="72"/>
        <v>6825.5</v>
      </c>
      <c r="H414" s="63">
        <v>570.29999999999995</v>
      </c>
      <c r="I414" s="27">
        <v>-0.29699999999999999</v>
      </c>
      <c r="J414" s="28">
        <v>8365.7999999999993</v>
      </c>
      <c r="K414" s="29">
        <v>13621</v>
      </c>
      <c r="L414" s="41">
        <f t="shared" si="66"/>
        <v>360</v>
      </c>
      <c r="M414" s="40">
        <f t="shared" si="73"/>
        <v>7834.5338983050851</v>
      </c>
      <c r="N414" s="40">
        <f t="shared" si="74"/>
        <v>7023.2963449622684</v>
      </c>
      <c r="O414" s="69">
        <f t="shared" si="75"/>
        <v>811.23755334281634</v>
      </c>
      <c r="P414" s="50">
        <v>267</v>
      </c>
      <c r="Q414" s="60">
        <f t="shared" si="67"/>
        <v>7780.3816000000006</v>
      </c>
      <c r="R414" s="66">
        <f t="shared" si="68"/>
        <v>678.3</v>
      </c>
      <c r="S414" s="66">
        <f t="shared" si="76"/>
        <v>7131.2963449622684</v>
      </c>
      <c r="T414">
        <v>412</v>
      </c>
      <c r="U414">
        <v>332</v>
      </c>
      <c r="V414" s="50">
        <f t="shared" si="69"/>
        <v>21600</v>
      </c>
      <c r="W414" s="61">
        <f t="shared" si="70"/>
        <v>0.15922158337019018</v>
      </c>
      <c r="X414" s="65">
        <f t="shared" si="71"/>
        <v>108</v>
      </c>
      <c r="Y414" s="61"/>
    </row>
    <row r="415" spans="1:25" x14ac:dyDescent="0.2">
      <c r="A415" s="14" t="s">
        <v>836</v>
      </c>
      <c r="B415" s="15" t="s">
        <v>837</v>
      </c>
      <c r="C415" s="62">
        <v>18180</v>
      </c>
      <c r="D415" s="42">
        <v>-1</v>
      </c>
      <c r="E415" s="24">
        <v>7393</v>
      </c>
      <c r="F415" s="25">
        <v>7.5999999999999998E-2</v>
      </c>
      <c r="G415" s="68">
        <f t="shared" si="72"/>
        <v>5527</v>
      </c>
      <c r="H415" s="63">
        <v>1866</v>
      </c>
      <c r="I415" s="27">
        <v>0.44</v>
      </c>
      <c r="J415" s="28">
        <v>139613</v>
      </c>
      <c r="K415" s="29">
        <v>15888.4</v>
      </c>
      <c r="L415" s="41">
        <f t="shared" si="66"/>
        <v>412</v>
      </c>
      <c r="M415" s="40">
        <f t="shared" si="73"/>
        <v>6870.8178438661707</v>
      </c>
      <c r="N415" s="40">
        <f t="shared" si="74"/>
        <v>5574.9845105328368</v>
      </c>
      <c r="O415" s="69">
        <f t="shared" si="75"/>
        <v>1295.8333333333335</v>
      </c>
      <c r="P415" s="50">
        <v>198</v>
      </c>
      <c r="Q415" s="60">
        <f t="shared" si="67"/>
        <v>7777.4360000000006</v>
      </c>
      <c r="R415" s="66">
        <f t="shared" si="68"/>
        <v>1947.81</v>
      </c>
      <c r="S415" s="66">
        <f t="shared" si="76"/>
        <v>5656.7945105328372</v>
      </c>
      <c r="T415">
        <v>413</v>
      </c>
      <c r="U415">
        <v>163</v>
      </c>
      <c r="V415" s="50">
        <f t="shared" si="69"/>
        <v>16362</v>
      </c>
      <c r="W415" s="61">
        <f t="shared" si="70"/>
        <v>4.2001016526252564E-2</v>
      </c>
      <c r="X415" s="65">
        <f t="shared" si="71"/>
        <v>81.81</v>
      </c>
      <c r="Y415" s="61"/>
    </row>
    <row r="416" spans="1:25" x14ac:dyDescent="0.2">
      <c r="A416" s="14" t="s">
        <v>838</v>
      </c>
      <c r="B416" s="15" t="s">
        <v>839</v>
      </c>
      <c r="C416" s="62">
        <v>7000</v>
      </c>
      <c r="D416" s="42">
        <v>-31</v>
      </c>
      <c r="E416" s="24">
        <v>7357.1</v>
      </c>
      <c r="F416" s="25">
        <v>-5.0000000000000001E-3</v>
      </c>
      <c r="G416" s="68">
        <f t="shared" si="72"/>
        <v>6018.5</v>
      </c>
      <c r="H416" s="63">
        <v>1338.6</v>
      </c>
      <c r="I416" s="27">
        <v>1.26</v>
      </c>
      <c r="J416" s="28">
        <v>15301.2</v>
      </c>
      <c r="K416" s="29">
        <v>13251.5</v>
      </c>
      <c r="L416" s="41">
        <f t="shared" si="66"/>
        <v>383</v>
      </c>
      <c r="M416" s="40">
        <f t="shared" si="73"/>
        <v>7394.0703517587945</v>
      </c>
      <c r="N416" s="40">
        <f t="shared" si="74"/>
        <v>6801.7694668030417</v>
      </c>
      <c r="O416" s="69">
        <f t="shared" si="75"/>
        <v>592.30088495575228</v>
      </c>
      <c r="P416" s="50">
        <v>307</v>
      </c>
      <c r="Q416" s="60">
        <f t="shared" si="67"/>
        <v>7739.6692000000003</v>
      </c>
      <c r="R416" s="66">
        <f t="shared" si="68"/>
        <v>1370.1</v>
      </c>
      <c r="S416" s="66">
        <f t="shared" si="76"/>
        <v>6833.2694668030417</v>
      </c>
      <c r="T416">
        <v>414</v>
      </c>
      <c r="U416">
        <v>213</v>
      </c>
      <c r="V416" s="50">
        <f t="shared" si="69"/>
        <v>6300</v>
      </c>
      <c r="W416" s="61">
        <f t="shared" si="70"/>
        <v>2.2991022553098317E-2</v>
      </c>
      <c r="X416" s="65">
        <f t="shared" si="71"/>
        <v>31.5</v>
      </c>
      <c r="Y416" s="61"/>
    </row>
    <row r="417" spans="1:25" x14ac:dyDescent="0.2">
      <c r="A417" s="14" t="s">
        <v>840</v>
      </c>
      <c r="B417" s="15" t="s">
        <v>841</v>
      </c>
      <c r="C417" s="62">
        <v>18140</v>
      </c>
      <c r="D417" s="42">
        <v>20</v>
      </c>
      <c r="E417" s="24">
        <v>7354</v>
      </c>
      <c r="F417" s="25">
        <v>0.13900000000000001</v>
      </c>
      <c r="G417" s="68">
        <f t="shared" si="72"/>
        <v>5633</v>
      </c>
      <c r="H417" s="63">
        <v>1721</v>
      </c>
      <c r="I417" s="27">
        <v>4.2000000000000003E-2</v>
      </c>
      <c r="J417" s="28">
        <v>160518</v>
      </c>
      <c r="K417" s="29">
        <v>14962.7</v>
      </c>
      <c r="L417" s="41">
        <f t="shared" si="66"/>
        <v>435</v>
      </c>
      <c r="M417" s="40">
        <f t="shared" si="73"/>
        <v>6456.5408252853376</v>
      </c>
      <c r="N417" s="40">
        <f t="shared" si="74"/>
        <v>4804.9093473582743</v>
      </c>
      <c r="O417" s="69">
        <f t="shared" si="75"/>
        <v>1651.6314779270633</v>
      </c>
      <c r="P417" s="50">
        <v>160</v>
      </c>
      <c r="Q417" s="60">
        <f t="shared" si="67"/>
        <v>7736.4080000000004</v>
      </c>
      <c r="R417" s="66">
        <f t="shared" si="68"/>
        <v>1802.63</v>
      </c>
      <c r="S417" s="66">
        <f t="shared" si="76"/>
        <v>4886.5393473582744</v>
      </c>
      <c r="T417">
        <v>415</v>
      </c>
      <c r="U417">
        <v>175</v>
      </c>
      <c r="V417" s="50">
        <f t="shared" si="69"/>
        <v>16326</v>
      </c>
      <c r="W417" s="61">
        <f t="shared" si="70"/>
        <v>4.5283835285111193E-2</v>
      </c>
      <c r="X417" s="65">
        <f t="shared" si="71"/>
        <v>81.63</v>
      </c>
      <c r="Y417" s="61"/>
    </row>
    <row r="418" spans="1:25" x14ac:dyDescent="0.2">
      <c r="A418" s="14" t="s">
        <v>842</v>
      </c>
      <c r="B418" s="15" t="s">
        <v>843</v>
      </c>
      <c r="C418" s="62">
        <v>16000</v>
      </c>
      <c r="D418" s="42">
        <v>27</v>
      </c>
      <c r="E418" s="24">
        <v>7343</v>
      </c>
      <c r="F418" s="25">
        <v>0.151</v>
      </c>
      <c r="G418" s="68">
        <f t="shared" si="72"/>
        <v>6377</v>
      </c>
      <c r="H418" s="63">
        <v>966</v>
      </c>
      <c r="I418" s="27">
        <v>0</v>
      </c>
      <c r="J418" s="28">
        <v>9409</v>
      </c>
      <c r="K418" s="29">
        <v>23089.5</v>
      </c>
      <c r="L418" s="41">
        <f t="shared" si="66"/>
        <v>443</v>
      </c>
      <c r="M418" s="40">
        <f t="shared" si="73"/>
        <v>6379.669852302346</v>
      </c>
      <c r="N418" s="40">
        <f t="shared" si="74"/>
        <v>5413.669852302346</v>
      </c>
      <c r="O418" s="69">
        <f t="shared" si="75"/>
        <v>966</v>
      </c>
      <c r="P418" s="50">
        <v>244</v>
      </c>
      <c r="Q418" s="60">
        <f t="shared" si="67"/>
        <v>7724.8360000000002</v>
      </c>
      <c r="R418" s="66">
        <f t="shared" si="68"/>
        <v>1038</v>
      </c>
      <c r="S418" s="66">
        <f t="shared" si="76"/>
        <v>5485.669852302346</v>
      </c>
      <c r="T418">
        <v>416</v>
      </c>
      <c r="U418">
        <v>261</v>
      </c>
      <c r="V418" s="50">
        <f t="shared" si="69"/>
        <v>14400</v>
      </c>
      <c r="W418" s="61">
        <f t="shared" si="70"/>
        <v>6.9364161849710976E-2</v>
      </c>
      <c r="X418" s="65">
        <f t="shared" si="71"/>
        <v>72</v>
      </c>
      <c r="Y418" s="61"/>
    </row>
    <row r="419" spans="1:25" x14ac:dyDescent="0.2">
      <c r="A419" s="14" t="s">
        <v>844</v>
      </c>
      <c r="B419" s="15" t="s">
        <v>845</v>
      </c>
      <c r="C419" s="62">
        <v>10500</v>
      </c>
      <c r="D419" s="42">
        <v>58</v>
      </c>
      <c r="E419" s="24">
        <v>7314.2</v>
      </c>
      <c r="F419" s="25">
        <v>0.253</v>
      </c>
      <c r="G419" s="68">
        <f t="shared" si="72"/>
        <v>7290</v>
      </c>
      <c r="H419" s="63">
        <v>24.2</v>
      </c>
      <c r="I419" s="27">
        <v>-0.78100000000000003</v>
      </c>
      <c r="J419" s="28">
        <v>2979.1</v>
      </c>
      <c r="K419" s="29">
        <v>1577.2</v>
      </c>
      <c r="L419" s="41">
        <f t="shared" si="66"/>
        <v>475</v>
      </c>
      <c r="M419" s="40">
        <f t="shared" si="73"/>
        <v>5837.3503591380677</v>
      </c>
      <c r="N419" s="40">
        <f t="shared" si="74"/>
        <v>5726.8480760330449</v>
      </c>
      <c r="O419" s="69">
        <f t="shared" si="75"/>
        <v>110.50228310502284</v>
      </c>
      <c r="P419" s="50">
        <v>448</v>
      </c>
      <c r="Q419" s="60">
        <f t="shared" si="67"/>
        <v>7694.5384000000004</v>
      </c>
      <c r="R419" s="66">
        <f t="shared" si="68"/>
        <v>71.45</v>
      </c>
      <c r="S419" s="66">
        <f t="shared" si="76"/>
        <v>5774.0980760330449</v>
      </c>
      <c r="T419">
        <v>417</v>
      </c>
      <c r="U419">
        <v>459</v>
      </c>
      <c r="V419" s="50">
        <f t="shared" si="69"/>
        <v>9450</v>
      </c>
      <c r="W419" s="61">
        <f t="shared" si="70"/>
        <v>0.66130160951714478</v>
      </c>
      <c r="X419" s="65">
        <f t="shared" si="71"/>
        <v>47.25</v>
      </c>
      <c r="Y419" s="61"/>
    </row>
    <row r="420" spans="1:25" x14ac:dyDescent="0.2">
      <c r="A420" s="14" t="s">
        <v>846</v>
      </c>
      <c r="B420" s="15" t="s">
        <v>847</v>
      </c>
      <c r="C420" s="62">
        <v>25000</v>
      </c>
      <c r="D420" s="42">
        <v>31</v>
      </c>
      <c r="E420" s="24">
        <v>7270.4</v>
      </c>
      <c r="F420" s="25">
        <v>0.16</v>
      </c>
      <c r="G420" s="68">
        <f t="shared" si="72"/>
        <v>7327.9</v>
      </c>
      <c r="H420" s="63">
        <v>-57.5</v>
      </c>
      <c r="I420" s="27">
        <v>-1.171</v>
      </c>
      <c r="J420" s="28">
        <v>7510.7</v>
      </c>
      <c r="K420" s="29">
        <v>1599</v>
      </c>
      <c r="L420" s="41">
        <f t="shared" si="66"/>
        <v>449</v>
      </c>
      <c r="M420" s="40">
        <f t="shared" si="73"/>
        <v>6267.5862068965516</v>
      </c>
      <c r="N420" s="40">
        <f t="shared" si="74"/>
        <v>5931.3288969550313</v>
      </c>
      <c r="O420" s="69">
        <f t="shared" si="75"/>
        <v>336.25730994152036</v>
      </c>
      <c r="P420" s="50">
        <v>386</v>
      </c>
      <c r="Q420" s="60">
        <f t="shared" si="67"/>
        <v>7648.4607999999998</v>
      </c>
      <c r="R420" s="66">
        <f t="shared" si="68"/>
        <v>55</v>
      </c>
      <c r="S420" s="66">
        <f t="shared" si="76"/>
        <v>6043.8288969550313</v>
      </c>
      <c r="T420">
        <v>418</v>
      </c>
      <c r="U420">
        <v>463</v>
      </c>
      <c r="V420" s="50">
        <f t="shared" si="69"/>
        <v>22500</v>
      </c>
      <c r="W420" s="61">
        <f t="shared" si="70"/>
        <v>2.0454545454545454</v>
      </c>
      <c r="X420" s="65">
        <f t="shared" si="71"/>
        <v>112.5</v>
      </c>
      <c r="Y420" s="61"/>
    </row>
    <row r="421" spans="1:25" x14ac:dyDescent="0.2">
      <c r="A421" s="14" t="s">
        <v>848</v>
      </c>
      <c r="B421" s="15" t="s">
        <v>849</v>
      </c>
      <c r="C421" s="62">
        <v>12442</v>
      </c>
      <c r="D421" s="42">
        <v>-34</v>
      </c>
      <c r="E421" s="24">
        <v>7253</v>
      </c>
      <c r="F421" s="25">
        <v>-1.3000000000000001E-2</v>
      </c>
      <c r="G421" s="68">
        <f t="shared" si="72"/>
        <v>6912</v>
      </c>
      <c r="H421" s="63">
        <v>341</v>
      </c>
      <c r="I421" s="27">
        <v>0</v>
      </c>
      <c r="J421" s="28">
        <v>20715</v>
      </c>
      <c r="K421" s="29">
        <v>19053.599999999999</v>
      </c>
      <c r="L421" s="41">
        <f t="shared" si="66"/>
        <v>385</v>
      </c>
      <c r="M421" s="40">
        <f t="shared" si="73"/>
        <v>7348.5309017223908</v>
      </c>
      <c r="N421" s="40">
        <f t="shared" si="74"/>
        <v>7007.5309017223908</v>
      </c>
      <c r="O421" s="69">
        <f t="shared" si="75"/>
        <v>341</v>
      </c>
      <c r="P421" s="50">
        <v>382</v>
      </c>
      <c r="Q421" s="60">
        <f t="shared" si="67"/>
        <v>7630.1559999999999</v>
      </c>
      <c r="R421" s="66">
        <f t="shared" si="68"/>
        <v>396.98900000000003</v>
      </c>
      <c r="S421" s="66">
        <f t="shared" si="76"/>
        <v>7063.5199017223904</v>
      </c>
      <c r="T421">
        <v>419</v>
      </c>
      <c r="U421">
        <v>398</v>
      </c>
      <c r="V421" s="50">
        <f t="shared" si="69"/>
        <v>11197.8</v>
      </c>
      <c r="W421" s="61">
        <f t="shared" si="70"/>
        <v>0.14103413444705024</v>
      </c>
      <c r="X421" s="65">
        <f t="shared" si="71"/>
        <v>55.989000000000033</v>
      </c>
      <c r="Y421" s="61"/>
    </row>
    <row r="422" spans="1:25" x14ac:dyDescent="0.2">
      <c r="A422" s="14" t="s">
        <v>850</v>
      </c>
      <c r="B422" s="15" t="s">
        <v>851</v>
      </c>
      <c r="C422" s="62">
        <v>17000</v>
      </c>
      <c r="D422" s="42">
        <v>-15</v>
      </c>
      <c r="E422" s="24">
        <v>7222</v>
      </c>
      <c r="F422" s="25">
        <v>3.4000000000000002E-2</v>
      </c>
      <c r="G422" s="68">
        <f t="shared" si="72"/>
        <v>6605</v>
      </c>
      <c r="H422" s="63">
        <v>617</v>
      </c>
      <c r="I422" s="27">
        <v>0.73899999999999999</v>
      </c>
      <c r="J422" s="28">
        <v>5685.9</v>
      </c>
      <c r="K422" s="29">
        <v>9672.1</v>
      </c>
      <c r="L422" s="41">
        <f t="shared" si="66"/>
        <v>405</v>
      </c>
      <c r="M422" s="40">
        <f t="shared" si="73"/>
        <v>6984.5261121856865</v>
      </c>
      <c r="N422" s="40">
        <f t="shared" si="74"/>
        <v>6629.724502064927</v>
      </c>
      <c r="O422" s="69">
        <f t="shared" si="75"/>
        <v>354.80161012075911</v>
      </c>
      <c r="P422" s="50">
        <v>377</v>
      </c>
      <c r="Q422" s="60">
        <f t="shared" si="67"/>
        <v>7597.5440000000008</v>
      </c>
      <c r="R422" s="66">
        <f t="shared" si="68"/>
        <v>693.5</v>
      </c>
      <c r="S422" s="66">
        <f t="shared" si="76"/>
        <v>6706.224502064927</v>
      </c>
      <c r="T422">
        <v>420</v>
      </c>
      <c r="U422">
        <v>326</v>
      </c>
      <c r="V422" s="50">
        <f t="shared" si="69"/>
        <v>15300</v>
      </c>
      <c r="W422" s="61">
        <f t="shared" si="70"/>
        <v>0.110310021629416</v>
      </c>
      <c r="X422" s="65">
        <f t="shared" si="71"/>
        <v>76.5</v>
      </c>
      <c r="Y422" s="61"/>
    </row>
    <row r="423" spans="1:25" x14ac:dyDescent="0.2">
      <c r="A423" s="14" t="s">
        <v>852</v>
      </c>
      <c r="B423" s="15" t="s">
        <v>853</v>
      </c>
      <c r="C423" s="62">
        <v>2769</v>
      </c>
      <c r="D423" s="42">
        <v>55</v>
      </c>
      <c r="E423" s="24">
        <v>7205</v>
      </c>
      <c r="F423" s="25">
        <v>0.23499999999999999</v>
      </c>
      <c r="G423" s="68">
        <f t="shared" si="72"/>
        <v>6710</v>
      </c>
      <c r="H423" s="63">
        <v>495</v>
      </c>
      <c r="I423" s="27">
        <v>0.59399999999999997</v>
      </c>
      <c r="J423" s="28">
        <v>50635.5</v>
      </c>
      <c r="K423" s="29" t="s">
        <v>14</v>
      </c>
      <c r="L423" s="41">
        <f t="shared" si="66"/>
        <v>476</v>
      </c>
      <c r="M423" s="40">
        <f t="shared" si="73"/>
        <v>5834.0080971659927</v>
      </c>
      <c r="N423" s="40">
        <f t="shared" si="74"/>
        <v>5523.4685739539473</v>
      </c>
      <c r="O423" s="69">
        <f t="shared" si="75"/>
        <v>310.5395232120452</v>
      </c>
      <c r="P423" s="50">
        <v>393</v>
      </c>
      <c r="Q423" s="60">
        <f t="shared" si="67"/>
        <v>7579.6600000000008</v>
      </c>
      <c r="R423" s="66">
        <f t="shared" si="68"/>
        <v>507.46050000000002</v>
      </c>
      <c r="S423" s="66">
        <f t="shared" si="76"/>
        <v>5535.9290739539474</v>
      </c>
      <c r="T423">
        <v>421</v>
      </c>
      <c r="U423">
        <v>373</v>
      </c>
      <c r="V423" s="50">
        <f t="shared" si="69"/>
        <v>2492.1</v>
      </c>
      <c r="W423" s="61">
        <f t="shared" si="70"/>
        <v>2.4554620507408958E-2</v>
      </c>
      <c r="X423" s="65">
        <f t="shared" si="71"/>
        <v>12.460500000000003</v>
      </c>
      <c r="Y423" s="61"/>
    </row>
    <row r="424" spans="1:25" x14ac:dyDescent="0.2">
      <c r="A424" s="14" t="s">
        <v>854</v>
      </c>
      <c r="B424" s="15" t="s">
        <v>855</v>
      </c>
      <c r="C424" s="62">
        <v>24000</v>
      </c>
      <c r="D424" s="42">
        <v>-2</v>
      </c>
      <c r="E424" s="24">
        <v>7203.2</v>
      </c>
      <c r="F424" s="25">
        <v>8.199999999999999E-2</v>
      </c>
      <c r="G424" s="68">
        <f t="shared" si="72"/>
        <v>4289.3999999999996</v>
      </c>
      <c r="H424" s="63">
        <v>2913.8</v>
      </c>
      <c r="I424" s="27">
        <v>1.79</v>
      </c>
      <c r="J424" s="28">
        <v>12905.6</v>
      </c>
      <c r="K424" s="29">
        <v>28072.2</v>
      </c>
      <c r="L424" s="41">
        <f t="shared" si="66"/>
        <v>420</v>
      </c>
      <c r="M424" s="40">
        <f t="shared" si="73"/>
        <v>6657.3012939001846</v>
      </c>
      <c r="N424" s="40">
        <f t="shared" si="74"/>
        <v>5612.9285340435536</v>
      </c>
      <c r="O424" s="69">
        <f t="shared" si="75"/>
        <v>1044.3727598566309</v>
      </c>
      <c r="P424" s="50">
        <v>229</v>
      </c>
      <c r="Q424" s="60">
        <f t="shared" si="67"/>
        <v>7577.7664000000004</v>
      </c>
      <c r="R424" s="66">
        <f t="shared" si="68"/>
        <v>3021.8</v>
      </c>
      <c r="S424" s="66">
        <f t="shared" si="76"/>
        <v>5720.9285340435536</v>
      </c>
      <c r="T424">
        <v>422</v>
      </c>
      <c r="U424">
        <v>105</v>
      </c>
      <c r="V424" s="50">
        <f t="shared" si="69"/>
        <v>21600</v>
      </c>
      <c r="W424" s="61">
        <f t="shared" si="70"/>
        <v>3.574028724601231E-2</v>
      </c>
      <c r="X424" s="65">
        <f t="shared" si="71"/>
        <v>108</v>
      </c>
      <c r="Y424" s="61"/>
    </row>
    <row r="425" spans="1:25" x14ac:dyDescent="0.2">
      <c r="A425" s="14" t="s">
        <v>856</v>
      </c>
      <c r="B425" s="15" t="s">
        <v>857</v>
      </c>
      <c r="C425" s="62">
        <v>8700</v>
      </c>
      <c r="D425" s="42">
        <v>3</v>
      </c>
      <c r="E425" s="24">
        <v>7202.5</v>
      </c>
      <c r="F425" s="25">
        <v>8.5999999999999993E-2</v>
      </c>
      <c r="G425" s="68">
        <f t="shared" si="72"/>
        <v>7059.2</v>
      </c>
      <c r="H425" s="63">
        <v>143.30000000000001</v>
      </c>
      <c r="I425" s="27">
        <v>1.0009999999999999</v>
      </c>
      <c r="J425" s="28">
        <v>2491.1999999999998</v>
      </c>
      <c r="K425" s="29" t="s">
        <v>14</v>
      </c>
      <c r="L425" s="41">
        <f t="shared" si="66"/>
        <v>426</v>
      </c>
      <c r="M425" s="40">
        <f t="shared" si="73"/>
        <v>6632.1362799263343</v>
      </c>
      <c r="N425" s="40">
        <f t="shared" si="74"/>
        <v>6560.5220870227859</v>
      </c>
      <c r="O425" s="69">
        <f t="shared" si="75"/>
        <v>71.614192903548229</v>
      </c>
      <c r="P425" s="50">
        <v>457</v>
      </c>
      <c r="Q425" s="60">
        <f t="shared" si="67"/>
        <v>7577.0300000000007</v>
      </c>
      <c r="R425" s="66">
        <f t="shared" si="68"/>
        <v>182.45000000000002</v>
      </c>
      <c r="S425" s="66">
        <f t="shared" si="76"/>
        <v>6599.6720870227855</v>
      </c>
      <c r="T425">
        <v>423</v>
      </c>
      <c r="U425">
        <v>440</v>
      </c>
      <c r="V425" s="50">
        <f t="shared" si="69"/>
        <v>7830</v>
      </c>
      <c r="W425" s="61">
        <f t="shared" si="70"/>
        <v>0.21457933680460398</v>
      </c>
      <c r="X425" s="65">
        <f t="shared" si="71"/>
        <v>39.15</v>
      </c>
      <c r="Y425" s="61"/>
    </row>
    <row r="426" spans="1:25" x14ac:dyDescent="0.2">
      <c r="A426" s="14" t="s">
        <v>858</v>
      </c>
      <c r="B426" s="15" t="s">
        <v>859</v>
      </c>
      <c r="C426" s="62">
        <v>5600</v>
      </c>
      <c r="D426" s="42">
        <v>20</v>
      </c>
      <c r="E426" s="24">
        <v>7189.7</v>
      </c>
      <c r="F426" s="25">
        <v>0.13699999999999998</v>
      </c>
      <c r="G426" s="68">
        <f t="shared" si="72"/>
        <v>6392.5</v>
      </c>
      <c r="H426" s="63">
        <v>797.2</v>
      </c>
      <c r="I426" s="27">
        <v>0.48299999999999998</v>
      </c>
      <c r="J426" s="28">
        <v>3165.9</v>
      </c>
      <c r="K426" s="29">
        <v>10036.5</v>
      </c>
      <c r="L426" s="41">
        <f t="shared" si="66"/>
        <v>444</v>
      </c>
      <c r="M426" s="40">
        <f t="shared" si="73"/>
        <v>6323.3948988566399</v>
      </c>
      <c r="N426" s="40">
        <f t="shared" si="74"/>
        <v>5785.8358968337134</v>
      </c>
      <c r="O426" s="69">
        <f t="shared" si="75"/>
        <v>537.55900202292651</v>
      </c>
      <c r="P426" s="50">
        <v>322</v>
      </c>
      <c r="Q426" s="60">
        <f t="shared" si="67"/>
        <v>7563.5644000000002</v>
      </c>
      <c r="R426" s="66">
        <f t="shared" si="68"/>
        <v>822.40000000000009</v>
      </c>
      <c r="S426" s="66">
        <f t="shared" si="76"/>
        <v>5811.0358968337132</v>
      </c>
      <c r="T426">
        <v>424</v>
      </c>
      <c r="U426">
        <v>296</v>
      </c>
      <c r="V426" s="50">
        <f t="shared" si="69"/>
        <v>5040</v>
      </c>
      <c r="W426" s="61">
        <f t="shared" si="70"/>
        <v>3.0642023346303497E-2</v>
      </c>
      <c r="X426" s="65">
        <f t="shared" si="71"/>
        <v>25.2</v>
      </c>
      <c r="Y426" s="61"/>
    </row>
    <row r="427" spans="1:25" x14ac:dyDescent="0.2">
      <c r="A427" s="14" t="s">
        <v>860</v>
      </c>
      <c r="B427" s="15" t="s">
        <v>861</v>
      </c>
      <c r="C427" s="62">
        <v>30000</v>
      </c>
      <c r="D427" s="42">
        <v>2</v>
      </c>
      <c r="E427" s="24">
        <v>7159</v>
      </c>
      <c r="F427" s="25">
        <v>8.199999999999999E-2</v>
      </c>
      <c r="G427" s="68">
        <f t="shared" si="72"/>
        <v>6691.6</v>
      </c>
      <c r="H427" s="63">
        <v>467.4</v>
      </c>
      <c r="I427" s="27">
        <v>0.65900000000000003</v>
      </c>
      <c r="J427" s="28">
        <v>5177.5</v>
      </c>
      <c r="K427" s="29">
        <v>9488.9</v>
      </c>
      <c r="L427" s="41">
        <f t="shared" si="66"/>
        <v>427</v>
      </c>
      <c r="M427" s="40">
        <f t="shared" si="73"/>
        <v>6616.4510166358587</v>
      </c>
      <c r="N427" s="40">
        <f t="shared" si="74"/>
        <v>6334.7150311024052</v>
      </c>
      <c r="O427" s="69">
        <f t="shared" si="75"/>
        <v>281.73598553345386</v>
      </c>
      <c r="P427" s="50">
        <v>405</v>
      </c>
      <c r="Q427" s="60">
        <f t="shared" si="67"/>
        <v>7531.268</v>
      </c>
      <c r="R427" s="66">
        <f t="shared" si="68"/>
        <v>602.4</v>
      </c>
      <c r="S427" s="66">
        <f t="shared" si="76"/>
        <v>6469.7150311024052</v>
      </c>
      <c r="T427">
        <v>425</v>
      </c>
      <c r="U427">
        <v>346</v>
      </c>
      <c r="V427" s="50">
        <f t="shared" si="69"/>
        <v>27000</v>
      </c>
      <c r="W427" s="61">
        <f t="shared" si="70"/>
        <v>0.22410358565737051</v>
      </c>
      <c r="X427" s="65">
        <f t="shared" si="71"/>
        <v>135</v>
      </c>
      <c r="Y427" s="61"/>
    </row>
    <row r="428" spans="1:25" x14ac:dyDescent="0.2">
      <c r="A428" s="14" t="s">
        <v>862</v>
      </c>
      <c r="B428" s="15" t="s">
        <v>863</v>
      </c>
      <c r="C428" s="62">
        <v>7684</v>
      </c>
      <c r="D428" s="42">
        <v>29</v>
      </c>
      <c r="E428" s="24">
        <v>7155</v>
      </c>
      <c r="F428" s="25">
        <v>0.16500000000000001</v>
      </c>
      <c r="G428" s="68">
        <f t="shared" si="72"/>
        <v>5948</v>
      </c>
      <c r="H428" s="63">
        <v>1207</v>
      </c>
      <c r="I428" s="27">
        <v>0.432</v>
      </c>
      <c r="J428" s="28">
        <v>9313</v>
      </c>
      <c r="K428" s="29">
        <v>12606.6</v>
      </c>
      <c r="L428" s="41">
        <f t="shared" si="66"/>
        <v>455</v>
      </c>
      <c r="M428" s="40">
        <f t="shared" si="73"/>
        <v>6141.6309012875536</v>
      </c>
      <c r="N428" s="40">
        <f t="shared" si="74"/>
        <v>5298.7538063154861</v>
      </c>
      <c r="O428" s="69">
        <f t="shared" si="75"/>
        <v>842.87709497206708</v>
      </c>
      <c r="P428" s="50">
        <v>260</v>
      </c>
      <c r="Q428" s="60">
        <f t="shared" si="67"/>
        <v>7527.06</v>
      </c>
      <c r="R428" s="66">
        <f t="shared" si="68"/>
        <v>1241.578</v>
      </c>
      <c r="S428" s="66">
        <f t="shared" si="76"/>
        <v>5333.3318063154866</v>
      </c>
      <c r="T428">
        <v>426</v>
      </c>
      <c r="U428">
        <v>232</v>
      </c>
      <c r="V428" s="50">
        <f t="shared" si="69"/>
        <v>6915.6</v>
      </c>
      <c r="W428" s="61">
        <f t="shared" si="70"/>
        <v>2.7850042445984047E-2</v>
      </c>
      <c r="X428" s="65">
        <f t="shared" si="71"/>
        <v>34.577999999999982</v>
      </c>
      <c r="Y428" s="61"/>
    </row>
    <row r="429" spans="1:25" x14ac:dyDescent="0.2">
      <c r="A429" s="14" t="s">
        <v>864</v>
      </c>
      <c r="B429" s="15" t="s">
        <v>865</v>
      </c>
      <c r="C429" s="62">
        <v>7600</v>
      </c>
      <c r="D429" s="42">
        <v>-14</v>
      </c>
      <c r="E429" s="24">
        <v>7150</v>
      </c>
      <c r="F429" s="25">
        <v>4.2000000000000003E-2</v>
      </c>
      <c r="G429" s="68">
        <f t="shared" si="72"/>
        <v>6620</v>
      </c>
      <c r="H429" s="63">
        <v>530</v>
      </c>
      <c r="I429" s="27">
        <v>0.11600000000000001</v>
      </c>
      <c r="J429" s="28">
        <v>63456</v>
      </c>
      <c r="K429" s="29">
        <v>8592.7000000000007</v>
      </c>
      <c r="L429" s="41">
        <f t="shared" si="66"/>
        <v>413</v>
      </c>
      <c r="M429" s="40">
        <f t="shared" si="73"/>
        <v>6861.8042226487523</v>
      </c>
      <c r="N429" s="40">
        <f t="shared" si="74"/>
        <v>6386.8938283835196</v>
      </c>
      <c r="O429" s="69">
        <f t="shared" si="75"/>
        <v>474.91039426523292</v>
      </c>
      <c r="P429" s="50">
        <v>341</v>
      </c>
      <c r="Q429" s="60">
        <f t="shared" si="67"/>
        <v>7521.8</v>
      </c>
      <c r="R429" s="66">
        <f t="shared" si="68"/>
        <v>564.20000000000005</v>
      </c>
      <c r="S429" s="66">
        <f t="shared" si="76"/>
        <v>6421.0938283835194</v>
      </c>
      <c r="T429">
        <v>427</v>
      </c>
      <c r="U429">
        <v>353</v>
      </c>
      <c r="V429" s="50">
        <f t="shared" si="69"/>
        <v>6840</v>
      </c>
      <c r="W429" s="61">
        <f t="shared" si="70"/>
        <v>6.0616802552286422E-2</v>
      </c>
      <c r="X429" s="65">
        <f t="shared" si="71"/>
        <v>34.200000000000003</v>
      </c>
      <c r="Y429" s="61"/>
    </row>
    <row r="430" spans="1:25" x14ac:dyDescent="0.2">
      <c r="A430" s="14" t="s">
        <v>866</v>
      </c>
      <c r="B430" s="15" t="s">
        <v>867</v>
      </c>
      <c r="C430" s="62">
        <v>4900</v>
      </c>
      <c r="D430" s="42">
        <v>52</v>
      </c>
      <c r="E430" s="24">
        <v>7143.3</v>
      </c>
      <c r="F430" s="25">
        <v>0.22800000000000001</v>
      </c>
      <c r="G430" s="68">
        <f t="shared" si="72"/>
        <v>6395.1</v>
      </c>
      <c r="H430" s="63">
        <v>748.2</v>
      </c>
      <c r="I430" s="27">
        <v>0.39700000000000002</v>
      </c>
      <c r="J430" s="28">
        <v>10244.6</v>
      </c>
      <c r="K430" s="29">
        <v>5283</v>
      </c>
      <c r="L430" s="41">
        <f t="shared" si="66"/>
        <v>480</v>
      </c>
      <c r="M430" s="40">
        <f t="shared" si="73"/>
        <v>5817.0195439739418</v>
      </c>
      <c r="N430" s="40">
        <f t="shared" si="74"/>
        <v>5281.4433091851088</v>
      </c>
      <c r="O430" s="69">
        <f t="shared" si="75"/>
        <v>535.57623478883329</v>
      </c>
      <c r="P430" s="50">
        <v>323</v>
      </c>
      <c r="Q430" s="60">
        <f t="shared" si="67"/>
        <v>7514.7516000000005</v>
      </c>
      <c r="R430" s="66">
        <f t="shared" si="68"/>
        <v>770.25</v>
      </c>
      <c r="S430" s="66">
        <f t="shared" si="76"/>
        <v>5303.493309185109</v>
      </c>
      <c r="T430">
        <v>428</v>
      </c>
      <c r="U430">
        <v>309</v>
      </c>
      <c r="V430" s="50">
        <f t="shared" si="69"/>
        <v>4410</v>
      </c>
      <c r="W430" s="61">
        <f t="shared" si="70"/>
        <v>2.8627069133398249E-2</v>
      </c>
      <c r="X430" s="65">
        <f t="shared" si="71"/>
        <v>22.05</v>
      </c>
      <c r="Y430" s="61"/>
    </row>
    <row r="431" spans="1:25" x14ac:dyDescent="0.2">
      <c r="A431" s="14" t="s">
        <v>868</v>
      </c>
      <c r="B431" s="15" t="s">
        <v>869</v>
      </c>
      <c r="C431" s="62">
        <v>41200</v>
      </c>
      <c r="D431" s="42">
        <v>-18</v>
      </c>
      <c r="E431" s="24">
        <v>7110.1</v>
      </c>
      <c r="F431" s="25">
        <v>3.5000000000000003E-2</v>
      </c>
      <c r="G431" s="68">
        <f t="shared" si="72"/>
        <v>7205.6</v>
      </c>
      <c r="H431" s="63">
        <v>-95.5</v>
      </c>
      <c r="I431" s="27">
        <v>-1.6879999999999999</v>
      </c>
      <c r="J431" s="28">
        <v>4085.1</v>
      </c>
      <c r="K431" s="29">
        <v>1974.2</v>
      </c>
      <c r="L431" s="41">
        <f t="shared" si="66"/>
        <v>411</v>
      </c>
      <c r="M431" s="40">
        <f t="shared" si="73"/>
        <v>6869.6618357487932</v>
      </c>
      <c r="N431" s="40">
        <f t="shared" si="74"/>
        <v>6730.8536962139096</v>
      </c>
      <c r="O431" s="69">
        <f t="shared" si="75"/>
        <v>138.80813953488374</v>
      </c>
      <c r="P431" s="50">
        <v>438</v>
      </c>
      <c r="Q431" s="60">
        <f t="shared" si="67"/>
        <v>7479.8252000000011</v>
      </c>
      <c r="R431" s="66">
        <f t="shared" si="68"/>
        <v>89.9</v>
      </c>
      <c r="S431" s="66">
        <f t="shared" si="76"/>
        <v>6916.2536962139093</v>
      </c>
      <c r="T431">
        <v>429</v>
      </c>
      <c r="U431">
        <v>454</v>
      </c>
      <c r="V431" s="50">
        <f t="shared" si="69"/>
        <v>37080</v>
      </c>
      <c r="W431" s="61">
        <f t="shared" si="70"/>
        <v>2.0622914349276975</v>
      </c>
      <c r="X431" s="65">
        <f t="shared" si="71"/>
        <v>185.4</v>
      </c>
      <c r="Y431" s="61"/>
    </row>
    <row r="432" spans="1:25" x14ac:dyDescent="0.2">
      <c r="A432" s="14" t="s">
        <v>870</v>
      </c>
      <c r="B432" s="15" t="s">
        <v>871</v>
      </c>
      <c r="C432" s="62">
        <v>7420</v>
      </c>
      <c r="D432" s="42">
        <v>-13</v>
      </c>
      <c r="E432" s="24">
        <v>7080.1</v>
      </c>
      <c r="F432" s="25">
        <v>5.5999999999999994E-2</v>
      </c>
      <c r="G432" s="68">
        <f t="shared" si="72"/>
        <v>6916.4000000000005</v>
      </c>
      <c r="H432" s="63">
        <v>163.69999999999999</v>
      </c>
      <c r="I432" s="27">
        <v>0.80500000000000005</v>
      </c>
      <c r="J432" s="28">
        <v>2775.9</v>
      </c>
      <c r="K432" s="29">
        <v>1954.8</v>
      </c>
      <c r="L432" s="41">
        <f t="shared" si="66"/>
        <v>417</v>
      </c>
      <c r="M432" s="40">
        <f t="shared" si="73"/>
        <v>6704.640151515152</v>
      </c>
      <c r="N432" s="40">
        <f t="shared" si="74"/>
        <v>6613.9476307395289</v>
      </c>
      <c r="O432" s="69">
        <f t="shared" si="75"/>
        <v>90.692520775623251</v>
      </c>
      <c r="P432" s="50">
        <v>454</v>
      </c>
      <c r="Q432" s="60">
        <f t="shared" si="67"/>
        <v>7448.2652000000007</v>
      </c>
      <c r="R432" s="66">
        <f t="shared" si="68"/>
        <v>197.08999999999997</v>
      </c>
      <c r="S432" s="66">
        <f t="shared" si="76"/>
        <v>6647.3376307395292</v>
      </c>
      <c r="T432">
        <v>430</v>
      </c>
      <c r="U432">
        <v>438</v>
      </c>
      <c r="V432" s="50">
        <f t="shared" si="69"/>
        <v>6678</v>
      </c>
      <c r="W432" s="61">
        <f t="shared" si="70"/>
        <v>0.16941498807651328</v>
      </c>
      <c r="X432" s="65">
        <f t="shared" si="71"/>
        <v>33.39</v>
      </c>
      <c r="Y432" s="61"/>
    </row>
    <row r="433" spans="1:25" x14ac:dyDescent="0.2">
      <c r="A433" s="14" t="s">
        <v>872</v>
      </c>
      <c r="B433" s="15" t="s">
        <v>873</v>
      </c>
      <c r="C433" s="62">
        <v>20000</v>
      </c>
      <c r="D433" s="42">
        <v>11</v>
      </c>
      <c r="E433" s="24">
        <v>7057</v>
      </c>
      <c r="F433" s="25">
        <v>0.105</v>
      </c>
      <c r="G433" s="68">
        <f t="shared" si="72"/>
        <v>6512</v>
      </c>
      <c r="H433" s="63">
        <v>545</v>
      </c>
      <c r="I433" s="27">
        <v>0.88600000000000001</v>
      </c>
      <c r="J433" s="28">
        <v>9771</v>
      </c>
      <c r="K433" s="29">
        <v>5163.3999999999996</v>
      </c>
      <c r="L433" s="41">
        <f t="shared" si="66"/>
        <v>442</v>
      </c>
      <c r="M433" s="40">
        <f t="shared" si="73"/>
        <v>6386.4253393665158</v>
      </c>
      <c r="N433" s="40">
        <f t="shared" si="74"/>
        <v>6097.4539713919667</v>
      </c>
      <c r="O433" s="69">
        <f t="shared" si="75"/>
        <v>288.97136797454931</v>
      </c>
      <c r="P433" s="50">
        <v>401</v>
      </c>
      <c r="Q433" s="60">
        <f t="shared" si="67"/>
        <v>7423.9639999999999</v>
      </c>
      <c r="R433" s="66">
        <f t="shared" si="68"/>
        <v>635</v>
      </c>
      <c r="S433" s="66">
        <f t="shared" si="76"/>
        <v>6187.4539713919667</v>
      </c>
      <c r="T433">
        <v>431</v>
      </c>
      <c r="U433">
        <v>340</v>
      </c>
      <c r="V433" s="50">
        <f t="shared" si="69"/>
        <v>18000</v>
      </c>
      <c r="W433" s="61">
        <f t="shared" si="70"/>
        <v>0.14173228346456693</v>
      </c>
      <c r="X433" s="65">
        <f t="shared" si="71"/>
        <v>90</v>
      </c>
      <c r="Y433" s="61"/>
    </row>
    <row r="434" spans="1:25" x14ac:dyDescent="0.2">
      <c r="A434" s="14" t="s">
        <v>874</v>
      </c>
      <c r="B434" s="15" t="s">
        <v>875</v>
      </c>
      <c r="C434" s="62">
        <v>15000</v>
      </c>
      <c r="D434" s="42">
        <v>4</v>
      </c>
      <c r="E434" s="24">
        <v>7014.6</v>
      </c>
      <c r="F434" s="25">
        <v>8.8000000000000009E-2</v>
      </c>
      <c r="G434" s="68">
        <f t="shared" si="72"/>
        <v>6276.6</v>
      </c>
      <c r="H434" s="63">
        <v>738</v>
      </c>
      <c r="I434" s="27">
        <v>0.104</v>
      </c>
      <c r="J434" s="28">
        <v>6569.7</v>
      </c>
      <c r="K434" s="29">
        <v>9391</v>
      </c>
      <c r="L434" s="41">
        <f t="shared" si="66"/>
        <v>436</v>
      </c>
      <c r="M434" s="40">
        <f t="shared" si="73"/>
        <v>6447.2426470588234</v>
      </c>
      <c r="N434" s="40">
        <f t="shared" si="74"/>
        <v>5778.7643861892584</v>
      </c>
      <c r="O434" s="69">
        <f t="shared" si="75"/>
        <v>668.47826086956513</v>
      </c>
      <c r="P434" s="50">
        <v>290</v>
      </c>
      <c r="Q434" s="60">
        <f t="shared" si="67"/>
        <v>7379.3592000000008</v>
      </c>
      <c r="R434" s="66">
        <f t="shared" si="68"/>
        <v>805.5</v>
      </c>
      <c r="S434" s="66">
        <f t="shared" si="76"/>
        <v>5846.2643861892584</v>
      </c>
      <c r="T434">
        <v>432</v>
      </c>
      <c r="U434">
        <v>300</v>
      </c>
      <c r="V434" s="50">
        <f t="shared" si="69"/>
        <v>13500</v>
      </c>
      <c r="W434" s="61">
        <f t="shared" si="70"/>
        <v>8.3798882681564241E-2</v>
      </c>
      <c r="X434" s="65">
        <f t="shared" si="71"/>
        <v>67.5</v>
      </c>
      <c r="Y434" s="61"/>
    </row>
    <row r="435" spans="1:25" x14ac:dyDescent="0.2">
      <c r="A435" s="14" t="s">
        <v>876</v>
      </c>
      <c r="B435" s="15" t="s">
        <v>877</v>
      </c>
      <c r="C435" s="62">
        <v>18277</v>
      </c>
      <c r="D435" s="42">
        <v>32</v>
      </c>
      <c r="E435" s="24">
        <v>6973.6</v>
      </c>
      <c r="F435" s="25">
        <v>0.152</v>
      </c>
      <c r="G435" s="68">
        <f t="shared" si="72"/>
        <v>7094.2000000000007</v>
      </c>
      <c r="H435" s="63">
        <v>-120.6</v>
      </c>
      <c r="I435" s="27">
        <v>-14.016</v>
      </c>
      <c r="J435" s="28">
        <v>1442.1</v>
      </c>
      <c r="K435" s="29">
        <v>166</v>
      </c>
      <c r="L435" s="41">
        <f t="shared" si="66"/>
        <v>465</v>
      </c>
      <c r="M435" s="40">
        <f t="shared" si="73"/>
        <v>6053.4722222222226</v>
      </c>
      <c r="N435" s="40">
        <f t="shared" si="74"/>
        <v>6044.2067028614356</v>
      </c>
      <c r="O435" s="69">
        <f t="shared" si="75"/>
        <v>9.2655193607867243</v>
      </c>
      <c r="P435" s="50">
        <v>475</v>
      </c>
      <c r="Q435" s="60">
        <f t="shared" si="67"/>
        <v>7336.2272000000003</v>
      </c>
      <c r="R435" s="66">
        <f t="shared" si="68"/>
        <v>-38.353499999999968</v>
      </c>
      <c r="S435" s="66">
        <f t="shared" si="76"/>
        <v>6126.4532028614358</v>
      </c>
      <c r="T435">
        <v>433</v>
      </c>
      <c r="U435">
        <v>473</v>
      </c>
      <c r="V435" s="50">
        <f t="shared" si="69"/>
        <v>16449.3</v>
      </c>
      <c r="W435" s="61">
        <f t="shared" si="70"/>
        <v>-2.144432711486568</v>
      </c>
      <c r="X435" s="65">
        <f t="shared" si="71"/>
        <v>82.246500000000026</v>
      </c>
      <c r="Y435" s="61"/>
    </row>
    <row r="436" spans="1:25" x14ac:dyDescent="0.2">
      <c r="A436" s="14" t="s">
        <v>878</v>
      </c>
      <c r="B436" s="15" t="s">
        <v>879</v>
      </c>
      <c r="C436" s="62">
        <v>6500</v>
      </c>
      <c r="D436" s="42">
        <v>14</v>
      </c>
      <c r="E436" s="24">
        <v>6946.1</v>
      </c>
      <c r="F436" s="25">
        <v>0.10800000000000001</v>
      </c>
      <c r="G436" s="68">
        <f t="shared" si="72"/>
        <v>6618.2000000000007</v>
      </c>
      <c r="H436" s="63">
        <v>327.9</v>
      </c>
      <c r="I436" s="27">
        <v>-0.40300000000000002</v>
      </c>
      <c r="J436" s="28">
        <v>8997.4</v>
      </c>
      <c r="K436" s="29">
        <v>3815.5</v>
      </c>
      <c r="L436" s="41">
        <f t="shared" si="66"/>
        <v>448</v>
      </c>
      <c r="M436" s="40">
        <f t="shared" si="73"/>
        <v>6269.0433212996386</v>
      </c>
      <c r="N436" s="40">
        <f t="shared" si="74"/>
        <v>5719.7970901438594</v>
      </c>
      <c r="O436" s="69">
        <f t="shared" si="75"/>
        <v>549.2462311557789</v>
      </c>
      <c r="P436" s="50">
        <v>318</v>
      </c>
      <c r="Q436" s="60">
        <f t="shared" si="67"/>
        <v>7307.2972000000009</v>
      </c>
      <c r="R436" s="66">
        <f t="shared" si="68"/>
        <v>357.15</v>
      </c>
      <c r="S436" s="66">
        <f t="shared" si="76"/>
        <v>5749.0470901438594</v>
      </c>
      <c r="T436">
        <v>434</v>
      </c>
      <c r="U436">
        <v>406</v>
      </c>
      <c r="V436" s="50">
        <f t="shared" si="69"/>
        <v>5850</v>
      </c>
      <c r="W436" s="61">
        <f t="shared" si="70"/>
        <v>8.1898362032759353E-2</v>
      </c>
      <c r="X436" s="65">
        <f t="shared" si="71"/>
        <v>29.25</v>
      </c>
      <c r="Y436" s="61"/>
    </row>
    <row r="437" spans="1:25" x14ac:dyDescent="0.2">
      <c r="A437" s="14" t="s">
        <v>880</v>
      </c>
      <c r="B437" s="15" t="s">
        <v>881</v>
      </c>
      <c r="C437" s="62">
        <v>30362</v>
      </c>
      <c r="D437" s="42">
        <v>19</v>
      </c>
      <c r="E437" s="24">
        <v>6934</v>
      </c>
      <c r="F437" s="25">
        <v>0.126</v>
      </c>
      <c r="G437" s="68">
        <f t="shared" si="72"/>
        <v>6300.5</v>
      </c>
      <c r="H437" s="63">
        <v>633.5</v>
      </c>
      <c r="I437" s="27">
        <v>0.36799999999999999</v>
      </c>
      <c r="J437" s="28">
        <v>16334</v>
      </c>
      <c r="K437" s="29">
        <v>14466.1</v>
      </c>
      <c r="L437" s="41">
        <f t="shared" si="66"/>
        <v>454</v>
      </c>
      <c r="M437" s="40">
        <f t="shared" si="73"/>
        <v>6158.0817051509775</v>
      </c>
      <c r="N437" s="40">
        <f t="shared" si="74"/>
        <v>5694.9969098293404</v>
      </c>
      <c r="O437" s="69">
        <f t="shared" si="75"/>
        <v>463.08479532163744</v>
      </c>
      <c r="P437" s="50">
        <v>344</v>
      </c>
      <c r="Q437" s="60">
        <f t="shared" si="67"/>
        <v>7294.5680000000002</v>
      </c>
      <c r="R437" s="66">
        <f t="shared" si="68"/>
        <v>770.12900000000002</v>
      </c>
      <c r="S437" s="66">
        <f t="shared" si="76"/>
        <v>5831.6259098293403</v>
      </c>
      <c r="T437">
        <v>435</v>
      </c>
      <c r="U437">
        <v>310</v>
      </c>
      <c r="V437" s="50">
        <f t="shared" si="69"/>
        <v>27325.8</v>
      </c>
      <c r="W437" s="61">
        <f t="shared" si="70"/>
        <v>0.17741053771511009</v>
      </c>
      <c r="X437" s="65">
        <f t="shared" si="71"/>
        <v>136.62900000000002</v>
      </c>
      <c r="Y437" s="61"/>
    </row>
    <row r="438" spans="1:25" x14ac:dyDescent="0.2">
      <c r="A438" s="14" t="s">
        <v>882</v>
      </c>
      <c r="B438" s="15" t="s">
        <v>883</v>
      </c>
      <c r="C438" s="62">
        <v>19000</v>
      </c>
      <c r="D438" s="42">
        <v>-8</v>
      </c>
      <c r="E438" s="24">
        <v>6909.4</v>
      </c>
      <c r="F438" s="25">
        <v>4.5999999999999999E-2</v>
      </c>
      <c r="G438" s="68">
        <f t="shared" si="72"/>
        <v>6649.7</v>
      </c>
      <c r="H438" s="63">
        <v>259.7</v>
      </c>
      <c r="I438" s="27">
        <v>-0.252</v>
      </c>
      <c r="J438" s="28">
        <v>4440</v>
      </c>
      <c r="K438" s="29">
        <v>3656.9</v>
      </c>
      <c r="L438" s="41">
        <f t="shared" si="66"/>
        <v>428</v>
      </c>
      <c r="M438" s="40">
        <f t="shared" si="73"/>
        <v>6605.5449330783931</v>
      </c>
      <c r="N438" s="40">
        <f t="shared" si="74"/>
        <v>6258.3524197094093</v>
      </c>
      <c r="O438" s="69">
        <f t="shared" si="75"/>
        <v>347.19251336898395</v>
      </c>
      <c r="P438" s="50">
        <v>379</v>
      </c>
      <c r="Q438" s="60">
        <f t="shared" si="67"/>
        <v>7268.6887999999999</v>
      </c>
      <c r="R438" s="66">
        <f t="shared" si="68"/>
        <v>345.2</v>
      </c>
      <c r="S438" s="66">
        <f t="shared" si="76"/>
        <v>6343.8524197094093</v>
      </c>
      <c r="T438">
        <v>436</v>
      </c>
      <c r="U438">
        <v>411</v>
      </c>
      <c r="V438" s="50">
        <f t="shared" si="69"/>
        <v>17100</v>
      </c>
      <c r="W438" s="61">
        <f t="shared" si="70"/>
        <v>0.24768250289687138</v>
      </c>
      <c r="X438" s="65">
        <f t="shared" si="71"/>
        <v>85.5</v>
      </c>
      <c r="Y438" s="61"/>
    </row>
    <row r="439" spans="1:25" x14ac:dyDescent="0.2">
      <c r="A439" s="14" t="s">
        <v>884</v>
      </c>
      <c r="B439" s="15" t="s">
        <v>885</v>
      </c>
      <c r="C439" s="62">
        <v>9300</v>
      </c>
      <c r="D439" s="42">
        <v>0</v>
      </c>
      <c r="E439" s="24">
        <v>6887.2</v>
      </c>
      <c r="F439" s="25">
        <v>7.2000000000000008E-2</v>
      </c>
      <c r="G439" s="68">
        <f t="shared" si="72"/>
        <v>6847.7</v>
      </c>
      <c r="H439" s="63">
        <v>39.5</v>
      </c>
      <c r="I439" s="27">
        <v>-0.56100000000000005</v>
      </c>
      <c r="J439" s="28">
        <v>25344.9</v>
      </c>
      <c r="K439" s="29">
        <v>8854.7000000000007</v>
      </c>
      <c r="L439" s="41">
        <f t="shared" si="66"/>
        <v>437</v>
      </c>
      <c r="M439" s="40">
        <f t="shared" si="73"/>
        <v>6424.6268656716411</v>
      </c>
      <c r="N439" s="40">
        <f t="shared" si="74"/>
        <v>6334.6496447149211</v>
      </c>
      <c r="O439" s="69">
        <f t="shared" si="75"/>
        <v>89.977220956719833</v>
      </c>
      <c r="P439" s="50">
        <v>455</v>
      </c>
      <c r="Q439" s="60">
        <f t="shared" si="67"/>
        <v>7245.3343999999997</v>
      </c>
      <c r="R439" s="66">
        <f t="shared" si="68"/>
        <v>81.349999999999994</v>
      </c>
      <c r="S439" s="66">
        <f t="shared" si="76"/>
        <v>6376.4996447149215</v>
      </c>
      <c r="T439">
        <v>437</v>
      </c>
      <c r="U439">
        <v>457</v>
      </c>
      <c r="V439" s="50">
        <f t="shared" si="69"/>
        <v>8370</v>
      </c>
      <c r="W439" s="61">
        <f t="shared" si="70"/>
        <v>0.51444376152427784</v>
      </c>
      <c r="X439" s="65">
        <f t="shared" si="71"/>
        <v>41.85</v>
      </c>
      <c r="Y439" s="61"/>
    </row>
    <row r="440" spans="1:25" x14ac:dyDescent="0.2">
      <c r="A440" s="14" t="s">
        <v>886</v>
      </c>
      <c r="B440" s="15" t="s">
        <v>887</v>
      </c>
      <c r="C440" s="62">
        <v>26500</v>
      </c>
      <c r="D440" s="42">
        <v>-28</v>
      </c>
      <c r="E440" s="24">
        <v>6877</v>
      </c>
      <c r="F440" s="25">
        <v>1E-3</v>
      </c>
      <c r="G440" s="68">
        <f t="shared" si="72"/>
        <v>6620</v>
      </c>
      <c r="H440" s="63">
        <v>257</v>
      </c>
      <c r="I440" s="27">
        <v>0.42799999999999999</v>
      </c>
      <c r="J440" s="28">
        <v>9699</v>
      </c>
      <c r="K440" s="29">
        <v>2915.8</v>
      </c>
      <c r="L440" s="41">
        <f t="shared" si="66"/>
        <v>410</v>
      </c>
      <c r="M440" s="40">
        <f t="shared" si="73"/>
        <v>6870.1298701298711</v>
      </c>
      <c r="N440" s="40">
        <f t="shared" si="74"/>
        <v>6690.1578813343531</v>
      </c>
      <c r="O440" s="69">
        <f t="shared" si="75"/>
        <v>179.97198879551823</v>
      </c>
      <c r="P440" s="50">
        <v>430</v>
      </c>
      <c r="Q440" s="60">
        <f t="shared" si="67"/>
        <v>7234.6040000000003</v>
      </c>
      <c r="R440" s="66">
        <f t="shared" si="68"/>
        <v>376.25</v>
      </c>
      <c r="S440" s="66">
        <f t="shared" si="76"/>
        <v>6809.4078813343531</v>
      </c>
      <c r="T440">
        <v>438</v>
      </c>
      <c r="U440">
        <v>403</v>
      </c>
      <c r="V440" s="50">
        <f t="shared" si="69"/>
        <v>23850</v>
      </c>
      <c r="W440" s="61">
        <f t="shared" si="70"/>
        <v>0.31694352159468436</v>
      </c>
      <c r="X440" s="65">
        <f t="shared" si="71"/>
        <v>119.25</v>
      </c>
      <c r="Y440" s="61"/>
    </row>
    <row r="441" spans="1:25" x14ac:dyDescent="0.2">
      <c r="A441" s="14" t="s">
        <v>888</v>
      </c>
      <c r="B441" s="15" t="s">
        <v>889</v>
      </c>
      <c r="C441" s="62">
        <v>8200</v>
      </c>
      <c r="D441" s="42">
        <v>-5</v>
      </c>
      <c r="E441" s="24">
        <v>6874.4</v>
      </c>
      <c r="F441" s="25">
        <v>6.5000000000000002E-2</v>
      </c>
      <c r="G441" s="68">
        <f t="shared" si="72"/>
        <v>6706.4</v>
      </c>
      <c r="H441" s="63">
        <v>168</v>
      </c>
      <c r="I441" s="27">
        <v>0.20799999999999999</v>
      </c>
      <c r="J441" s="28">
        <v>2695.4</v>
      </c>
      <c r="K441" s="29">
        <v>1352.5</v>
      </c>
      <c r="L441" s="41">
        <f t="shared" si="66"/>
        <v>434</v>
      </c>
      <c r="M441" s="40">
        <f t="shared" si="73"/>
        <v>6454.8356807511736</v>
      </c>
      <c r="N441" s="40">
        <f t="shared" si="74"/>
        <v>6315.7628330690541</v>
      </c>
      <c r="O441" s="69">
        <f t="shared" si="75"/>
        <v>139.0728476821192</v>
      </c>
      <c r="P441" s="50">
        <v>437</v>
      </c>
      <c r="Q441" s="60">
        <f t="shared" si="67"/>
        <v>7231.8688000000002</v>
      </c>
      <c r="R441" s="66">
        <f t="shared" si="68"/>
        <v>204.9</v>
      </c>
      <c r="S441" s="66">
        <f t="shared" si="76"/>
        <v>6352.6628330690537</v>
      </c>
      <c r="T441">
        <v>439</v>
      </c>
      <c r="U441">
        <v>436</v>
      </c>
      <c r="V441" s="50">
        <f t="shared" si="69"/>
        <v>7380</v>
      </c>
      <c r="W441" s="61">
        <f t="shared" si="70"/>
        <v>0.18008784773060027</v>
      </c>
      <c r="X441" s="65">
        <f t="shared" si="71"/>
        <v>36.9</v>
      </c>
      <c r="Y441" s="61"/>
    </row>
    <row r="442" spans="1:25" x14ac:dyDescent="0.2">
      <c r="A442" s="14" t="s">
        <v>890</v>
      </c>
      <c r="B442" s="15" t="s">
        <v>891</v>
      </c>
      <c r="C442" s="62">
        <v>8291</v>
      </c>
      <c r="D442" s="42">
        <v>-11</v>
      </c>
      <c r="E442" s="24">
        <v>6873</v>
      </c>
      <c r="F442" s="25">
        <v>4.4000000000000004E-2</v>
      </c>
      <c r="G442" s="68">
        <f t="shared" si="72"/>
        <v>6216</v>
      </c>
      <c r="H442" s="63">
        <v>657</v>
      </c>
      <c r="I442" s="27">
        <v>0.42799999999999999</v>
      </c>
      <c r="J442" s="28">
        <v>24529</v>
      </c>
      <c r="K442" s="29">
        <v>15760</v>
      </c>
      <c r="L442" s="41">
        <f t="shared" si="66"/>
        <v>429</v>
      </c>
      <c r="M442" s="40">
        <f t="shared" si="73"/>
        <v>6583.333333333333</v>
      </c>
      <c r="N442" s="40">
        <f t="shared" si="74"/>
        <v>6123.2492997198879</v>
      </c>
      <c r="O442" s="69">
        <f t="shared" si="75"/>
        <v>460.0840336134454</v>
      </c>
      <c r="P442" s="50">
        <v>345</v>
      </c>
      <c r="Q442" s="60">
        <f t="shared" si="67"/>
        <v>7230.3960000000006</v>
      </c>
      <c r="R442" s="66">
        <f t="shared" si="68"/>
        <v>694.30950000000007</v>
      </c>
      <c r="S442" s="66">
        <f t="shared" si="76"/>
        <v>6160.5587997198882</v>
      </c>
      <c r="T442">
        <v>440</v>
      </c>
      <c r="U442">
        <v>325</v>
      </c>
      <c r="V442" s="50">
        <f t="shared" si="69"/>
        <v>7461.9</v>
      </c>
      <c r="W442" s="61">
        <f t="shared" si="70"/>
        <v>5.3736122003227679E-2</v>
      </c>
      <c r="X442" s="65">
        <f t="shared" si="71"/>
        <v>37.309500000000014</v>
      </c>
      <c r="Y442" s="61"/>
    </row>
    <row r="443" spans="1:25" x14ac:dyDescent="0.2">
      <c r="A443" s="14" t="s">
        <v>892</v>
      </c>
      <c r="B443" s="15" t="s">
        <v>893</v>
      </c>
      <c r="C443" s="62">
        <v>17400</v>
      </c>
      <c r="D443" s="42">
        <v>23</v>
      </c>
      <c r="E443" s="24">
        <v>6841.3</v>
      </c>
      <c r="F443" s="25">
        <v>0.129</v>
      </c>
      <c r="G443" s="68">
        <f t="shared" si="72"/>
        <v>6969.5</v>
      </c>
      <c r="H443" s="63">
        <v>-128.19999999999999</v>
      </c>
      <c r="I443" s="27">
        <v>-1.3240000000000001</v>
      </c>
      <c r="J443" s="28">
        <v>33306.300000000003</v>
      </c>
      <c r="K443" s="29">
        <v>13813.2</v>
      </c>
      <c r="L443" s="41">
        <f t="shared" si="66"/>
        <v>464</v>
      </c>
      <c r="M443" s="40">
        <f t="shared" si="73"/>
        <v>6059.6102745792741</v>
      </c>
      <c r="N443" s="40">
        <f t="shared" si="74"/>
        <v>5663.9312622335956</v>
      </c>
      <c r="O443" s="69">
        <f t="shared" si="75"/>
        <v>395.67901234567887</v>
      </c>
      <c r="P443" s="50">
        <v>363</v>
      </c>
      <c r="Q443" s="60">
        <f t="shared" si="67"/>
        <v>7197.0476000000008</v>
      </c>
      <c r="R443" s="66">
        <f t="shared" si="68"/>
        <v>-49.899999999999991</v>
      </c>
      <c r="S443" s="66">
        <f t="shared" si="76"/>
        <v>5742.2312622335958</v>
      </c>
      <c r="T443">
        <v>441</v>
      </c>
      <c r="U443">
        <v>474</v>
      </c>
      <c r="V443" s="50">
        <f t="shared" si="69"/>
        <v>15660</v>
      </c>
      <c r="W443" s="61">
        <f t="shared" si="70"/>
        <v>-1.5691382765531063</v>
      </c>
      <c r="X443" s="65">
        <f t="shared" si="71"/>
        <v>78.3</v>
      </c>
      <c r="Y443" s="61"/>
    </row>
    <row r="444" spans="1:25" x14ac:dyDescent="0.2">
      <c r="A444" s="14" t="s">
        <v>894</v>
      </c>
      <c r="B444" s="15" t="s">
        <v>895</v>
      </c>
      <c r="C444" s="62">
        <v>2615</v>
      </c>
      <c r="D444" s="42">
        <v>-44</v>
      </c>
      <c r="E444" s="24">
        <v>6833.3</v>
      </c>
      <c r="F444" s="25">
        <v>-0.04</v>
      </c>
      <c r="G444" s="68">
        <f t="shared" si="72"/>
        <v>5291.5</v>
      </c>
      <c r="H444" s="63">
        <v>1541.8</v>
      </c>
      <c r="I444" s="27">
        <v>4.8000000000000001E-2</v>
      </c>
      <c r="J444" s="28">
        <v>28924.7</v>
      </c>
      <c r="K444" s="29">
        <v>23030.9</v>
      </c>
      <c r="L444" s="41">
        <f t="shared" si="66"/>
        <v>398</v>
      </c>
      <c r="M444" s="40">
        <f t="shared" si="73"/>
        <v>7118.0208333333339</v>
      </c>
      <c r="N444" s="40">
        <f t="shared" si="74"/>
        <v>5646.8376272264641</v>
      </c>
      <c r="O444" s="69">
        <f t="shared" si="75"/>
        <v>1471.1832061068701</v>
      </c>
      <c r="P444" s="50">
        <v>178</v>
      </c>
      <c r="Q444" s="60">
        <f t="shared" si="67"/>
        <v>7188.6316000000006</v>
      </c>
      <c r="R444" s="66">
        <f t="shared" si="68"/>
        <v>1553.5674999999999</v>
      </c>
      <c r="S444" s="66">
        <f t="shared" si="76"/>
        <v>5658.605127226464</v>
      </c>
      <c r="T444">
        <v>442</v>
      </c>
      <c r="U444">
        <v>201</v>
      </c>
      <c r="V444" s="50">
        <f t="shared" si="69"/>
        <v>2353.5</v>
      </c>
      <c r="W444" s="61">
        <f t="shared" si="70"/>
        <v>7.5745019125335721E-3</v>
      </c>
      <c r="X444" s="65">
        <f t="shared" si="71"/>
        <v>11.7675</v>
      </c>
      <c r="Y444" s="61"/>
    </row>
    <row r="445" spans="1:25" x14ac:dyDescent="0.2">
      <c r="A445" s="14" t="s">
        <v>896</v>
      </c>
      <c r="B445" s="15" t="s">
        <v>897</v>
      </c>
      <c r="C445" s="62">
        <v>9500</v>
      </c>
      <c r="D445" s="42">
        <v>18</v>
      </c>
      <c r="E445" s="24">
        <v>6818.2</v>
      </c>
      <c r="F445" s="25">
        <v>0.121</v>
      </c>
      <c r="G445" s="68">
        <f t="shared" si="72"/>
        <v>6632.2</v>
      </c>
      <c r="H445" s="63">
        <v>186</v>
      </c>
      <c r="I445" s="27">
        <v>29</v>
      </c>
      <c r="J445" s="28">
        <v>4515.7</v>
      </c>
      <c r="K445" s="29">
        <v>869.8</v>
      </c>
      <c r="L445" s="41">
        <f t="shared" si="66"/>
        <v>461</v>
      </c>
      <c r="M445" s="40">
        <f t="shared" si="73"/>
        <v>6082.2479928635148</v>
      </c>
      <c r="N445" s="40">
        <f t="shared" si="74"/>
        <v>6076.047992863515</v>
      </c>
      <c r="O445" s="69">
        <f t="shared" si="75"/>
        <v>6.2</v>
      </c>
      <c r="P445" s="50">
        <v>478</v>
      </c>
      <c r="Q445" s="60">
        <f t="shared" si="67"/>
        <v>7172.7464</v>
      </c>
      <c r="R445" s="66">
        <f t="shared" si="68"/>
        <v>228.75</v>
      </c>
      <c r="S445" s="66">
        <f t="shared" si="76"/>
        <v>6118.797992863515</v>
      </c>
      <c r="T445">
        <v>443</v>
      </c>
      <c r="U445">
        <v>431</v>
      </c>
      <c r="V445" s="50">
        <f t="shared" si="69"/>
        <v>8550</v>
      </c>
      <c r="W445" s="61">
        <f t="shared" si="70"/>
        <v>0.18688524590163935</v>
      </c>
      <c r="X445" s="65">
        <f t="shared" si="71"/>
        <v>42.75</v>
      </c>
      <c r="Y445" s="61"/>
    </row>
    <row r="446" spans="1:25" x14ac:dyDescent="0.2">
      <c r="A446" s="14" t="s">
        <v>898</v>
      </c>
      <c r="B446" s="15" t="s">
        <v>899</v>
      </c>
      <c r="C446" s="62">
        <v>68000</v>
      </c>
      <c r="D446" s="42">
        <v>-11</v>
      </c>
      <c r="E446" s="24">
        <v>6804</v>
      </c>
      <c r="F446" s="25">
        <v>0.05</v>
      </c>
      <c r="G446" s="68">
        <f t="shared" si="72"/>
        <v>6250.9</v>
      </c>
      <c r="H446" s="63">
        <v>553.1</v>
      </c>
      <c r="I446" s="27">
        <v>7.9359999999999999</v>
      </c>
      <c r="J446" s="28">
        <v>7256</v>
      </c>
      <c r="K446" s="29">
        <v>6463.1</v>
      </c>
      <c r="L446" s="41">
        <f t="shared" si="66"/>
        <v>433</v>
      </c>
      <c r="M446" s="40">
        <f t="shared" si="73"/>
        <v>6480</v>
      </c>
      <c r="N446" s="40">
        <f t="shared" si="74"/>
        <v>6418.1042972247087</v>
      </c>
      <c r="O446" s="69">
        <f t="shared" si="75"/>
        <v>61.895702775290964</v>
      </c>
      <c r="P446" s="50">
        <v>459</v>
      </c>
      <c r="Q446" s="60">
        <f t="shared" si="67"/>
        <v>7157.808</v>
      </c>
      <c r="R446" s="66">
        <f t="shared" si="68"/>
        <v>859.1</v>
      </c>
      <c r="S446" s="66">
        <f t="shared" si="76"/>
        <v>6724.1042972247087</v>
      </c>
      <c r="T446">
        <v>444</v>
      </c>
      <c r="U446">
        <v>291</v>
      </c>
      <c r="V446" s="50">
        <f t="shared" si="69"/>
        <v>61200</v>
      </c>
      <c r="W446" s="61">
        <f t="shared" si="70"/>
        <v>0.35618670701897331</v>
      </c>
      <c r="X446" s="65">
        <f t="shared" si="71"/>
        <v>306</v>
      </c>
      <c r="Y446" s="61"/>
    </row>
    <row r="447" spans="1:25" x14ac:dyDescent="0.2">
      <c r="A447" s="14" t="s">
        <v>900</v>
      </c>
      <c r="B447" s="15" t="s">
        <v>901</v>
      </c>
      <c r="C447" s="62">
        <v>39500</v>
      </c>
      <c r="D447" s="42">
        <v>-39</v>
      </c>
      <c r="E447" s="24">
        <v>6800.2</v>
      </c>
      <c r="F447" s="25">
        <v>-0.02</v>
      </c>
      <c r="G447" s="68">
        <f t="shared" si="72"/>
        <v>6811.2</v>
      </c>
      <c r="H447" s="63">
        <v>-11</v>
      </c>
      <c r="I447" s="27">
        <v>0</v>
      </c>
      <c r="J447" s="28">
        <v>3640.8</v>
      </c>
      <c r="K447" s="29">
        <v>332.5</v>
      </c>
      <c r="L447" s="41">
        <f t="shared" si="66"/>
        <v>406</v>
      </c>
      <c r="M447" s="40">
        <f t="shared" si="73"/>
        <v>6938.9795918367345</v>
      </c>
      <c r="N447" s="40">
        <f t="shared" si="74"/>
        <v>6949.9795918367345</v>
      </c>
      <c r="O447" s="69">
        <f t="shared" si="75"/>
        <v>-11</v>
      </c>
      <c r="P447" s="50">
        <v>482</v>
      </c>
      <c r="Q447" s="60">
        <f t="shared" si="67"/>
        <v>7153.8104000000003</v>
      </c>
      <c r="R447" s="66">
        <f t="shared" si="68"/>
        <v>166.75</v>
      </c>
      <c r="S447" s="66">
        <f t="shared" si="76"/>
        <v>7127.7295918367345</v>
      </c>
      <c r="T447">
        <v>445</v>
      </c>
      <c r="U447">
        <v>442</v>
      </c>
      <c r="V447" s="50">
        <f t="shared" si="69"/>
        <v>35550</v>
      </c>
      <c r="W447" s="61">
        <f t="shared" si="70"/>
        <v>1.0659670164917541</v>
      </c>
      <c r="X447" s="65">
        <f t="shared" si="71"/>
        <v>177.75</v>
      </c>
      <c r="Y447" s="61"/>
    </row>
    <row r="448" spans="1:25" x14ac:dyDescent="0.2">
      <c r="A448" s="14" t="s">
        <v>902</v>
      </c>
      <c r="B448" s="15" t="s">
        <v>903</v>
      </c>
      <c r="C448" s="62">
        <v>12124</v>
      </c>
      <c r="D448" s="42">
        <v>0</v>
      </c>
      <c r="E448" s="24">
        <v>6779.2</v>
      </c>
      <c r="F448" s="25">
        <v>0.436</v>
      </c>
      <c r="G448" s="68">
        <f t="shared" si="72"/>
        <v>7283.3</v>
      </c>
      <c r="H448" s="63">
        <v>-504.1</v>
      </c>
      <c r="I448" s="27">
        <v>0</v>
      </c>
      <c r="J448" s="28">
        <v>1890.9</v>
      </c>
      <c r="K448" s="29">
        <v>13524.3</v>
      </c>
      <c r="L448" s="41">
        <f t="shared" si="66"/>
        <v>446</v>
      </c>
      <c r="M448" s="40">
        <f t="shared" si="73"/>
        <v>4720.8913649025071</v>
      </c>
      <c r="N448" s="40">
        <f t="shared" si="74"/>
        <v>5224.9913649025075</v>
      </c>
      <c r="O448" s="69">
        <f t="shared" si="75"/>
        <v>-504.1</v>
      </c>
      <c r="P448" s="50">
        <v>493</v>
      </c>
      <c r="Q448" s="60">
        <f t="shared" si="67"/>
        <v>7131.7183999999997</v>
      </c>
      <c r="R448" s="66">
        <f t="shared" si="68"/>
        <v>-449.54200000000003</v>
      </c>
      <c r="S448" s="66">
        <f t="shared" si="76"/>
        <v>5279.5493649025075</v>
      </c>
      <c r="T448">
        <v>446</v>
      </c>
      <c r="U448">
        <v>487</v>
      </c>
      <c r="V448" s="50">
        <f t="shared" si="69"/>
        <v>10911.6</v>
      </c>
      <c r="W448" s="61">
        <f t="shared" si="70"/>
        <v>-0.12136352109480311</v>
      </c>
      <c r="X448" s="65">
        <f t="shared" si="71"/>
        <v>54.557999999999986</v>
      </c>
      <c r="Y448" s="61"/>
    </row>
    <row r="449" spans="1:25" x14ac:dyDescent="0.2">
      <c r="A449" s="14" t="s">
        <v>904</v>
      </c>
      <c r="B449" s="15" t="s">
        <v>905</v>
      </c>
      <c r="C449" s="62">
        <v>19969</v>
      </c>
      <c r="D449" s="42">
        <v>13</v>
      </c>
      <c r="E449" s="24">
        <v>6762</v>
      </c>
      <c r="F449" s="25">
        <v>0.11</v>
      </c>
      <c r="G449" s="68">
        <f t="shared" si="72"/>
        <v>5003</v>
      </c>
      <c r="H449" s="63">
        <v>1759</v>
      </c>
      <c r="I449" s="27">
        <v>0.39300000000000002</v>
      </c>
      <c r="J449" s="28">
        <v>125688</v>
      </c>
      <c r="K449" s="29">
        <v>14401</v>
      </c>
      <c r="L449" s="41">
        <f t="shared" si="66"/>
        <v>460</v>
      </c>
      <c r="M449" s="40">
        <f t="shared" si="73"/>
        <v>6091.8918918918916</v>
      </c>
      <c r="N449" s="40">
        <f t="shared" si="74"/>
        <v>4829.1496090491064</v>
      </c>
      <c r="O449" s="69">
        <f t="shared" si="75"/>
        <v>1262.7422828427852</v>
      </c>
      <c r="P449" s="50">
        <v>205</v>
      </c>
      <c r="Q449" s="60">
        <f t="shared" si="67"/>
        <v>7113.6240000000007</v>
      </c>
      <c r="R449" s="66">
        <f t="shared" si="68"/>
        <v>1848.8605</v>
      </c>
      <c r="S449" s="66">
        <f t="shared" si="76"/>
        <v>4919.0101090491062</v>
      </c>
      <c r="T449">
        <v>447</v>
      </c>
      <c r="U449">
        <v>173</v>
      </c>
      <c r="V449" s="50">
        <f t="shared" si="69"/>
        <v>17972.099999999999</v>
      </c>
      <c r="W449" s="61">
        <f t="shared" si="70"/>
        <v>4.8603180175032165E-2</v>
      </c>
      <c r="X449" s="65">
        <f t="shared" si="71"/>
        <v>89.860500000000059</v>
      </c>
      <c r="Y449" s="61"/>
    </row>
    <row r="450" spans="1:25" x14ac:dyDescent="0.2">
      <c r="A450" s="14" t="s">
        <v>906</v>
      </c>
      <c r="B450" s="15" t="s">
        <v>907</v>
      </c>
      <c r="C450" s="62">
        <v>26000</v>
      </c>
      <c r="D450" s="42">
        <v>-1</v>
      </c>
      <c r="E450" s="24">
        <v>6717.7</v>
      </c>
      <c r="F450" s="25">
        <v>6.5000000000000002E-2</v>
      </c>
      <c r="G450" s="68">
        <f t="shared" si="72"/>
        <v>6145.3</v>
      </c>
      <c r="H450" s="63">
        <v>572.4</v>
      </c>
      <c r="I450" s="27">
        <v>-0.23400000000000001</v>
      </c>
      <c r="J450" s="28">
        <v>13216.3</v>
      </c>
      <c r="K450" s="29">
        <v>12843.5</v>
      </c>
      <c r="L450" s="41">
        <f t="shared" si="66"/>
        <v>447</v>
      </c>
      <c r="M450" s="40">
        <f t="shared" si="73"/>
        <v>6307.6995305164319</v>
      </c>
      <c r="N450" s="40">
        <f t="shared" si="74"/>
        <v>5560.4410448767449</v>
      </c>
      <c r="O450" s="69">
        <f t="shared" si="75"/>
        <v>747.25848563968668</v>
      </c>
      <c r="P450" s="50">
        <v>278</v>
      </c>
      <c r="Q450" s="60">
        <f t="shared" si="67"/>
        <v>7067.0204000000003</v>
      </c>
      <c r="R450" s="66">
        <f t="shared" si="68"/>
        <v>689.4</v>
      </c>
      <c r="S450" s="66">
        <f t="shared" si="76"/>
        <v>5677.4410448767449</v>
      </c>
      <c r="T450">
        <v>448</v>
      </c>
      <c r="U450">
        <v>328</v>
      </c>
      <c r="V450" s="50">
        <f t="shared" si="69"/>
        <v>23400</v>
      </c>
      <c r="W450" s="61">
        <f t="shared" si="70"/>
        <v>0.16971279373368148</v>
      </c>
      <c r="X450" s="65">
        <f t="shared" si="71"/>
        <v>117</v>
      </c>
      <c r="Y450" s="61"/>
    </row>
    <row r="451" spans="1:25" x14ac:dyDescent="0.2">
      <c r="A451" s="14" t="s">
        <v>908</v>
      </c>
      <c r="B451" s="15" t="s">
        <v>909</v>
      </c>
      <c r="C451" s="62">
        <v>30000</v>
      </c>
      <c r="D451" s="42">
        <v>22</v>
      </c>
      <c r="E451" s="24">
        <v>6716.6</v>
      </c>
      <c r="F451" s="25">
        <v>0.14099999999999999</v>
      </c>
      <c r="G451" s="68">
        <f t="shared" si="72"/>
        <v>6058</v>
      </c>
      <c r="H451" s="63">
        <v>658.6</v>
      </c>
      <c r="I451" s="27">
        <v>0.186</v>
      </c>
      <c r="J451" s="28">
        <v>3191.2</v>
      </c>
      <c r="K451" s="29">
        <v>20683.900000000001</v>
      </c>
      <c r="L451" s="41">
        <f t="shared" ref="L451:L502" si="77">A451+D451</f>
        <v>471</v>
      </c>
      <c r="M451" s="40">
        <f t="shared" si="73"/>
        <v>5886.590709903594</v>
      </c>
      <c r="N451" s="40">
        <f t="shared" si="74"/>
        <v>5331.2787368850441</v>
      </c>
      <c r="O451" s="69">
        <f t="shared" si="75"/>
        <v>555.31197301854979</v>
      </c>
      <c r="P451" s="50">
        <v>316</v>
      </c>
      <c r="Q451" s="60">
        <f t="shared" ref="Q451:Q502" si="78">E451*(1+$AA$18)</f>
        <v>7065.8632000000007</v>
      </c>
      <c r="R451" s="66">
        <f t="shared" ref="R451:R502" si="79">$H451+$X451</f>
        <v>793.6</v>
      </c>
      <c r="S451" s="66">
        <f t="shared" si="76"/>
        <v>5466.2787368850441</v>
      </c>
      <c r="T451">
        <v>449</v>
      </c>
      <c r="U451">
        <v>303</v>
      </c>
      <c r="V451" s="50">
        <f t="shared" ref="V451:V502" si="80">C451+ (C451*$AA$14)</f>
        <v>27000</v>
      </c>
      <c r="W451" s="61">
        <f t="shared" ref="W451:W514" si="81">X451/R451</f>
        <v>0.17011088709677419</v>
      </c>
      <c r="X451" s="65">
        <f t="shared" ref="X451:X502" si="82">($AA$16*($C451-$V451))/1000000</f>
        <v>135</v>
      </c>
      <c r="Y451" s="61"/>
    </row>
    <row r="452" spans="1:25" x14ac:dyDescent="0.2">
      <c r="A452" s="14" t="s">
        <v>910</v>
      </c>
      <c r="B452" s="15" t="s">
        <v>911</v>
      </c>
      <c r="C452" s="62">
        <v>7400</v>
      </c>
      <c r="D452" s="42">
        <v>23</v>
      </c>
      <c r="E452" s="24">
        <v>6710.8</v>
      </c>
      <c r="F452" s="25">
        <v>0.14300000000000002</v>
      </c>
      <c r="G452" s="68">
        <f t="shared" ref="G452:G502" si="83">E452-H452</f>
        <v>4266.3999999999996</v>
      </c>
      <c r="H452" s="63">
        <v>2444.4</v>
      </c>
      <c r="I452" s="27">
        <v>1.04</v>
      </c>
      <c r="J452" s="28">
        <v>11734.5</v>
      </c>
      <c r="K452" s="29">
        <v>44871.4</v>
      </c>
      <c r="L452" s="41">
        <f t="shared" si="77"/>
        <v>473</v>
      </c>
      <c r="M452" s="40">
        <f t="shared" ref="M452:M502" si="84">IF(ISNUMBER(E452),E452/(1+F452), "")</f>
        <v>5871.2160979877517</v>
      </c>
      <c r="N452" s="40">
        <f t="shared" ref="N452:N502" si="85">M452-O452</f>
        <v>4672.9808038701049</v>
      </c>
      <c r="O452" s="69">
        <f t="shared" ref="O452:O502" si="86">H452/(1+I452)</f>
        <v>1198.2352941176471</v>
      </c>
      <c r="P452" s="50">
        <v>215</v>
      </c>
      <c r="Q452" s="60">
        <f t="shared" si="78"/>
        <v>7059.7616000000007</v>
      </c>
      <c r="R452" s="66">
        <f t="shared" si="79"/>
        <v>2477.7000000000003</v>
      </c>
      <c r="S452" s="66">
        <f t="shared" ref="S452:S502" si="87">N452-(C452*$AA$14*$AA$16)/1000000</f>
        <v>4706.280803870105</v>
      </c>
      <c r="T452">
        <v>450</v>
      </c>
      <c r="U452">
        <v>132</v>
      </c>
      <c r="V452" s="50">
        <f t="shared" si="80"/>
        <v>6660</v>
      </c>
      <c r="W452" s="61">
        <f t="shared" si="81"/>
        <v>1.3439883763167451E-2</v>
      </c>
      <c r="X452" s="65">
        <f t="shared" si="82"/>
        <v>33.299999999999997</v>
      </c>
      <c r="Y452" s="61"/>
    </row>
    <row r="453" spans="1:25" x14ac:dyDescent="0.2">
      <c r="A453" s="14" t="s">
        <v>912</v>
      </c>
      <c r="B453" s="15" t="s">
        <v>913</v>
      </c>
      <c r="C453" s="62">
        <v>44000</v>
      </c>
      <c r="D453" s="42">
        <v>8</v>
      </c>
      <c r="E453" s="24">
        <v>6668.5</v>
      </c>
      <c r="F453" s="25">
        <v>9.0999999999999998E-2</v>
      </c>
      <c r="G453" s="68">
        <f t="shared" si="83"/>
        <v>6253.8</v>
      </c>
      <c r="H453" s="63">
        <v>414.7</v>
      </c>
      <c r="I453" s="27">
        <v>7.8E-2</v>
      </c>
      <c r="J453" s="28">
        <v>3079.2</v>
      </c>
      <c r="K453" s="29">
        <v>10509.6</v>
      </c>
      <c r="L453" s="41">
        <f t="shared" si="77"/>
        <v>459</v>
      </c>
      <c r="M453" s="40">
        <f t="shared" si="84"/>
        <v>6112.282309807516</v>
      </c>
      <c r="N453" s="40">
        <f t="shared" si="85"/>
        <v>5727.5884322564953</v>
      </c>
      <c r="O453" s="69">
        <f t="shared" si="86"/>
        <v>384.69387755102036</v>
      </c>
      <c r="P453" s="50">
        <v>366</v>
      </c>
      <c r="Q453" s="60">
        <f t="shared" si="78"/>
        <v>7015.2620000000006</v>
      </c>
      <c r="R453" s="66">
        <f t="shared" si="79"/>
        <v>612.70000000000005</v>
      </c>
      <c r="S453" s="66">
        <f t="shared" si="87"/>
        <v>5925.5884322564953</v>
      </c>
      <c r="T453">
        <v>451</v>
      </c>
      <c r="U453">
        <v>344</v>
      </c>
      <c r="V453" s="50">
        <f t="shared" si="80"/>
        <v>39600</v>
      </c>
      <c r="W453" s="61">
        <f t="shared" si="81"/>
        <v>0.3231597845601436</v>
      </c>
      <c r="X453" s="65">
        <f t="shared" si="82"/>
        <v>198</v>
      </c>
      <c r="Y453" s="61"/>
    </row>
    <row r="454" spans="1:25" x14ac:dyDescent="0.2">
      <c r="A454" s="14" t="s">
        <v>914</v>
      </c>
      <c r="B454" s="15" t="s">
        <v>915</v>
      </c>
      <c r="C454" s="62">
        <v>23000</v>
      </c>
      <c r="D454" s="42">
        <v>-7</v>
      </c>
      <c r="E454" s="24">
        <v>6666</v>
      </c>
      <c r="F454" s="25">
        <v>5.5999999999999994E-2</v>
      </c>
      <c r="G454" s="68">
        <f t="shared" si="83"/>
        <v>6130.5</v>
      </c>
      <c r="H454" s="63">
        <v>535.5</v>
      </c>
      <c r="I454" s="27">
        <v>-0.35099999999999998</v>
      </c>
      <c r="J454" s="28">
        <v>6262</v>
      </c>
      <c r="K454" s="29">
        <v>20975.200000000001</v>
      </c>
      <c r="L454" s="41">
        <f t="shared" si="77"/>
        <v>445</v>
      </c>
      <c r="M454" s="40">
        <f t="shared" si="84"/>
        <v>6312.5</v>
      </c>
      <c r="N454" s="40">
        <f t="shared" si="85"/>
        <v>5487.3844375963017</v>
      </c>
      <c r="O454" s="69">
        <f t="shared" si="86"/>
        <v>825.11556240369794</v>
      </c>
      <c r="P454" s="50">
        <v>264</v>
      </c>
      <c r="Q454" s="60">
        <f t="shared" si="78"/>
        <v>7012.6320000000005</v>
      </c>
      <c r="R454" s="66">
        <f t="shared" si="79"/>
        <v>639</v>
      </c>
      <c r="S454" s="66">
        <f t="shared" si="87"/>
        <v>5590.8844375963017</v>
      </c>
      <c r="T454">
        <v>452</v>
      </c>
      <c r="U454">
        <v>337</v>
      </c>
      <c r="V454" s="50">
        <f t="shared" si="80"/>
        <v>20700</v>
      </c>
      <c r="W454" s="61">
        <f t="shared" si="81"/>
        <v>0.1619718309859155</v>
      </c>
      <c r="X454" s="65">
        <f t="shared" si="82"/>
        <v>103.5</v>
      </c>
      <c r="Y454" s="61"/>
    </row>
    <row r="455" spans="1:25" x14ac:dyDescent="0.2">
      <c r="A455" s="14" t="s">
        <v>916</v>
      </c>
      <c r="B455" s="15" t="s">
        <v>917</v>
      </c>
      <c r="C455" s="62">
        <v>18800</v>
      </c>
      <c r="D455" s="42">
        <v>33</v>
      </c>
      <c r="E455" s="24">
        <v>6658.9</v>
      </c>
      <c r="F455" s="25">
        <v>0.16500000000000001</v>
      </c>
      <c r="G455" s="68">
        <f t="shared" si="83"/>
        <v>5102.5</v>
      </c>
      <c r="H455" s="63">
        <v>1556.4</v>
      </c>
      <c r="I455" s="27">
        <v>0.29799999999999999</v>
      </c>
      <c r="J455" s="28">
        <v>132212.5</v>
      </c>
      <c r="K455" s="29">
        <v>19754.400000000001</v>
      </c>
      <c r="L455" s="41">
        <f t="shared" si="77"/>
        <v>486</v>
      </c>
      <c r="M455" s="40">
        <f t="shared" si="84"/>
        <v>5715.7939914163089</v>
      </c>
      <c r="N455" s="40">
        <f t="shared" si="85"/>
        <v>4516.7184906458933</v>
      </c>
      <c r="O455" s="69">
        <f t="shared" si="86"/>
        <v>1199.0755007704161</v>
      </c>
      <c r="P455" s="50">
        <v>214</v>
      </c>
      <c r="Q455" s="60">
        <f t="shared" si="78"/>
        <v>7005.1628000000001</v>
      </c>
      <c r="R455" s="66">
        <f t="shared" si="79"/>
        <v>1641</v>
      </c>
      <c r="S455" s="66">
        <f t="shared" si="87"/>
        <v>4601.3184906458937</v>
      </c>
      <c r="T455">
        <v>453</v>
      </c>
      <c r="U455">
        <v>190</v>
      </c>
      <c r="V455" s="50">
        <f t="shared" si="80"/>
        <v>16920</v>
      </c>
      <c r="W455" s="61">
        <f t="shared" si="81"/>
        <v>5.1553930530164528E-2</v>
      </c>
      <c r="X455" s="65">
        <f t="shared" si="82"/>
        <v>84.6</v>
      </c>
      <c r="Y455" s="61"/>
    </row>
    <row r="456" spans="1:25" x14ac:dyDescent="0.2">
      <c r="A456" s="14" t="s">
        <v>918</v>
      </c>
      <c r="B456" s="15" t="s">
        <v>919</v>
      </c>
      <c r="C456" s="62">
        <v>7000</v>
      </c>
      <c r="D456" s="42">
        <v>-3</v>
      </c>
      <c r="E456" s="24">
        <v>6638</v>
      </c>
      <c r="F456" s="25">
        <v>7.400000000000001E-2</v>
      </c>
      <c r="G456" s="68">
        <f t="shared" si="83"/>
        <v>5643</v>
      </c>
      <c r="H456" s="63">
        <v>995</v>
      </c>
      <c r="I456" s="27">
        <v>0.33400000000000002</v>
      </c>
      <c r="J456" s="28">
        <v>7362</v>
      </c>
      <c r="K456" s="29">
        <v>6179.1</v>
      </c>
      <c r="L456" s="41">
        <f t="shared" si="77"/>
        <v>451</v>
      </c>
      <c r="M456" s="40">
        <f t="shared" si="84"/>
        <v>6180.6331471135936</v>
      </c>
      <c r="N456" s="40">
        <f t="shared" si="85"/>
        <v>5434.7560856443288</v>
      </c>
      <c r="O456" s="69">
        <f t="shared" si="86"/>
        <v>745.8770614692653</v>
      </c>
      <c r="P456" s="50">
        <v>279</v>
      </c>
      <c r="Q456" s="60">
        <f t="shared" si="78"/>
        <v>6983.1760000000004</v>
      </c>
      <c r="R456" s="66">
        <f t="shared" si="79"/>
        <v>1026.5</v>
      </c>
      <c r="S456" s="66">
        <f t="shared" si="87"/>
        <v>5466.2560856443288</v>
      </c>
      <c r="T456">
        <v>454</v>
      </c>
      <c r="U456">
        <v>265</v>
      </c>
      <c r="V456" s="50">
        <f t="shared" si="80"/>
        <v>6300</v>
      </c>
      <c r="W456" s="61">
        <f t="shared" si="81"/>
        <v>3.0686799805163176E-2</v>
      </c>
      <c r="X456" s="65">
        <f t="shared" si="82"/>
        <v>31.5</v>
      </c>
      <c r="Y456" s="61"/>
    </row>
    <row r="457" spans="1:25" x14ac:dyDescent="0.2">
      <c r="A457" s="14" t="s">
        <v>920</v>
      </c>
      <c r="B457" s="15" t="s">
        <v>921</v>
      </c>
      <c r="C457" s="62">
        <v>12600</v>
      </c>
      <c r="D457" s="42">
        <v>26</v>
      </c>
      <c r="E457" s="24">
        <v>6583</v>
      </c>
      <c r="F457" s="25">
        <v>0.13300000000000001</v>
      </c>
      <c r="G457" s="68">
        <f t="shared" si="83"/>
        <v>6600</v>
      </c>
      <c r="H457" s="63">
        <v>-17</v>
      </c>
      <c r="I457" s="27">
        <v>-1.069</v>
      </c>
      <c r="J457" s="28">
        <v>5307</v>
      </c>
      <c r="K457" s="29">
        <v>5001.5</v>
      </c>
      <c r="L457" s="41">
        <f t="shared" si="77"/>
        <v>481</v>
      </c>
      <c r="M457" s="40">
        <f t="shared" si="84"/>
        <v>5810.2383053839367</v>
      </c>
      <c r="N457" s="40">
        <f t="shared" si="85"/>
        <v>5563.8614937897337</v>
      </c>
      <c r="O457" s="69">
        <f t="shared" si="86"/>
        <v>246.37681159420308</v>
      </c>
      <c r="P457" s="50">
        <v>414</v>
      </c>
      <c r="Q457" s="60">
        <f t="shared" si="78"/>
        <v>6925.3160000000007</v>
      </c>
      <c r="R457" s="66">
        <f t="shared" si="79"/>
        <v>39.700000000000003</v>
      </c>
      <c r="S457" s="66">
        <f t="shared" si="87"/>
        <v>5620.5614937897335</v>
      </c>
      <c r="T457">
        <v>455</v>
      </c>
      <c r="U457">
        <v>464</v>
      </c>
      <c r="V457" s="50">
        <f t="shared" si="80"/>
        <v>11340</v>
      </c>
      <c r="W457" s="61">
        <f t="shared" si="81"/>
        <v>1.4282115869017631</v>
      </c>
      <c r="X457" s="65">
        <f t="shared" si="82"/>
        <v>56.7</v>
      </c>
      <c r="Y457" s="61"/>
    </row>
    <row r="458" spans="1:25" x14ac:dyDescent="0.2">
      <c r="A458" s="14" t="s">
        <v>922</v>
      </c>
      <c r="B458" s="15" t="s">
        <v>923</v>
      </c>
      <c r="C458" s="62">
        <v>2400</v>
      </c>
      <c r="D458" s="42">
        <v>0</v>
      </c>
      <c r="E458" s="24">
        <v>6582</v>
      </c>
      <c r="F458" s="25">
        <v>0.27699999999999997</v>
      </c>
      <c r="G458" s="68">
        <f t="shared" si="83"/>
        <v>5486</v>
      </c>
      <c r="H458" s="63">
        <v>1096</v>
      </c>
      <c r="I458" s="27">
        <v>0</v>
      </c>
      <c r="J458" s="28">
        <v>21321</v>
      </c>
      <c r="K458" s="29">
        <v>13677.2</v>
      </c>
      <c r="L458" s="41">
        <f t="shared" si="77"/>
        <v>456</v>
      </c>
      <c r="M458" s="40">
        <f t="shared" si="84"/>
        <v>5154.2678151918562</v>
      </c>
      <c r="N458" s="40">
        <f t="shared" si="85"/>
        <v>4058.2678151918562</v>
      </c>
      <c r="O458" s="69">
        <f t="shared" si="86"/>
        <v>1096</v>
      </c>
      <c r="P458" s="50">
        <v>224</v>
      </c>
      <c r="Q458" s="60">
        <f t="shared" si="78"/>
        <v>6924.2640000000001</v>
      </c>
      <c r="R458" s="66">
        <f t="shared" si="79"/>
        <v>1106.8</v>
      </c>
      <c r="S458" s="66">
        <f t="shared" si="87"/>
        <v>4069.0678151918564</v>
      </c>
      <c r="T458">
        <v>456</v>
      </c>
      <c r="U458">
        <v>249</v>
      </c>
      <c r="V458" s="50">
        <f t="shared" si="80"/>
        <v>2160</v>
      </c>
      <c r="W458" s="61">
        <f t="shared" si="81"/>
        <v>9.7578604987350933E-3</v>
      </c>
      <c r="X458" s="65">
        <f t="shared" si="82"/>
        <v>10.8</v>
      </c>
      <c r="Y458" s="61"/>
    </row>
    <row r="459" spans="1:25" x14ac:dyDescent="0.2">
      <c r="A459" s="14" t="s">
        <v>924</v>
      </c>
      <c r="B459" s="15" t="s">
        <v>925</v>
      </c>
      <c r="C459" s="62">
        <v>39500</v>
      </c>
      <c r="D459" s="42">
        <v>-34</v>
      </c>
      <c r="E459" s="24">
        <v>6578.3</v>
      </c>
      <c r="F459" s="25">
        <v>-1.1000000000000001E-2</v>
      </c>
      <c r="G459" s="68">
        <f t="shared" si="83"/>
        <v>6618</v>
      </c>
      <c r="H459" s="63">
        <v>-39.700000000000003</v>
      </c>
      <c r="I459" s="27">
        <v>0</v>
      </c>
      <c r="J459" s="28">
        <v>3570.5</v>
      </c>
      <c r="K459" s="29">
        <v>213.4</v>
      </c>
      <c r="L459" s="41">
        <f t="shared" si="77"/>
        <v>423</v>
      </c>
      <c r="M459" s="40">
        <f t="shared" si="84"/>
        <v>6651.4661274014161</v>
      </c>
      <c r="N459" s="40">
        <f t="shared" si="85"/>
        <v>6691.1661274014159</v>
      </c>
      <c r="O459" s="69">
        <f t="shared" si="86"/>
        <v>-39.700000000000003</v>
      </c>
      <c r="P459" s="50">
        <v>485</v>
      </c>
      <c r="Q459" s="60">
        <f t="shared" si="78"/>
        <v>6920.3716000000004</v>
      </c>
      <c r="R459" s="66">
        <f t="shared" si="79"/>
        <v>138.05000000000001</v>
      </c>
      <c r="S459" s="66">
        <f t="shared" si="87"/>
        <v>6868.9161274014159</v>
      </c>
      <c r="T459">
        <v>457</v>
      </c>
      <c r="U459">
        <v>446</v>
      </c>
      <c r="V459" s="50">
        <f t="shared" si="80"/>
        <v>35550</v>
      </c>
      <c r="W459" s="61">
        <f t="shared" si="81"/>
        <v>1.2875769648678015</v>
      </c>
      <c r="X459" s="65">
        <f t="shared" si="82"/>
        <v>177.75</v>
      </c>
      <c r="Y459" s="61"/>
    </row>
    <row r="460" spans="1:25" x14ac:dyDescent="0.2">
      <c r="A460" s="14" t="s">
        <v>926</v>
      </c>
      <c r="B460" s="15" t="s">
        <v>927</v>
      </c>
      <c r="C460" s="62">
        <v>31005</v>
      </c>
      <c r="D460" s="42">
        <v>-19</v>
      </c>
      <c r="E460" s="24">
        <v>6503.3</v>
      </c>
      <c r="F460" s="25">
        <v>1.3000000000000001E-2</v>
      </c>
      <c r="G460" s="68">
        <f t="shared" si="83"/>
        <v>6333</v>
      </c>
      <c r="H460" s="63">
        <v>170.3</v>
      </c>
      <c r="I460" s="27">
        <v>-0.23100000000000001</v>
      </c>
      <c r="J460" s="28">
        <v>3431.4</v>
      </c>
      <c r="K460" s="29">
        <v>1897.6</v>
      </c>
      <c r="L460" s="41">
        <f t="shared" si="77"/>
        <v>439</v>
      </c>
      <c r="M460" s="40">
        <f t="shared" si="84"/>
        <v>6419.8420533070093</v>
      </c>
      <c r="N460" s="40">
        <f t="shared" si="85"/>
        <v>6198.3856163759301</v>
      </c>
      <c r="O460" s="69">
        <f t="shared" si="86"/>
        <v>221.45643693107934</v>
      </c>
      <c r="P460" s="50">
        <v>420</v>
      </c>
      <c r="Q460" s="60">
        <f t="shared" si="78"/>
        <v>6841.4716000000008</v>
      </c>
      <c r="R460" s="66">
        <f t="shared" si="79"/>
        <v>309.82249999999999</v>
      </c>
      <c r="S460" s="66">
        <f t="shared" si="87"/>
        <v>6337.9081163759301</v>
      </c>
      <c r="T460">
        <v>458</v>
      </c>
      <c r="U460">
        <v>415</v>
      </c>
      <c r="V460" s="50">
        <f t="shared" si="80"/>
        <v>27904.5</v>
      </c>
      <c r="W460" s="61">
        <f t="shared" si="81"/>
        <v>0.45033043113395577</v>
      </c>
      <c r="X460" s="65">
        <f t="shared" si="82"/>
        <v>139.52250000000001</v>
      </c>
      <c r="Y460" s="61"/>
    </row>
    <row r="461" spans="1:25" x14ac:dyDescent="0.2">
      <c r="A461" s="14" t="s">
        <v>928</v>
      </c>
      <c r="B461" s="15" t="s">
        <v>929</v>
      </c>
      <c r="C461" s="62">
        <v>41000</v>
      </c>
      <c r="D461" s="42">
        <v>41</v>
      </c>
      <c r="E461" s="24">
        <v>6487.4</v>
      </c>
      <c r="F461" s="25">
        <v>0.19500000000000001</v>
      </c>
      <c r="G461" s="68">
        <f t="shared" si="83"/>
        <v>5644.7999999999993</v>
      </c>
      <c r="H461" s="63">
        <v>842.6</v>
      </c>
      <c r="I461" s="27">
        <v>0.753</v>
      </c>
      <c r="J461" s="28">
        <v>6958.2</v>
      </c>
      <c r="K461" s="29">
        <v>21207.8</v>
      </c>
      <c r="L461" s="41">
        <f t="shared" si="77"/>
        <v>500</v>
      </c>
      <c r="M461" s="40">
        <f t="shared" si="84"/>
        <v>5428.7866108786602</v>
      </c>
      <c r="N461" s="40">
        <f t="shared" si="85"/>
        <v>4948.1248881176789</v>
      </c>
      <c r="O461" s="69">
        <f t="shared" si="86"/>
        <v>480.66172276098115</v>
      </c>
      <c r="P461" s="50">
        <v>336</v>
      </c>
      <c r="Q461" s="60">
        <f t="shared" si="78"/>
        <v>6824.7447999999995</v>
      </c>
      <c r="R461" s="66">
        <f t="shared" si="79"/>
        <v>1027.0999999999999</v>
      </c>
      <c r="S461" s="66">
        <f t="shared" si="87"/>
        <v>5132.6248881176789</v>
      </c>
      <c r="T461">
        <v>459</v>
      </c>
      <c r="U461">
        <v>264</v>
      </c>
      <c r="V461" s="50">
        <f t="shared" si="80"/>
        <v>36900</v>
      </c>
      <c r="W461" s="61">
        <f t="shared" si="81"/>
        <v>0.17963197351767113</v>
      </c>
      <c r="X461" s="65">
        <f t="shared" si="82"/>
        <v>184.5</v>
      </c>
      <c r="Y461" s="61"/>
    </row>
    <row r="462" spans="1:25" x14ac:dyDescent="0.2">
      <c r="A462" s="14" t="s">
        <v>930</v>
      </c>
      <c r="B462" s="15" t="s">
        <v>931</v>
      </c>
      <c r="C462" s="62">
        <v>10100</v>
      </c>
      <c r="D462" s="42">
        <v>0</v>
      </c>
      <c r="E462" s="24">
        <v>6475</v>
      </c>
      <c r="F462" s="25">
        <v>0.215</v>
      </c>
      <c r="G462" s="68">
        <f t="shared" si="83"/>
        <v>6138</v>
      </c>
      <c r="H462" s="63">
        <v>337</v>
      </c>
      <c r="I462" s="27">
        <v>6.8369999999999997</v>
      </c>
      <c r="J462" s="28">
        <v>4556</v>
      </c>
      <c r="K462" s="29">
        <v>27601.5</v>
      </c>
      <c r="L462" s="41">
        <f t="shared" si="77"/>
        <v>460</v>
      </c>
      <c r="M462" s="40">
        <f t="shared" si="84"/>
        <v>5329.2181069958842</v>
      </c>
      <c r="N462" s="40">
        <f t="shared" si="85"/>
        <v>5286.2169585972624</v>
      </c>
      <c r="O462" s="69">
        <f t="shared" si="86"/>
        <v>43.001148398621922</v>
      </c>
      <c r="P462" s="50">
        <v>467</v>
      </c>
      <c r="Q462" s="60">
        <f t="shared" si="78"/>
        <v>6811.7000000000007</v>
      </c>
      <c r="R462" s="66">
        <f t="shared" si="79"/>
        <v>382.45</v>
      </c>
      <c r="S462" s="66">
        <f t="shared" si="87"/>
        <v>5331.6669585972622</v>
      </c>
      <c r="T462">
        <v>460</v>
      </c>
      <c r="U462">
        <v>400</v>
      </c>
      <c r="V462" s="50">
        <f t="shared" si="80"/>
        <v>9090</v>
      </c>
      <c r="W462" s="61">
        <f t="shared" si="81"/>
        <v>0.11883906392992549</v>
      </c>
      <c r="X462" s="65">
        <f t="shared" si="82"/>
        <v>45.45</v>
      </c>
      <c r="Y462" s="61"/>
    </row>
    <row r="463" spans="1:25" x14ac:dyDescent="0.2">
      <c r="A463" s="14" t="s">
        <v>932</v>
      </c>
      <c r="B463" s="15" t="s">
        <v>933</v>
      </c>
      <c r="C463" s="62">
        <v>1708</v>
      </c>
      <c r="D463" s="42">
        <v>0</v>
      </c>
      <c r="E463" s="24">
        <v>6466</v>
      </c>
      <c r="F463" s="25">
        <v>0.19600000000000001</v>
      </c>
      <c r="G463" s="68">
        <f t="shared" si="83"/>
        <v>6748</v>
      </c>
      <c r="H463" s="63">
        <v>-282</v>
      </c>
      <c r="I463" s="27">
        <v>0</v>
      </c>
      <c r="J463" s="28">
        <v>21433</v>
      </c>
      <c r="K463" s="29">
        <v>18251.8</v>
      </c>
      <c r="L463" s="41">
        <f t="shared" si="77"/>
        <v>461</v>
      </c>
      <c r="M463" s="40">
        <f t="shared" si="84"/>
        <v>5406.3545150501677</v>
      </c>
      <c r="N463" s="40">
        <f t="shared" si="85"/>
        <v>5688.3545150501677</v>
      </c>
      <c r="O463" s="69">
        <f t="shared" si="86"/>
        <v>-282</v>
      </c>
      <c r="P463" s="50">
        <v>492</v>
      </c>
      <c r="Q463" s="60">
        <f t="shared" si="78"/>
        <v>6802.232</v>
      </c>
      <c r="R463" s="66">
        <f t="shared" si="79"/>
        <v>-274.31400000000002</v>
      </c>
      <c r="S463" s="66">
        <f t="shared" si="87"/>
        <v>5696.0405150501674</v>
      </c>
      <c r="T463">
        <v>461</v>
      </c>
      <c r="U463">
        <v>482</v>
      </c>
      <c r="V463" s="50">
        <f t="shared" si="80"/>
        <v>1537.2</v>
      </c>
      <c r="W463" s="61">
        <f t="shared" si="81"/>
        <v>-2.8018985542115959E-2</v>
      </c>
      <c r="X463" s="65">
        <f t="shared" si="82"/>
        <v>7.6859999999999982</v>
      </c>
      <c r="Y463" s="61"/>
    </row>
    <row r="464" spans="1:25" x14ac:dyDescent="0.2">
      <c r="A464" s="14" t="s">
        <v>934</v>
      </c>
      <c r="B464" s="15" t="s">
        <v>935</v>
      </c>
      <c r="C464" s="62">
        <v>16840</v>
      </c>
      <c r="D464" s="42">
        <v>5</v>
      </c>
      <c r="E464" s="24">
        <v>6454.7</v>
      </c>
      <c r="F464" s="25">
        <v>7.2000000000000008E-2</v>
      </c>
      <c r="G464" s="68">
        <f t="shared" si="83"/>
        <v>4536.6000000000004</v>
      </c>
      <c r="H464" s="63">
        <v>1918.1</v>
      </c>
      <c r="I464" s="27">
        <v>0.36199999999999999</v>
      </c>
      <c r="J464" s="28">
        <v>120097.4</v>
      </c>
      <c r="K464" s="29">
        <v>21741.200000000001</v>
      </c>
      <c r="L464" s="41">
        <f t="shared" si="77"/>
        <v>467</v>
      </c>
      <c r="M464" s="40">
        <f t="shared" si="84"/>
        <v>6021.1753731343279</v>
      </c>
      <c r="N464" s="40">
        <f t="shared" si="85"/>
        <v>4612.8787505205246</v>
      </c>
      <c r="O464" s="69">
        <f t="shared" si="86"/>
        <v>1408.296622613803</v>
      </c>
      <c r="P464" s="50">
        <v>181</v>
      </c>
      <c r="Q464" s="60">
        <f t="shared" si="78"/>
        <v>6790.3444</v>
      </c>
      <c r="R464" s="66">
        <f t="shared" si="79"/>
        <v>1993.8799999999999</v>
      </c>
      <c r="S464" s="66">
        <f t="shared" si="87"/>
        <v>4688.6587505205243</v>
      </c>
      <c r="T464">
        <v>462</v>
      </c>
      <c r="U464">
        <v>159</v>
      </c>
      <c r="V464" s="50">
        <f t="shared" si="80"/>
        <v>15156</v>
      </c>
      <c r="W464" s="61">
        <f t="shared" si="81"/>
        <v>3.8006299275783903E-2</v>
      </c>
      <c r="X464" s="65">
        <f t="shared" si="82"/>
        <v>75.78</v>
      </c>
      <c r="Y464" s="61"/>
    </row>
    <row r="465" spans="1:25" x14ac:dyDescent="0.2">
      <c r="A465" s="14" t="s">
        <v>936</v>
      </c>
      <c r="B465" s="15" t="s">
        <v>937</v>
      </c>
      <c r="C465" s="62">
        <v>140000</v>
      </c>
      <c r="D465" s="42">
        <v>35</v>
      </c>
      <c r="E465" s="24">
        <v>6442.2</v>
      </c>
      <c r="F465" s="25">
        <v>0.18100000000000002</v>
      </c>
      <c r="G465" s="68">
        <f t="shared" si="83"/>
        <v>6344.4</v>
      </c>
      <c r="H465" s="63">
        <v>97.8</v>
      </c>
      <c r="I465" s="27">
        <v>24.736999999999998</v>
      </c>
      <c r="J465" s="28">
        <v>3627.5</v>
      </c>
      <c r="K465" s="29">
        <v>2407.8000000000002</v>
      </c>
      <c r="L465" s="41">
        <f t="shared" si="77"/>
        <v>498</v>
      </c>
      <c r="M465" s="40">
        <f t="shared" si="84"/>
        <v>5454.8687552921247</v>
      </c>
      <c r="N465" s="40">
        <f t="shared" si="85"/>
        <v>5451.0687786048647</v>
      </c>
      <c r="O465" s="69">
        <f t="shared" si="86"/>
        <v>3.7999766872595875</v>
      </c>
      <c r="P465" s="50">
        <v>480</v>
      </c>
      <c r="Q465" s="60">
        <f t="shared" si="78"/>
        <v>6777.1944000000003</v>
      </c>
      <c r="R465" s="66">
        <f t="shared" si="79"/>
        <v>727.8</v>
      </c>
      <c r="S465" s="66">
        <f t="shared" si="87"/>
        <v>6081.0687786048647</v>
      </c>
      <c r="T465">
        <v>463</v>
      </c>
      <c r="U465">
        <v>316</v>
      </c>
      <c r="V465" s="50">
        <f t="shared" si="80"/>
        <v>126000</v>
      </c>
      <c r="W465" s="61">
        <f t="shared" si="81"/>
        <v>0.86562242374278653</v>
      </c>
      <c r="X465" s="65">
        <f t="shared" si="82"/>
        <v>630</v>
      </c>
      <c r="Y465" s="61"/>
    </row>
    <row r="466" spans="1:25" x14ac:dyDescent="0.2">
      <c r="A466" s="14" t="s">
        <v>938</v>
      </c>
      <c r="B466" s="15" t="s">
        <v>939</v>
      </c>
      <c r="C466" s="62">
        <v>8356</v>
      </c>
      <c r="D466" s="42">
        <v>0</v>
      </c>
      <c r="E466" s="24">
        <v>6418.3</v>
      </c>
      <c r="F466" s="25">
        <v>0.46600000000000003</v>
      </c>
      <c r="G466" s="68">
        <f t="shared" si="83"/>
        <v>6319.7</v>
      </c>
      <c r="H466" s="63">
        <v>98.6</v>
      </c>
      <c r="I466" s="27">
        <v>-2.1999999999999999E-2</v>
      </c>
      <c r="J466" s="28">
        <v>6508.7</v>
      </c>
      <c r="K466" s="29">
        <v>2201</v>
      </c>
      <c r="L466" s="41">
        <f t="shared" si="77"/>
        <v>464</v>
      </c>
      <c r="M466" s="40">
        <f t="shared" si="84"/>
        <v>4378.1036834924971</v>
      </c>
      <c r="N466" s="40">
        <f t="shared" si="85"/>
        <v>4277.2856875824764</v>
      </c>
      <c r="O466" s="69">
        <f t="shared" si="86"/>
        <v>100.81799591002044</v>
      </c>
      <c r="P466" s="50">
        <v>451</v>
      </c>
      <c r="Q466" s="60">
        <f t="shared" si="78"/>
        <v>6752.0516000000007</v>
      </c>
      <c r="R466" s="66">
        <f t="shared" si="79"/>
        <v>136.202</v>
      </c>
      <c r="S466" s="66">
        <f t="shared" si="87"/>
        <v>4314.8876875824762</v>
      </c>
      <c r="T466">
        <v>464</v>
      </c>
      <c r="U466">
        <v>447</v>
      </c>
      <c r="V466" s="50">
        <f t="shared" si="80"/>
        <v>7520.4</v>
      </c>
      <c r="W466" s="61">
        <f t="shared" si="81"/>
        <v>0.27607524118588583</v>
      </c>
      <c r="X466" s="65">
        <f t="shared" si="82"/>
        <v>37.602000000000018</v>
      </c>
      <c r="Y466" s="61"/>
    </row>
    <row r="467" spans="1:25" x14ac:dyDescent="0.2">
      <c r="A467" s="14" t="s">
        <v>940</v>
      </c>
      <c r="B467" s="15" t="s">
        <v>941</v>
      </c>
      <c r="C467" s="62">
        <v>34000</v>
      </c>
      <c r="D467" s="42">
        <v>-33</v>
      </c>
      <c r="E467" s="24">
        <v>6405</v>
      </c>
      <c r="F467" s="25">
        <v>-1.7000000000000001E-2</v>
      </c>
      <c r="G467" s="68">
        <f t="shared" si="83"/>
        <v>6493</v>
      </c>
      <c r="H467" s="63">
        <v>-88</v>
      </c>
      <c r="I467" s="27">
        <v>-1.379</v>
      </c>
      <c r="J467" s="28">
        <v>7761</v>
      </c>
      <c r="K467" s="29">
        <v>3245.9</v>
      </c>
      <c r="L467" s="41">
        <f t="shared" si="77"/>
        <v>432</v>
      </c>
      <c r="M467" s="40">
        <f t="shared" si="84"/>
        <v>6515.7680569684644</v>
      </c>
      <c r="N467" s="40">
        <f t="shared" si="85"/>
        <v>6283.5780833536883</v>
      </c>
      <c r="O467" s="69">
        <f t="shared" si="86"/>
        <v>232.18997361477571</v>
      </c>
      <c r="P467" s="50">
        <v>417</v>
      </c>
      <c r="Q467" s="60">
        <f t="shared" si="78"/>
        <v>6738.06</v>
      </c>
      <c r="R467" s="66">
        <f t="shared" si="79"/>
        <v>65</v>
      </c>
      <c r="S467" s="66">
        <f t="shared" si="87"/>
        <v>6436.5780833536883</v>
      </c>
      <c r="T467">
        <v>465</v>
      </c>
      <c r="U467">
        <v>460</v>
      </c>
      <c r="V467" s="50">
        <f t="shared" si="80"/>
        <v>30600</v>
      </c>
      <c r="W467" s="61">
        <f t="shared" si="81"/>
        <v>2.3538461538461539</v>
      </c>
      <c r="X467" s="65">
        <f t="shared" si="82"/>
        <v>153</v>
      </c>
      <c r="Y467" s="61"/>
    </row>
    <row r="468" spans="1:25" x14ac:dyDescent="0.2">
      <c r="A468" s="14" t="s">
        <v>942</v>
      </c>
      <c r="B468" s="15" t="s">
        <v>943</v>
      </c>
      <c r="C468" s="62">
        <v>18300</v>
      </c>
      <c r="D468" s="42">
        <v>-14</v>
      </c>
      <c r="E468" s="24">
        <v>6325.8</v>
      </c>
      <c r="F468" s="25">
        <v>2.6000000000000002E-2</v>
      </c>
      <c r="G468" s="68">
        <f t="shared" si="83"/>
        <v>6527.7</v>
      </c>
      <c r="H468" s="63">
        <v>-201.9</v>
      </c>
      <c r="I468" s="27">
        <v>0</v>
      </c>
      <c r="J468" s="28">
        <v>12269.5</v>
      </c>
      <c r="K468" s="29">
        <v>97.4</v>
      </c>
      <c r="L468" s="41">
        <f t="shared" si="77"/>
        <v>452</v>
      </c>
      <c r="M468" s="40">
        <f t="shared" si="84"/>
        <v>6165.4970760233919</v>
      </c>
      <c r="N468" s="40">
        <f t="shared" si="85"/>
        <v>6367.3970760233915</v>
      </c>
      <c r="O468" s="69">
        <f t="shared" si="86"/>
        <v>-201.9</v>
      </c>
      <c r="P468" s="50">
        <v>490</v>
      </c>
      <c r="Q468" s="60">
        <f t="shared" si="78"/>
        <v>6654.7416000000003</v>
      </c>
      <c r="R468" s="66">
        <f t="shared" si="79"/>
        <v>-119.55000000000001</v>
      </c>
      <c r="S468" s="66">
        <f t="shared" si="87"/>
        <v>6449.7470760233919</v>
      </c>
      <c r="T468">
        <v>466</v>
      </c>
      <c r="U468">
        <v>479</v>
      </c>
      <c r="V468" s="50">
        <f t="shared" si="80"/>
        <v>16470</v>
      </c>
      <c r="W468" s="61">
        <f t="shared" si="81"/>
        <v>-0.68883312421580922</v>
      </c>
      <c r="X468" s="65">
        <f t="shared" si="82"/>
        <v>82.35</v>
      </c>
      <c r="Y468" s="61"/>
    </row>
    <row r="469" spans="1:25" x14ac:dyDescent="0.2">
      <c r="A469" s="14" t="s">
        <v>944</v>
      </c>
      <c r="B469" s="15" t="s">
        <v>945</v>
      </c>
      <c r="C469" s="62">
        <v>9691</v>
      </c>
      <c r="D469" s="42">
        <v>-26</v>
      </c>
      <c r="E469" s="24">
        <v>6319.1</v>
      </c>
      <c r="F469" s="25">
        <v>-1.1000000000000001E-2</v>
      </c>
      <c r="G469" s="68">
        <f t="shared" si="83"/>
        <v>5554.7000000000007</v>
      </c>
      <c r="H469" s="63">
        <v>764.4</v>
      </c>
      <c r="I469" s="27">
        <v>-0.54900000000000004</v>
      </c>
      <c r="J469" s="28">
        <v>14383.5</v>
      </c>
      <c r="K469" s="29">
        <v>16885.2</v>
      </c>
      <c r="L469" s="41">
        <f t="shared" si="77"/>
        <v>441</v>
      </c>
      <c r="M469" s="40">
        <f t="shared" si="84"/>
        <v>6389.3832153690601</v>
      </c>
      <c r="N469" s="40">
        <f t="shared" si="85"/>
        <v>4694.4829936395699</v>
      </c>
      <c r="O469" s="69">
        <f t="shared" si="86"/>
        <v>1694.9002217294901</v>
      </c>
      <c r="P469" s="50">
        <v>152</v>
      </c>
      <c r="Q469" s="60">
        <f t="shared" si="78"/>
        <v>6647.6932000000006</v>
      </c>
      <c r="R469" s="66">
        <f t="shared" si="79"/>
        <v>808.0095</v>
      </c>
      <c r="S469" s="66">
        <f t="shared" si="87"/>
        <v>4738.0924936395695</v>
      </c>
      <c r="T469">
        <v>467</v>
      </c>
      <c r="U469">
        <v>298</v>
      </c>
      <c r="V469" s="50">
        <f t="shared" si="80"/>
        <v>8721.9</v>
      </c>
      <c r="W469" s="61">
        <f t="shared" si="81"/>
        <v>5.3971518899220888E-2</v>
      </c>
      <c r="X469" s="65">
        <f t="shared" si="82"/>
        <v>43.609500000000018</v>
      </c>
      <c r="Y469" s="61"/>
    </row>
    <row r="470" spans="1:25" x14ac:dyDescent="0.2">
      <c r="A470" s="14" t="s">
        <v>946</v>
      </c>
      <c r="B470" s="15" t="s">
        <v>947</v>
      </c>
      <c r="C470" s="62">
        <v>8838</v>
      </c>
      <c r="D470" s="42">
        <v>-15</v>
      </c>
      <c r="E470" s="24">
        <v>6291</v>
      </c>
      <c r="F470" s="25">
        <v>1.8000000000000002E-2</v>
      </c>
      <c r="G470" s="68">
        <f t="shared" si="83"/>
        <v>5476</v>
      </c>
      <c r="H470" s="63">
        <v>815</v>
      </c>
      <c r="I470" s="27">
        <v>0.55800000000000005</v>
      </c>
      <c r="J470" s="28">
        <v>27215</v>
      </c>
      <c r="K470" s="29">
        <v>18050.599999999999</v>
      </c>
      <c r="L470" s="41">
        <f t="shared" si="77"/>
        <v>453</v>
      </c>
      <c r="M470" s="40">
        <f t="shared" si="84"/>
        <v>6179.7642436149308</v>
      </c>
      <c r="N470" s="40">
        <f t="shared" si="85"/>
        <v>5656.6576967599885</v>
      </c>
      <c r="O470" s="69">
        <f t="shared" si="86"/>
        <v>523.10654685494217</v>
      </c>
      <c r="P470" s="50">
        <v>328</v>
      </c>
      <c r="Q470" s="60">
        <f t="shared" si="78"/>
        <v>6618.1320000000005</v>
      </c>
      <c r="R470" s="66">
        <f t="shared" si="79"/>
        <v>854.77099999999996</v>
      </c>
      <c r="S470" s="66">
        <f t="shared" si="87"/>
        <v>5696.4286967599883</v>
      </c>
      <c r="T470">
        <v>468</v>
      </c>
      <c r="U470">
        <v>292</v>
      </c>
      <c r="V470" s="50">
        <f t="shared" si="80"/>
        <v>7954.2</v>
      </c>
      <c r="W470" s="61">
        <f t="shared" si="81"/>
        <v>4.6528251426405445E-2</v>
      </c>
      <c r="X470" s="65">
        <f t="shared" si="82"/>
        <v>39.771000000000008</v>
      </c>
      <c r="Y470" s="61"/>
    </row>
    <row r="471" spans="1:25" x14ac:dyDescent="0.2">
      <c r="A471" s="14" t="s">
        <v>948</v>
      </c>
      <c r="B471" s="15" t="s">
        <v>949</v>
      </c>
      <c r="C471" s="62">
        <v>5161</v>
      </c>
      <c r="D471" s="42">
        <v>8</v>
      </c>
      <c r="E471" s="24">
        <v>6276</v>
      </c>
      <c r="F471" s="25">
        <v>7.5999999999999998E-2</v>
      </c>
      <c r="G471" s="68">
        <f t="shared" si="83"/>
        <v>4288</v>
      </c>
      <c r="H471" s="63">
        <v>1988</v>
      </c>
      <c r="I471" s="27">
        <v>-0.20899999999999999</v>
      </c>
      <c r="J471" s="28">
        <v>92791</v>
      </c>
      <c r="K471" s="29">
        <v>43074.1</v>
      </c>
      <c r="L471" s="41">
        <f t="shared" si="77"/>
        <v>477</v>
      </c>
      <c r="M471" s="40">
        <f t="shared" si="84"/>
        <v>5832.7137546468393</v>
      </c>
      <c r="N471" s="40">
        <f t="shared" si="85"/>
        <v>3319.4394183636537</v>
      </c>
      <c r="O471" s="69">
        <f t="shared" si="86"/>
        <v>2513.2743362831857</v>
      </c>
      <c r="P471" s="50">
        <v>95</v>
      </c>
      <c r="Q471" s="60">
        <f t="shared" si="78"/>
        <v>6602.3519999999999</v>
      </c>
      <c r="R471" s="66">
        <f t="shared" si="79"/>
        <v>2011.2245</v>
      </c>
      <c r="S471" s="66">
        <f t="shared" si="87"/>
        <v>3342.6639183636535</v>
      </c>
      <c r="T471">
        <v>469</v>
      </c>
      <c r="U471">
        <v>157</v>
      </c>
      <c r="V471" s="50">
        <f t="shared" si="80"/>
        <v>4644.8999999999996</v>
      </c>
      <c r="W471" s="61">
        <f t="shared" si="81"/>
        <v>1.1547442863787713E-2</v>
      </c>
      <c r="X471" s="65">
        <f t="shared" si="82"/>
        <v>23.224500000000013</v>
      </c>
      <c r="Y471" s="61"/>
    </row>
    <row r="472" spans="1:25" x14ac:dyDescent="0.2">
      <c r="A472" s="14" t="s">
        <v>950</v>
      </c>
      <c r="B472" s="15" t="s">
        <v>951</v>
      </c>
      <c r="C472" s="62">
        <v>21200</v>
      </c>
      <c r="D472" s="42">
        <v>-7</v>
      </c>
      <c r="E472" s="24">
        <v>6258</v>
      </c>
      <c r="F472" s="25">
        <v>3.2000000000000001E-2</v>
      </c>
      <c r="G472" s="68">
        <f t="shared" si="83"/>
        <v>4300</v>
      </c>
      <c r="H472" s="63">
        <v>1958</v>
      </c>
      <c r="I472" s="27">
        <v>0.309</v>
      </c>
      <c r="J472" s="28">
        <v>9458</v>
      </c>
      <c r="K472" s="29">
        <v>51812.4</v>
      </c>
      <c r="L472" s="41">
        <f t="shared" si="77"/>
        <v>463</v>
      </c>
      <c r="M472" s="40">
        <f t="shared" si="84"/>
        <v>6063.9534883720926</v>
      </c>
      <c r="N472" s="40">
        <f t="shared" si="85"/>
        <v>4568.1551690443612</v>
      </c>
      <c r="O472" s="69">
        <f t="shared" si="86"/>
        <v>1495.7983193277312</v>
      </c>
      <c r="P472" s="50">
        <v>175</v>
      </c>
      <c r="Q472" s="60">
        <f t="shared" si="78"/>
        <v>6583.4160000000002</v>
      </c>
      <c r="R472" s="66">
        <f t="shared" si="79"/>
        <v>2053.4</v>
      </c>
      <c r="S472" s="66">
        <f t="shared" si="87"/>
        <v>4663.5551690443608</v>
      </c>
      <c r="T472">
        <v>470</v>
      </c>
      <c r="U472">
        <v>154</v>
      </c>
      <c r="V472" s="50">
        <f t="shared" si="80"/>
        <v>19080</v>
      </c>
      <c r="W472" s="61">
        <f t="shared" si="81"/>
        <v>4.6459530534722897E-2</v>
      </c>
      <c r="X472" s="65">
        <f t="shared" si="82"/>
        <v>95.4</v>
      </c>
      <c r="Y472" s="61"/>
    </row>
    <row r="473" spans="1:25" x14ac:dyDescent="0.2">
      <c r="A473" s="14" t="s">
        <v>952</v>
      </c>
      <c r="B473" s="15" t="s">
        <v>953</v>
      </c>
      <c r="C473" s="62">
        <v>11550</v>
      </c>
      <c r="D473" s="42">
        <v>0</v>
      </c>
      <c r="E473" s="24">
        <v>6257.2</v>
      </c>
      <c r="F473" s="25">
        <v>0.19699999999999998</v>
      </c>
      <c r="G473" s="68">
        <f t="shared" si="83"/>
        <v>5789.9</v>
      </c>
      <c r="H473" s="63">
        <v>467.3</v>
      </c>
      <c r="I473" s="27">
        <v>8.6750000000000007</v>
      </c>
      <c r="J473" s="28">
        <v>13057.5</v>
      </c>
      <c r="K473" s="29">
        <v>7274.6</v>
      </c>
      <c r="L473" s="41">
        <f t="shared" si="77"/>
        <v>471</v>
      </c>
      <c r="M473" s="40">
        <f t="shared" si="84"/>
        <v>5227.4018379281533</v>
      </c>
      <c r="N473" s="40">
        <f t="shared" si="85"/>
        <v>5179.1020963260862</v>
      </c>
      <c r="O473" s="69">
        <f t="shared" si="86"/>
        <v>48.299741602067179</v>
      </c>
      <c r="P473" s="50">
        <v>465</v>
      </c>
      <c r="Q473" s="60">
        <f t="shared" si="78"/>
        <v>6582.5744000000004</v>
      </c>
      <c r="R473" s="66">
        <f t="shared" si="79"/>
        <v>519.27499999999998</v>
      </c>
      <c r="S473" s="66">
        <f t="shared" si="87"/>
        <v>5231.0770963260866</v>
      </c>
      <c r="T473">
        <v>471</v>
      </c>
      <c r="U473">
        <v>365</v>
      </c>
      <c r="V473" s="50">
        <f t="shared" si="80"/>
        <v>10395</v>
      </c>
      <c r="W473" s="61">
        <f t="shared" si="81"/>
        <v>0.10009147368927833</v>
      </c>
      <c r="X473" s="65">
        <f t="shared" si="82"/>
        <v>51.975000000000001</v>
      </c>
      <c r="Y473" s="61"/>
    </row>
    <row r="474" spans="1:25" x14ac:dyDescent="0.2">
      <c r="A474" s="14" t="s">
        <v>954</v>
      </c>
      <c r="B474" s="15" t="s">
        <v>955</v>
      </c>
      <c r="C474" s="62">
        <v>15800</v>
      </c>
      <c r="D474" s="42">
        <v>0</v>
      </c>
      <c r="E474" s="24">
        <v>6200.9</v>
      </c>
      <c r="F474" s="25">
        <v>0.214</v>
      </c>
      <c r="G474" s="68">
        <f t="shared" si="83"/>
        <v>4705.5</v>
      </c>
      <c r="H474" s="63">
        <v>1495.4</v>
      </c>
      <c r="I474" s="27">
        <v>1.056</v>
      </c>
      <c r="J474" s="28">
        <v>20449.8</v>
      </c>
      <c r="K474" s="29">
        <v>38772.400000000001</v>
      </c>
      <c r="L474" s="41">
        <f t="shared" si="77"/>
        <v>472</v>
      </c>
      <c r="M474" s="40">
        <f t="shared" si="84"/>
        <v>5107.8253706754531</v>
      </c>
      <c r="N474" s="40">
        <f t="shared" si="85"/>
        <v>4380.4907403252582</v>
      </c>
      <c r="O474" s="69">
        <f t="shared" si="86"/>
        <v>727.33463035019463</v>
      </c>
      <c r="P474" s="50">
        <v>280</v>
      </c>
      <c r="Q474" s="60">
        <f t="shared" si="78"/>
        <v>6523.3468000000003</v>
      </c>
      <c r="R474" s="66">
        <f t="shared" si="79"/>
        <v>1566.5</v>
      </c>
      <c r="S474" s="66">
        <f t="shared" si="87"/>
        <v>4451.5907403252586</v>
      </c>
      <c r="T474">
        <v>472</v>
      </c>
      <c r="U474">
        <v>199</v>
      </c>
      <c r="V474" s="50">
        <f t="shared" si="80"/>
        <v>14220</v>
      </c>
      <c r="W474" s="61">
        <f t="shared" si="81"/>
        <v>4.5387807213533353E-2</v>
      </c>
      <c r="X474" s="65">
        <f t="shared" si="82"/>
        <v>71.099999999999994</v>
      </c>
      <c r="Y474" s="61"/>
    </row>
    <row r="475" spans="1:25" x14ac:dyDescent="0.2">
      <c r="A475" s="14" t="s">
        <v>956</v>
      </c>
      <c r="B475" s="15" t="s">
        <v>957</v>
      </c>
      <c r="C475" s="62">
        <v>18150</v>
      </c>
      <c r="D475" s="42">
        <v>-52</v>
      </c>
      <c r="E475" s="24">
        <v>6182.3</v>
      </c>
      <c r="F475" s="25">
        <v>-7.0999999999999994E-2</v>
      </c>
      <c r="G475" s="68">
        <f t="shared" si="83"/>
        <v>6019.5</v>
      </c>
      <c r="H475" s="63">
        <v>162.80000000000001</v>
      </c>
      <c r="I475" s="27">
        <v>0</v>
      </c>
      <c r="J475" s="28">
        <v>6143.3</v>
      </c>
      <c r="K475" s="29">
        <v>10195.700000000001</v>
      </c>
      <c r="L475" s="41">
        <f t="shared" si="77"/>
        <v>421</v>
      </c>
      <c r="M475" s="40">
        <f t="shared" si="84"/>
        <v>6654.7900968783633</v>
      </c>
      <c r="N475" s="40">
        <f t="shared" si="85"/>
        <v>6491.9900968783631</v>
      </c>
      <c r="O475" s="69">
        <f t="shared" si="86"/>
        <v>162.80000000000001</v>
      </c>
      <c r="P475" s="50">
        <v>435</v>
      </c>
      <c r="Q475" s="60">
        <f t="shared" si="78"/>
        <v>6503.7796000000008</v>
      </c>
      <c r="R475" s="66">
        <f t="shared" si="79"/>
        <v>244.47500000000002</v>
      </c>
      <c r="S475" s="66">
        <f t="shared" si="87"/>
        <v>6573.6650968783633</v>
      </c>
      <c r="T475">
        <v>473</v>
      </c>
      <c r="U475">
        <v>428</v>
      </c>
      <c r="V475" s="50">
        <f t="shared" si="80"/>
        <v>16335</v>
      </c>
      <c r="W475" s="61">
        <f t="shared" si="81"/>
        <v>0.3340832395950506</v>
      </c>
      <c r="X475" s="65">
        <f t="shared" si="82"/>
        <v>81.674999999999997</v>
      </c>
      <c r="Y475" s="61"/>
    </row>
    <row r="476" spans="1:25" x14ac:dyDescent="0.2">
      <c r="A476" s="14" t="s">
        <v>958</v>
      </c>
      <c r="B476" s="15" t="s">
        <v>959</v>
      </c>
      <c r="C476" s="62">
        <v>17500</v>
      </c>
      <c r="D476" s="42">
        <v>-67</v>
      </c>
      <c r="E476" s="24">
        <v>6182</v>
      </c>
      <c r="F476" s="25">
        <v>-0.109</v>
      </c>
      <c r="G476" s="68">
        <f t="shared" si="83"/>
        <v>5464</v>
      </c>
      <c r="H476" s="63">
        <v>718</v>
      </c>
      <c r="I476" s="27">
        <v>0.29799999999999999</v>
      </c>
      <c r="J476" s="28">
        <v>9839</v>
      </c>
      <c r="K476" s="29">
        <v>18839.5</v>
      </c>
      <c r="L476" s="41">
        <f t="shared" si="77"/>
        <v>407</v>
      </c>
      <c r="M476" s="40">
        <f t="shared" si="84"/>
        <v>6938.2716049382716</v>
      </c>
      <c r="N476" s="40">
        <f t="shared" si="85"/>
        <v>6385.1128992371932</v>
      </c>
      <c r="O476" s="69">
        <f t="shared" si="86"/>
        <v>553.15870570107859</v>
      </c>
      <c r="P476" s="50">
        <v>317</v>
      </c>
      <c r="Q476" s="60">
        <f t="shared" si="78"/>
        <v>6503.4639999999999</v>
      </c>
      <c r="R476" s="66">
        <f t="shared" si="79"/>
        <v>796.75</v>
      </c>
      <c r="S476" s="66">
        <f t="shared" si="87"/>
        <v>6463.8628992371932</v>
      </c>
      <c r="T476">
        <v>474</v>
      </c>
      <c r="U476">
        <v>302</v>
      </c>
      <c r="V476" s="50">
        <f t="shared" si="80"/>
        <v>15750</v>
      </c>
      <c r="W476" s="61">
        <f t="shared" si="81"/>
        <v>9.8839033573893939E-2</v>
      </c>
      <c r="X476" s="65">
        <f t="shared" si="82"/>
        <v>78.75</v>
      </c>
      <c r="Y476" s="61"/>
    </row>
    <row r="477" spans="1:25" x14ac:dyDescent="0.2">
      <c r="A477" s="14" t="s">
        <v>960</v>
      </c>
      <c r="B477" s="15" t="s">
        <v>961</v>
      </c>
      <c r="C477" s="62">
        <v>24600</v>
      </c>
      <c r="D477" s="42">
        <v>7</v>
      </c>
      <c r="E477" s="24">
        <v>6171.9</v>
      </c>
      <c r="F477" s="25">
        <v>6.3E-2</v>
      </c>
      <c r="G477" s="68">
        <f t="shared" si="83"/>
        <v>5866.7999999999993</v>
      </c>
      <c r="H477" s="63">
        <v>305.10000000000002</v>
      </c>
      <c r="I477" s="27">
        <v>0.20799999999999999</v>
      </c>
      <c r="J477" s="28">
        <v>3603.4</v>
      </c>
      <c r="K477" s="29">
        <v>8144.4</v>
      </c>
      <c r="L477" s="41">
        <f t="shared" si="77"/>
        <v>482</v>
      </c>
      <c r="M477" s="40">
        <f t="shared" si="84"/>
        <v>5806.1147695202253</v>
      </c>
      <c r="N477" s="40">
        <f t="shared" si="85"/>
        <v>5553.5485443546622</v>
      </c>
      <c r="O477" s="69">
        <f t="shared" si="86"/>
        <v>252.56622516556294</v>
      </c>
      <c r="P477" s="50">
        <v>412</v>
      </c>
      <c r="Q477" s="60">
        <f t="shared" si="78"/>
        <v>6492.8387999999995</v>
      </c>
      <c r="R477" s="66">
        <f t="shared" si="79"/>
        <v>415.8</v>
      </c>
      <c r="S477" s="66">
        <f t="shared" si="87"/>
        <v>5664.248544354662</v>
      </c>
      <c r="T477">
        <v>475</v>
      </c>
      <c r="U477">
        <v>393</v>
      </c>
      <c r="V477" s="50">
        <f t="shared" si="80"/>
        <v>22140</v>
      </c>
      <c r="W477" s="61">
        <f t="shared" si="81"/>
        <v>0.26623376623376621</v>
      </c>
      <c r="X477" s="65">
        <f t="shared" si="82"/>
        <v>110.7</v>
      </c>
      <c r="Y477" s="61"/>
    </row>
    <row r="478" spans="1:25" x14ac:dyDescent="0.2">
      <c r="A478" s="14" t="s">
        <v>962</v>
      </c>
      <c r="B478" s="15" t="s">
        <v>963</v>
      </c>
      <c r="C478" s="62">
        <v>12000</v>
      </c>
      <c r="D478" s="42">
        <v>20</v>
      </c>
      <c r="E478" s="24">
        <v>6166</v>
      </c>
      <c r="F478" s="25">
        <v>0.12</v>
      </c>
      <c r="G478" s="68">
        <f t="shared" si="83"/>
        <v>5830.7</v>
      </c>
      <c r="H478" s="63">
        <v>335.3</v>
      </c>
      <c r="I478" s="27">
        <v>0.94399999999999995</v>
      </c>
      <c r="J478" s="28">
        <v>4124.8999999999996</v>
      </c>
      <c r="K478" s="29">
        <v>5152.8999999999996</v>
      </c>
      <c r="L478" s="41">
        <f t="shared" si="77"/>
        <v>496</v>
      </c>
      <c r="M478" s="40">
        <f t="shared" si="84"/>
        <v>5505.3571428571422</v>
      </c>
      <c r="N478" s="40">
        <f t="shared" si="85"/>
        <v>5332.8777189888297</v>
      </c>
      <c r="O478" s="69">
        <f t="shared" si="86"/>
        <v>172.47942386831278</v>
      </c>
      <c r="P478" s="50">
        <v>432</v>
      </c>
      <c r="Q478" s="60">
        <f t="shared" si="78"/>
        <v>6486.6320000000005</v>
      </c>
      <c r="R478" s="66">
        <f t="shared" si="79"/>
        <v>389.3</v>
      </c>
      <c r="S478" s="66">
        <f t="shared" si="87"/>
        <v>5386.8777189888297</v>
      </c>
      <c r="T478">
        <v>476</v>
      </c>
      <c r="U478">
        <v>399</v>
      </c>
      <c r="V478" s="50">
        <f t="shared" si="80"/>
        <v>10800</v>
      </c>
      <c r="W478" s="61">
        <f t="shared" si="81"/>
        <v>0.13871050603647572</v>
      </c>
      <c r="X478" s="65">
        <f t="shared" si="82"/>
        <v>54</v>
      </c>
      <c r="Y478" s="61"/>
    </row>
    <row r="479" spans="1:25" x14ac:dyDescent="0.2">
      <c r="A479" s="14" t="s">
        <v>964</v>
      </c>
      <c r="B479" s="15" t="s">
        <v>965</v>
      </c>
      <c r="C479" s="62">
        <v>8700</v>
      </c>
      <c r="D479" s="42">
        <v>-9</v>
      </c>
      <c r="E479" s="24">
        <v>6124</v>
      </c>
      <c r="F479" s="25">
        <v>2.5000000000000001E-2</v>
      </c>
      <c r="G479" s="68">
        <f t="shared" si="83"/>
        <v>5301</v>
      </c>
      <c r="H479" s="63">
        <v>823</v>
      </c>
      <c r="I479" s="27">
        <v>0.17399999999999999</v>
      </c>
      <c r="J479" s="28">
        <v>5060</v>
      </c>
      <c r="K479" s="29">
        <v>20565.2</v>
      </c>
      <c r="L479" s="41">
        <f t="shared" si="77"/>
        <v>468</v>
      </c>
      <c r="M479" s="40">
        <f t="shared" si="84"/>
        <v>5974.6341463414637</v>
      </c>
      <c r="N479" s="40">
        <f t="shared" si="85"/>
        <v>5273.6119998337981</v>
      </c>
      <c r="O479" s="69">
        <f t="shared" si="86"/>
        <v>701.02214650766609</v>
      </c>
      <c r="P479" s="50">
        <v>285</v>
      </c>
      <c r="Q479" s="60">
        <f t="shared" si="78"/>
        <v>6442.4480000000003</v>
      </c>
      <c r="R479" s="66">
        <f t="shared" si="79"/>
        <v>862.15</v>
      </c>
      <c r="S479" s="66">
        <f t="shared" si="87"/>
        <v>5312.7619998337977</v>
      </c>
      <c r="T479">
        <v>477</v>
      </c>
      <c r="U479">
        <v>289</v>
      </c>
      <c r="V479" s="50">
        <f t="shared" si="80"/>
        <v>7830</v>
      </c>
      <c r="W479" s="61">
        <f t="shared" si="81"/>
        <v>4.5409731485240384E-2</v>
      </c>
      <c r="X479" s="65">
        <f t="shared" si="82"/>
        <v>39.15</v>
      </c>
      <c r="Y479" s="61"/>
    </row>
    <row r="480" spans="1:25" x14ac:dyDescent="0.2">
      <c r="A480" s="14" t="s">
        <v>966</v>
      </c>
      <c r="B480" s="15" t="s">
        <v>967</v>
      </c>
      <c r="C480" s="62">
        <v>11400</v>
      </c>
      <c r="D480" s="42">
        <v>-20</v>
      </c>
      <c r="E480" s="24">
        <v>6079</v>
      </c>
      <c r="F480" s="25">
        <v>-6.0000000000000001E-3</v>
      </c>
      <c r="G480" s="68">
        <f t="shared" si="83"/>
        <v>5942</v>
      </c>
      <c r="H480" s="63">
        <v>137</v>
      </c>
      <c r="I480" s="27">
        <v>-0.68200000000000005</v>
      </c>
      <c r="J480" s="28">
        <v>7290</v>
      </c>
      <c r="K480" s="29">
        <v>1301.9000000000001</v>
      </c>
      <c r="L480" s="41">
        <f t="shared" si="77"/>
        <v>458</v>
      </c>
      <c r="M480" s="40">
        <f t="shared" si="84"/>
        <v>6115.69416498994</v>
      </c>
      <c r="N480" s="40">
        <f t="shared" si="85"/>
        <v>5684.8765549270465</v>
      </c>
      <c r="O480" s="69">
        <f t="shared" si="86"/>
        <v>430.81761006289315</v>
      </c>
      <c r="P480" s="50">
        <v>353</v>
      </c>
      <c r="Q480" s="60">
        <f t="shared" si="78"/>
        <v>6395.1080000000002</v>
      </c>
      <c r="R480" s="66">
        <f t="shared" si="79"/>
        <v>188.3</v>
      </c>
      <c r="S480" s="66">
        <f t="shared" si="87"/>
        <v>5736.1765549270467</v>
      </c>
      <c r="T480">
        <v>478</v>
      </c>
      <c r="U480">
        <v>439</v>
      </c>
      <c r="V480" s="50">
        <f t="shared" si="80"/>
        <v>10260</v>
      </c>
      <c r="W480" s="61">
        <f t="shared" si="81"/>
        <v>0.27243759957514602</v>
      </c>
      <c r="X480" s="65">
        <f t="shared" si="82"/>
        <v>51.3</v>
      </c>
      <c r="Y480" s="61"/>
    </row>
    <row r="481" spans="1:25" x14ac:dyDescent="0.2">
      <c r="A481" s="14" t="s">
        <v>968</v>
      </c>
      <c r="B481" s="15" t="s">
        <v>969</v>
      </c>
      <c r="C481" s="62">
        <v>11500</v>
      </c>
      <c r="D481" s="42">
        <v>-49</v>
      </c>
      <c r="E481" s="24">
        <v>6047</v>
      </c>
      <c r="F481" s="25">
        <v>-7.4999999999999997E-2</v>
      </c>
      <c r="G481" s="68">
        <f t="shared" si="83"/>
        <v>5653</v>
      </c>
      <c r="H481" s="63">
        <v>394</v>
      </c>
      <c r="I481" s="27">
        <v>-0.59399999999999997</v>
      </c>
      <c r="J481" s="28">
        <v>4233</v>
      </c>
      <c r="K481" s="29">
        <v>7402.1</v>
      </c>
      <c r="L481" s="41">
        <f t="shared" si="77"/>
        <v>430</v>
      </c>
      <c r="M481" s="40">
        <f t="shared" si="84"/>
        <v>6537.2972972972966</v>
      </c>
      <c r="N481" s="40">
        <f t="shared" si="85"/>
        <v>5566.8539475436019</v>
      </c>
      <c r="O481" s="69">
        <f t="shared" si="86"/>
        <v>970.44334975369452</v>
      </c>
      <c r="P481" s="50">
        <v>243</v>
      </c>
      <c r="Q481" s="60">
        <f t="shared" si="78"/>
        <v>6361.4440000000004</v>
      </c>
      <c r="R481" s="66">
        <f t="shared" si="79"/>
        <v>445.75</v>
      </c>
      <c r="S481" s="66">
        <f t="shared" si="87"/>
        <v>5618.6039475436019</v>
      </c>
      <c r="T481">
        <v>479</v>
      </c>
      <c r="U481">
        <v>384</v>
      </c>
      <c r="V481" s="50">
        <f t="shared" si="80"/>
        <v>10350</v>
      </c>
      <c r="W481" s="61">
        <f t="shared" si="81"/>
        <v>0.1160964666292765</v>
      </c>
      <c r="X481" s="65">
        <f t="shared" si="82"/>
        <v>51.75</v>
      </c>
      <c r="Y481" s="61"/>
    </row>
    <row r="482" spans="1:25" x14ac:dyDescent="0.2">
      <c r="A482" s="14" t="s">
        <v>970</v>
      </c>
      <c r="B482" s="15" t="s">
        <v>971</v>
      </c>
      <c r="C482" s="62">
        <v>18000</v>
      </c>
      <c r="D482" s="42">
        <v>0</v>
      </c>
      <c r="E482" s="24">
        <v>6023</v>
      </c>
      <c r="F482" s="25">
        <v>0.36799999999999999</v>
      </c>
      <c r="G482" s="68">
        <f t="shared" si="83"/>
        <v>5801.9</v>
      </c>
      <c r="H482" s="63">
        <v>221.1</v>
      </c>
      <c r="I482" s="27">
        <v>-0.26300000000000001</v>
      </c>
      <c r="J482" s="28">
        <v>7059.2</v>
      </c>
      <c r="K482" s="29">
        <v>3733.3</v>
      </c>
      <c r="L482" s="41">
        <f t="shared" si="77"/>
        <v>480</v>
      </c>
      <c r="M482" s="40">
        <f t="shared" si="84"/>
        <v>4402.7777777777783</v>
      </c>
      <c r="N482" s="40">
        <f t="shared" si="85"/>
        <v>4102.7777777777783</v>
      </c>
      <c r="O482" s="69">
        <f t="shared" si="86"/>
        <v>300</v>
      </c>
      <c r="P482" s="50">
        <v>397</v>
      </c>
      <c r="Q482" s="60">
        <f t="shared" si="78"/>
        <v>6336.1959999999999</v>
      </c>
      <c r="R482" s="66">
        <f t="shared" si="79"/>
        <v>302.10000000000002</v>
      </c>
      <c r="S482" s="66">
        <f t="shared" si="87"/>
        <v>4183.7777777777783</v>
      </c>
      <c r="T482">
        <v>480</v>
      </c>
      <c r="U482">
        <v>417</v>
      </c>
      <c r="V482" s="50">
        <f t="shared" si="80"/>
        <v>16200</v>
      </c>
      <c r="W482" s="61">
        <f t="shared" si="81"/>
        <v>0.26812313803376364</v>
      </c>
      <c r="X482" s="65">
        <f t="shared" si="82"/>
        <v>81</v>
      </c>
      <c r="Y482" s="61"/>
    </row>
    <row r="483" spans="1:25" x14ac:dyDescent="0.2">
      <c r="A483" s="14" t="s">
        <v>972</v>
      </c>
      <c r="B483" s="15" t="s">
        <v>973</v>
      </c>
      <c r="C483" s="62">
        <v>9000</v>
      </c>
      <c r="D483" s="42">
        <v>-31</v>
      </c>
      <c r="E483" s="24">
        <v>6021.8</v>
      </c>
      <c r="F483" s="25">
        <v>-3.9E-2</v>
      </c>
      <c r="G483" s="68">
        <f t="shared" si="83"/>
        <v>5651.3</v>
      </c>
      <c r="H483" s="63">
        <v>370.5</v>
      </c>
      <c r="I483" s="27">
        <v>-0.33900000000000002</v>
      </c>
      <c r="J483" s="28">
        <v>19327.099999999999</v>
      </c>
      <c r="K483" s="29">
        <v>6334.1</v>
      </c>
      <c r="L483" s="41">
        <f t="shared" si="77"/>
        <v>450</v>
      </c>
      <c r="M483" s="40">
        <f t="shared" si="84"/>
        <v>6266.1810613943817</v>
      </c>
      <c r="N483" s="40">
        <f t="shared" si="85"/>
        <v>5705.6666892309931</v>
      </c>
      <c r="O483" s="69">
        <f t="shared" si="86"/>
        <v>560.51437216338877</v>
      </c>
      <c r="P483" s="50">
        <v>313</v>
      </c>
      <c r="Q483" s="60">
        <f t="shared" si="78"/>
        <v>6334.9336000000003</v>
      </c>
      <c r="R483" s="66">
        <f t="shared" si="79"/>
        <v>411</v>
      </c>
      <c r="S483" s="66">
        <f t="shared" si="87"/>
        <v>5746.1666892309931</v>
      </c>
      <c r="T483">
        <v>481</v>
      </c>
      <c r="U483">
        <v>394</v>
      </c>
      <c r="V483" s="50">
        <f t="shared" si="80"/>
        <v>8100</v>
      </c>
      <c r="W483" s="61">
        <f t="shared" si="81"/>
        <v>9.8540145985401464E-2</v>
      </c>
      <c r="X483" s="65">
        <f t="shared" si="82"/>
        <v>40.5</v>
      </c>
      <c r="Y483" s="61"/>
    </row>
    <row r="484" spans="1:25" x14ac:dyDescent="0.2">
      <c r="A484" s="14" t="s">
        <v>974</v>
      </c>
      <c r="B484" s="15" t="s">
        <v>975</v>
      </c>
      <c r="C484" s="62">
        <v>8900</v>
      </c>
      <c r="D484" s="42">
        <v>0</v>
      </c>
      <c r="E484" s="24">
        <v>5964</v>
      </c>
      <c r="F484" s="25">
        <v>0.152</v>
      </c>
      <c r="G484" s="68">
        <f t="shared" si="83"/>
        <v>4753</v>
      </c>
      <c r="H484" s="63">
        <v>1211</v>
      </c>
      <c r="I484" s="27">
        <v>0.247</v>
      </c>
      <c r="J484" s="28">
        <v>5178</v>
      </c>
      <c r="K484" s="29">
        <v>67724.3</v>
      </c>
      <c r="L484" s="41">
        <f t="shared" si="77"/>
        <v>482</v>
      </c>
      <c r="M484" s="40">
        <f t="shared" si="84"/>
        <v>5177.0833333333339</v>
      </c>
      <c r="N484" s="40">
        <f t="shared" si="85"/>
        <v>4205.9526196204224</v>
      </c>
      <c r="O484" s="69">
        <f t="shared" si="86"/>
        <v>971.13071371291107</v>
      </c>
      <c r="P484" s="50">
        <v>242</v>
      </c>
      <c r="Q484" s="60">
        <f t="shared" si="78"/>
        <v>6274.1280000000006</v>
      </c>
      <c r="R484" s="66">
        <f t="shared" si="79"/>
        <v>1251.05</v>
      </c>
      <c r="S484" s="66">
        <f t="shared" si="87"/>
        <v>4246.0026196204226</v>
      </c>
      <c r="T484">
        <v>482</v>
      </c>
      <c r="U484">
        <v>226</v>
      </c>
      <c r="V484" s="50">
        <f t="shared" si="80"/>
        <v>8010</v>
      </c>
      <c r="W484" s="61">
        <f t="shared" si="81"/>
        <v>3.2013108988449702E-2</v>
      </c>
      <c r="X484" s="65">
        <f t="shared" si="82"/>
        <v>40.049999999999997</v>
      </c>
      <c r="Y484" s="61"/>
    </row>
    <row r="485" spans="1:25" x14ac:dyDescent="0.2">
      <c r="A485" s="14" t="s">
        <v>976</v>
      </c>
      <c r="B485" s="15" t="s">
        <v>977</v>
      </c>
      <c r="C485" s="62">
        <v>10300</v>
      </c>
      <c r="D485" s="42">
        <v>12</v>
      </c>
      <c r="E485" s="24">
        <v>5911</v>
      </c>
      <c r="F485" s="25">
        <v>7.0999999999999994E-2</v>
      </c>
      <c r="G485" s="68">
        <f t="shared" si="83"/>
        <v>5835</v>
      </c>
      <c r="H485" s="63">
        <v>76</v>
      </c>
      <c r="I485" s="27">
        <v>-0.85099999999999998</v>
      </c>
      <c r="J485" s="28">
        <v>9865</v>
      </c>
      <c r="K485" s="29">
        <v>17125.2</v>
      </c>
      <c r="L485" s="41">
        <f t="shared" si="77"/>
        <v>495</v>
      </c>
      <c r="M485" s="40">
        <f t="shared" si="84"/>
        <v>5519.1409897292251</v>
      </c>
      <c r="N485" s="40">
        <f t="shared" si="85"/>
        <v>5009.0738756352657</v>
      </c>
      <c r="O485" s="69">
        <f t="shared" si="86"/>
        <v>510.06711409395967</v>
      </c>
      <c r="P485" s="50">
        <v>333</v>
      </c>
      <c r="Q485" s="60">
        <f t="shared" si="78"/>
        <v>6218.3720000000003</v>
      </c>
      <c r="R485" s="66">
        <f t="shared" si="79"/>
        <v>122.35</v>
      </c>
      <c r="S485" s="66">
        <f t="shared" si="87"/>
        <v>5055.4238756352661</v>
      </c>
      <c r="T485">
        <v>483</v>
      </c>
      <c r="U485">
        <v>451</v>
      </c>
      <c r="V485" s="50">
        <f t="shared" si="80"/>
        <v>9270</v>
      </c>
      <c r="W485" s="61">
        <f t="shared" si="81"/>
        <v>0.37883122190437274</v>
      </c>
      <c r="X485" s="65">
        <f t="shared" si="82"/>
        <v>46.35</v>
      </c>
      <c r="Y485" s="61"/>
    </row>
    <row r="486" spans="1:25" x14ac:dyDescent="0.2">
      <c r="A486" s="14" t="s">
        <v>978</v>
      </c>
      <c r="B486" s="15" t="s">
        <v>979</v>
      </c>
      <c r="C486" s="62">
        <v>16900</v>
      </c>
      <c r="D486" s="42">
        <v>0</v>
      </c>
      <c r="E486" s="24">
        <v>5880</v>
      </c>
      <c r="F486" s="25">
        <v>0.31</v>
      </c>
      <c r="G486" s="68">
        <f t="shared" si="83"/>
        <v>5482.5</v>
      </c>
      <c r="H486" s="63">
        <v>397.5</v>
      </c>
      <c r="I486" s="27">
        <v>-0.32700000000000001</v>
      </c>
      <c r="J486" s="28">
        <v>6678.3</v>
      </c>
      <c r="K486" s="29">
        <v>9421.4</v>
      </c>
      <c r="L486" s="41">
        <f t="shared" si="77"/>
        <v>484</v>
      </c>
      <c r="M486" s="40">
        <f t="shared" si="84"/>
        <v>4488.5496183206105</v>
      </c>
      <c r="N486" s="40">
        <f t="shared" si="85"/>
        <v>3897.9106881571633</v>
      </c>
      <c r="O486" s="69">
        <f t="shared" si="86"/>
        <v>590.63893016344718</v>
      </c>
      <c r="P486" s="50">
        <v>308</v>
      </c>
      <c r="Q486" s="60">
        <f t="shared" si="78"/>
        <v>6185.76</v>
      </c>
      <c r="R486" s="66">
        <f t="shared" si="79"/>
        <v>473.55</v>
      </c>
      <c r="S486" s="66">
        <f t="shared" si="87"/>
        <v>3973.9606881571635</v>
      </c>
      <c r="T486">
        <v>484</v>
      </c>
      <c r="U486">
        <v>379</v>
      </c>
      <c r="V486" s="50">
        <f t="shared" si="80"/>
        <v>15210</v>
      </c>
      <c r="W486" s="61">
        <f t="shared" si="81"/>
        <v>0.16059550205891668</v>
      </c>
      <c r="X486" s="65">
        <f t="shared" si="82"/>
        <v>76.05</v>
      </c>
      <c r="Y486" s="61"/>
    </row>
    <row r="487" spans="1:25" x14ac:dyDescent="0.2">
      <c r="A487" s="14" t="s">
        <v>980</v>
      </c>
      <c r="B487" s="15" t="s">
        <v>981</v>
      </c>
      <c r="C487" s="62">
        <v>35700</v>
      </c>
      <c r="D487" s="42">
        <v>7</v>
      </c>
      <c r="E487" s="24">
        <v>5878.3</v>
      </c>
      <c r="F487" s="25">
        <v>0.06</v>
      </c>
      <c r="G487" s="68">
        <f t="shared" si="83"/>
        <v>5250.9000000000005</v>
      </c>
      <c r="H487" s="63">
        <v>627.4</v>
      </c>
      <c r="I487" s="27">
        <v>-0.22600000000000001</v>
      </c>
      <c r="J487" s="28">
        <v>7587.6</v>
      </c>
      <c r="K487" s="29">
        <v>8474.7999999999993</v>
      </c>
      <c r="L487" s="41">
        <f t="shared" si="77"/>
        <v>492</v>
      </c>
      <c r="M487" s="40">
        <f t="shared" si="84"/>
        <v>5545.566037735849</v>
      </c>
      <c r="N487" s="40">
        <f t="shared" si="85"/>
        <v>4734.9717224903707</v>
      </c>
      <c r="O487" s="69">
        <f t="shared" si="86"/>
        <v>810.59431524547801</v>
      </c>
      <c r="P487" s="50">
        <v>269</v>
      </c>
      <c r="Q487" s="60">
        <f t="shared" si="78"/>
        <v>6183.9716000000008</v>
      </c>
      <c r="R487" s="66">
        <f t="shared" si="79"/>
        <v>788.05</v>
      </c>
      <c r="S487" s="66">
        <f t="shared" si="87"/>
        <v>4895.6217224903703</v>
      </c>
      <c r="T487">
        <v>485</v>
      </c>
      <c r="U487">
        <v>305</v>
      </c>
      <c r="V487" s="50">
        <f t="shared" si="80"/>
        <v>32130</v>
      </c>
      <c r="W487" s="61">
        <f t="shared" si="81"/>
        <v>0.2038576232472559</v>
      </c>
      <c r="X487" s="65">
        <f t="shared" si="82"/>
        <v>160.65</v>
      </c>
      <c r="Y487" s="61"/>
    </row>
    <row r="488" spans="1:25" x14ac:dyDescent="0.2">
      <c r="A488" s="14" t="s">
        <v>982</v>
      </c>
      <c r="B488" s="15" t="s">
        <v>983</v>
      </c>
      <c r="C488" s="62">
        <v>11000</v>
      </c>
      <c r="D488" s="42">
        <v>-8</v>
      </c>
      <c r="E488" s="24">
        <v>5841</v>
      </c>
      <c r="F488" s="25">
        <v>2E-3</v>
      </c>
      <c r="G488" s="68">
        <f t="shared" si="83"/>
        <v>5398</v>
      </c>
      <c r="H488" s="63">
        <v>443</v>
      </c>
      <c r="I488" s="27">
        <v>-0.14599999999999999</v>
      </c>
      <c r="J488" s="28">
        <v>5728</v>
      </c>
      <c r="K488" s="29">
        <v>6312.7</v>
      </c>
      <c r="L488" s="41">
        <f t="shared" si="77"/>
        <v>478</v>
      </c>
      <c r="M488" s="40">
        <f t="shared" si="84"/>
        <v>5829.3413173652698</v>
      </c>
      <c r="N488" s="40">
        <f t="shared" si="85"/>
        <v>5310.605954367612</v>
      </c>
      <c r="O488" s="69">
        <f t="shared" si="86"/>
        <v>518.73536299765806</v>
      </c>
      <c r="P488" s="50">
        <v>331</v>
      </c>
      <c r="Q488" s="60">
        <f t="shared" si="78"/>
        <v>6144.732</v>
      </c>
      <c r="R488" s="66">
        <f t="shared" si="79"/>
        <v>492.5</v>
      </c>
      <c r="S488" s="66">
        <f t="shared" si="87"/>
        <v>5360.105954367612</v>
      </c>
      <c r="T488">
        <v>486</v>
      </c>
      <c r="U488">
        <v>376</v>
      </c>
      <c r="V488" s="50">
        <f t="shared" si="80"/>
        <v>9900</v>
      </c>
      <c r="W488" s="61">
        <f t="shared" si="81"/>
        <v>0.10050761421319797</v>
      </c>
      <c r="X488" s="65">
        <f t="shared" si="82"/>
        <v>49.5</v>
      </c>
      <c r="Y488" s="61"/>
    </row>
    <row r="489" spans="1:25" x14ac:dyDescent="0.2">
      <c r="A489" s="14" t="s">
        <v>984</v>
      </c>
      <c r="B489" s="15" t="s">
        <v>985</v>
      </c>
      <c r="C489" s="62">
        <v>10000</v>
      </c>
      <c r="D489" s="42">
        <v>0</v>
      </c>
      <c r="E489" s="24">
        <v>5825</v>
      </c>
      <c r="F489" s="25">
        <v>9.8000000000000004E-2</v>
      </c>
      <c r="G489" s="68">
        <f t="shared" si="83"/>
        <v>4397</v>
      </c>
      <c r="H489" s="63">
        <v>1428</v>
      </c>
      <c r="I489" s="27">
        <v>0.65300000000000002</v>
      </c>
      <c r="J489" s="28">
        <v>10777</v>
      </c>
      <c r="K489" s="29">
        <v>48198</v>
      </c>
      <c r="L489" s="41">
        <f t="shared" si="77"/>
        <v>487</v>
      </c>
      <c r="M489" s="40">
        <f t="shared" si="84"/>
        <v>5305.1001821493619</v>
      </c>
      <c r="N489" s="40">
        <f t="shared" si="85"/>
        <v>4441.2163345994522</v>
      </c>
      <c r="O489" s="69">
        <f t="shared" si="86"/>
        <v>863.88384754990921</v>
      </c>
      <c r="P489" s="50">
        <v>253</v>
      </c>
      <c r="Q489" s="60">
        <f t="shared" si="78"/>
        <v>6127.9000000000005</v>
      </c>
      <c r="R489" s="66">
        <f t="shared" si="79"/>
        <v>1473</v>
      </c>
      <c r="S489" s="66">
        <f t="shared" si="87"/>
        <v>4486.2163345994522</v>
      </c>
      <c r="T489">
        <v>487</v>
      </c>
      <c r="U489">
        <v>207</v>
      </c>
      <c r="V489" s="50">
        <f t="shared" si="80"/>
        <v>9000</v>
      </c>
      <c r="W489" s="61">
        <f t="shared" si="81"/>
        <v>3.0549898167006109E-2</v>
      </c>
      <c r="X489" s="65">
        <f t="shared" si="82"/>
        <v>45</v>
      </c>
      <c r="Y489" s="61"/>
    </row>
    <row r="490" spans="1:25" x14ac:dyDescent="0.2">
      <c r="A490" s="14" t="s">
        <v>986</v>
      </c>
      <c r="B490" s="15" t="s">
        <v>987</v>
      </c>
      <c r="C490" s="62">
        <v>24000</v>
      </c>
      <c r="D490" s="42">
        <v>-1</v>
      </c>
      <c r="E490" s="24">
        <v>5823</v>
      </c>
      <c r="F490" s="25">
        <v>2.2000000000000002E-2</v>
      </c>
      <c r="G490" s="68">
        <f t="shared" si="83"/>
        <v>4636</v>
      </c>
      <c r="H490" s="63">
        <v>1187</v>
      </c>
      <c r="I490" s="27">
        <v>-4.7E-2</v>
      </c>
      <c r="J490" s="28">
        <v>11262</v>
      </c>
      <c r="K490" s="29">
        <v>34603.1</v>
      </c>
      <c r="L490" s="41">
        <f t="shared" si="77"/>
        <v>487</v>
      </c>
      <c r="M490" s="40">
        <f t="shared" si="84"/>
        <v>5697.6516634050877</v>
      </c>
      <c r="N490" s="40">
        <f t="shared" si="85"/>
        <v>4452.1112646642687</v>
      </c>
      <c r="O490" s="69">
        <f t="shared" si="86"/>
        <v>1245.5403987408185</v>
      </c>
      <c r="P490" s="50">
        <v>209</v>
      </c>
      <c r="Q490" s="60">
        <f t="shared" si="78"/>
        <v>6125.7960000000003</v>
      </c>
      <c r="R490" s="66">
        <f t="shared" si="79"/>
        <v>1295</v>
      </c>
      <c r="S490" s="66">
        <f t="shared" si="87"/>
        <v>4560.1112646642687</v>
      </c>
      <c r="T490">
        <v>488</v>
      </c>
      <c r="U490">
        <v>222</v>
      </c>
      <c r="V490" s="50">
        <f t="shared" si="80"/>
        <v>21600</v>
      </c>
      <c r="W490" s="61">
        <f t="shared" si="81"/>
        <v>8.33976833976834E-2</v>
      </c>
      <c r="X490" s="65">
        <f t="shared" si="82"/>
        <v>108</v>
      </c>
      <c r="Y490" s="61"/>
    </row>
    <row r="491" spans="1:25" x14ac:dyDescent="0.2">
      <c r="A491" s="14" t="s">
        <v>988</v>
      </c>
      <c r="B491" s="47" t="s">
        <v>989</v>
      </c>
      <c r="C491" s="62">
        <v>12700</v>
      </c>
      <c r="D491" s="42">
        <v>-43</v>
      </c>
      <c r="E491" s="24">
        <v>5812.1</v>
      </c>
      <c r="F491" s="48">
        <v>-7.8E-2</v>
      </c>
      <c r="G491" s="68">
        <f t="shared" si="83"/>
        <v>5873.5</v>
      </c>
      <c r="H491" s="63">
        <v>-61.4</v>
      </c>
      <c r="I491" s="49">
        <v>0</v>
      </c>
      <c r="J491" s="45">
        <v>5599.3</v>
      </c>
      <c r="K491" s="29">
        <v>3614.1</v>
      </c>
      <c r="L491" s="41">
        <f t="shared" si="77"/>
        <v>446</v>
      </c>
      <c r="M491" s="40">
        <f t="shared" si="84"/>
        <v>6303.7960954446853</v>
      </c>
      <c r="N491" s="40">
        <f t="shared" si="85"/>
        <v>6365.1960954446849</v>
      </c>
      <c r="O491" s="69">
        <f t="shared" si="86"/>
        <v>-61.4</v>
      </c>
      <c r="P491" s="50">
        <v>487</v>
      </c>
      <c r="Q491" s="60">
        <f t="shared" si="78"/>
        <v>6114.329200000001</v>
      </c>
      <c r="R491" s="66">
        <f t="shared" si="79"/>
        <v>-4.25</v>
      </c>
      <c r="S491" s="66">
        <f t="shared" si="87"/>
        <v>6422.3460954446846</v>
      </c>
      <c r="T491">
        <v>489</v>
      </c>
      <c r="U491">
        <v>469</v>
      </c>
      <c r="V491" s="50">
        <f t="shared" si="80"/>
        <v>11430</v>
      </c>
      <c r="W491" s="61">
        <f t="shared" si="81"/>
        <v>-13.447058823529412</v>
      </c>
      <c r="X491" s="65">
        <f t="shared" si="82"/>
        <v>57.15</v>
      </c>
      <c r="Y491" s="61"/>
    </row>
    <row r="492" spans="1:25" x14ac:dyDescent="0.2">
      <c r="A492" s="14" t="s">
        <v>990</v>
      </c>
      <c r="B492" s="15" t="s">
        <v>991</v>
      </c>
      <c r="C492" s="62">
        <v>18900</v>
      </c>
      <c r="D492" s="42">
        <v>0</v>
      </c>
      <c r="E492" s="24">
        <v>5800.3</v>
      </c>
      <c r="F492" s="25">
        <v>0.10099999999999999</v>
      </c>
      <c r="G492" s="68">
        <f t="shared" si="83"/>
        <v>5366</v>
      </c>
      <c r="H492" s="63">
        <v>434.3</v>
      </c>
      <c r="I492" s="27">
        <v>0.495</v>
      </c>
      <c r="J492" s="28">
        <v>1903.1</v>
      </c>
      <c r="K492" s="29">
        <v>7759.2</v>
      </c>
      <c r="L492" s="41">
        <f t="shared" si="77"/>
        <v>490</v>
      </c>
      <c r="M492" s="40">
        <f t="shared" si="84"/>
        <v>5268.2107175295187</v>
      </c>
      <c r="N492" s="40">
        <f t="shared" si="85"/>
        <v>4977.709045288716</v>
      </c>
      <c r="O492" s="69">
        <f t="shared" si="86"/>
        <v>290.50167224080269</v>
      </c>
      <c r="P492" s="50">
        <v>400</v>
      </c>
      <c r="Q492" s="60">
        <f t="shared" si="78"/>
        <v>6101.9156000000003</v>
      </c>
      <c r="R492" s="66">
        <f t="shared" si="79"/>
        <v>519.35</v>
      </c>
      <c r="S492" s="66">
        <f t="shared" si="87"/>
        <v>5062.7590452887162</v>
      </c>
      <c r="T492">
        <v>490</v>
      </c>
      <c r="U492">
        <v>364</v>
      </c>
      <c r="V492" s="50">
        <f t="shared" si="80"/>
        <v>17010</v>
      </c>
      <c r="W492" s="61">
        <f t="shared" si="81"/>
        <v>0.16376239530181957</v>
      </c>
      <c r="X492" s="65">
        <f t="shared" si="82"/>
        <v>85.05</v>
      </c>
      <c r="Y492" s="61"/>
    </row>
    <row r="493" spans="1:25" x14ac:dyDescent="0.2">
      <c r="A493" s="14" t="s">
        <v>992</v>
      </c>
      <c r="B493" s="15" t="s">
        <v>993</v>
      </c>
      <c r="C493" s="62">
        <v>18251</v>
      </c>
      <c r="D493" s="42">
        <v>-8</v>
      </c>
      <c r="E493" s="24">
        <v>5747.8</v>
      </c>
      <c r="F493" s="25">
        <v>-4.0000000000000001E-3</v>
      </c>
      <c r="G493" s="68">
        <f t="shared" si="83"/>
        <v>5273.3</v>
      </c>
      <c r="H493" s="63">
        <v>474.5</v>
      </c>
      <c r="I493" s="27">
        <v>0.122</v>
      </c>
      <c r="J493" s="28">
        <v>10630.6</v>
      </c>
      <c r="K493" s="29">
        <v>5765.3</v>
      </c>
      <c r="L493" s="41">
        <f t="shared" si="77"/>
        <v>483</v>
      </c>
      <c r="M493" s="40">
        <f t="shared" si="84"/>
        <v>5770.8835341365466</v>
      </c>
      <c r="N493" s="40">
        <f t="shared" si="85"/>
        <v>5347.9780082898442</v>
      </c>
      <c r="O493" s="69">
        <f t="shared" si="86"/>
        <v>422.90552584670235</v>
      </c>
      <c r="P493" s="50">
        <v>355</v>
      </c>
      <c r="Q493" s="60">
        <f t="shared" si="78"/>
        <v>6046.6856000000007</v>
      </c>
      <c r="R493" s="66">
        <f t="shared" si="79"/>
        <v>556.62949999999989</v>
      </c>
      <c r="S493" s="66">
        <f t="shared" si="87"/>
        <v>5430.1075082898442</v>
      </c>
      <c r="T493">
        <v>491</v>
      </c>
      <c r="U493">
        <v>356</v>
      </c>
      <c r="V493" s="50">
        <f t="shared" si="80"/>
        <v>16425.900000000001</v>
      </c>
      <c r="W493" s="61">
        <f t="shared" si="81"/>
        <v>0.14754787520244605</v>
      </c>
      <c r="X493" s="65">
        <f t="shared" si="82"/>
        <v>82.129499999999936</v>
      </c>
      <c r="Y493" s="61"/>
    </row>
    <row r="494" spans="1:25" x14ac:dyDescent="0.2">
      <c r="A494" s="14" t="s">
        <v>994</v>
      </c>
      <c r="B494" s="15" t="s">
        <v>995</v>
      </c>
      <c r="C494" s="62">
        <v>5900</v>
      </c>
      <c r="D494" s="42">
        <v>-4</v>
      </c>
      <c r="E494" s="24">
        <v>5716.9</v>
      </c>
      <c r="F494" s="25">
        <v>1.2E-2</v>
      </c>
      <c r="G494" s="68">
        <f t="shared" si="83"/>
        <v>5185.3999999999996</v>
      </c>
      <c r="H494" s="63">
        <v>531.5</v>
      </c>
      <c r="I494" s="27">
        <v>1.9E-2</v>
      </c>
      <c r="J494" s="28">
        <v>10665.7</v>
      </c>
      <c r="K494" s="29">
        <v>5670.7</v>
      </c>
      <c r="L494" s="41">
        <f t="shared" si="77"/>
        <v>488</v>
      </c>
      <c r="M494" s="40">
        <f t="shared" si="84"/>
        <v>5649.1106719367581</v>
      </c>
      <c r="N494" s="40">
        <f t="shared" si="85"/>
        <v>5127.5208780211542</v>
      </c>
      <c r="O494" s="69">
        <f t="shared" si="86"/>
        <v>521.58979391560354</v>
      </c>
      <c r="P494" s="50">
        <v>329</v>
      </c>
      <c r="Q494" s="60">
        <f t="shared" si="78"/>
        <v>6014.1787999999997</v>
      </c>
      <c r="R494" s="66">
        <f t="shared" si="79"/>
        <v>558.04999999999995</v>
      </c>
      <c r="S494" s="66">
        <f t="shared" si="87"/>
        <v>5154.0708780211544</v>
      </c>
      <c r="T494">
        <v>492</v>
      </c>
      <c r="U494">
        <v>354</v>
      </c>
      <c r="V494" s="50">
        <f t="shared" si="80"/>
        <v>5310</v>
      </c>
      <c r="W494" s="61">
        <f t="shared" si="81"/>
        <v>4.7576382044619663E-2</v>
      </c>
      <c r="X494" s="65">
        <f t="shared" si="82"/>
        <v>26.55</v>
      </c>
      <c r="Y494" s="61"/>
    </row>
    <row r="495" spans="1:25" x14ac:dyDescent="0.2">
      <c r="A495" s="14" t="s">
        <v>996</v>
      </c>
      <c r="B495" s="15" t="s">
        <v>997</v>
      </c>
      <c r="C495" s="62">
        <v>11945</v>
      </c>
      <c r="D495" s="42">
        <v>-19</v>
      </c>
      <c r="E495" s="24">
        <v>5713.1</v>
      </c>
      <c r="F495" s="25">
        <v>-2.4E-2</v>
      </c>
      <c r="G495" s="68">
        <f t="shared" si="83"/>
        <v>6436.1</v>
      </c>
      <c r="H495" s="63">
        <v>-723</v>
      </c>
      <c r="I495" s="27">
        <v>0</v>
      </c>
      <c r="J495" s="28">
        <v>10257.9</v>
      </c>
      <c r="K495" s="29">
        <v>12.9</v>
      </c>
      <c r="L495" s="41">
        <f t="shared" si="77"/>
        <v>474</v>
      </c>
      <c r="M495" s="40">
        <f t="shared" si="84"/>
        <v>5853.5860655737706</v>
      </c>
      <c r="N495" s="40">
        <f t="shared" si="85"/>
        <v>6576.5860655737706</v>
      </c>
      <c r="O495" s="69">
        <f t="shared" si="86"/>
        <v>-723</v>
      </c>
      <c r="P495" s="50">
        <v>495</v>
      </c>
      <c r="Q495" s="60">
        <f t="shared" si="78"/>
        <v>6010.1812000000009</v>
      </c>
      <c r="R495" s="66">
        <f t="shared" si="79"/>
        <v>-669.24749999999995</v>
      </c>
      <c r="S495" s="66">
        <f t="shared" si="87"/>
        <v>6630.3385655737702</v>
      </c>
      <c r="T495">
        <v>493</v>
      </c>
      <c r="U495">
        <v>490</v>
      </c>
      <c r="V495" s="50">
        <f t="shared" si="80"/>
        <v>10750.5</v>
      </c>
      <c r="W495" s="61">
        <f t="shared" si="81"/>
        <v>-8.0317819640715882E-2</v>
      </c>
      <c r="X495" s="65">
        <f t="shared" si="82"/>
        <v>53.752499999999998</v>
      </c>
      <c r="Y495" s="61"/>
    </row>
    <row r="496" spans="1:25" x14ac:dyDescent="0.2">
      <c r="A496" s="14" t="s">
        <v>998</v>
      </c>
      <c r="B496" s="15" t="s">
        <v>999</v>
      </c>
      <c r="C496" s="62">
        <v>34000</v>
      </c>
      <c r="D496" s="42">
        <v>-22</v>
      </c>
      <c r="E496" s="24">
        <v>5688</v>
      </c>
      <c r="F496" s="25">
        <v>-3.2000000000000001E-2</v>
      </c>
      <c r="G496" s="68">
        <f t="shared" si="83"/>
        <v>4146</v>
      </c>
      <c r="H496" s="63">
        <v>1542</v>
      </c>
      <c r="I496" s="27">
        <v>0.151</v>
      </c>
      <c r="J496" s="28">
        <v>4130</v>
      </c>
      <c r="K496" s="29">
        <v>30583.200000000001</v>
      </c>
      <c r="L496" s="41">
        <f t="shared" si="77"/>
        <v>472</v>
      </c>
      <c r="M496" s="40">
        <f t="shared" si="84"/>
        <v>5876.0330578512394</v>
      </c>
      <c r="N496" s="40">
        <f t="shared" si="85"/>
        <v>4536.3284531596673</v>
      </c>
      <c r="O496" s="69">
        <f t="shared" si="86"/>
        <v>1339.7046046915725</v>
      </c>
      <c r="P496" s="50">
        <v>190</v>
      </c>
      <c r="Q496" s="60">
        <f t="shared" si="78"/>
        <v>5983.7759999999998</v>
      </c>
      <c r="R496" s="66">
        <f t="shared" si="79"/>
        <v>1695</v>
      </c>
      <c r="S496" s="66">
        <f t="shared" si="87"/>
        <v>4689.3284531596673</v>
      </c>
      <c r="T496">
        <v>494</v>
      </c>
      <c r="U496">
        <v>181</v>
      </c>
      <c r="V496" s="50">
        <f t="shared" si="80"/>
        <v>30600</v>
      </c>
      <c r="W496" s="61">
        <f t="shared" si="81"/>
        <v>9.0265486725663716E-2</v>
      </c>
      <c r="X496" s="65">
        <f t="shared" si="82"/>
        <v>153</v>
      </c>
      <c r="Y496" s="61"/>
    </row>
    <row r="497" spans="1:25" x14ac:dyDescent="0.2">
      <c r="A497" s="14" t="s">
        <v>1000</v>
      </c>
      <c r="B497" s="15" t="s">
        <v>1001</v>
      </c>
      <c r="C497" s="62">
        <v>19800</v>
      </c>
      <c r="D497" s="42">
        <v>0</v>
      </c>
      <c r="E497" s="24">
        <v>5671.6</v>
      </c>
      <c r="F497" s="25">
        <v>7.2000000000000008E-2</v>
      </c>
      <c r="G497" s="68">
        <f t="shared" si="83"/>
        <v>5337.9000000000005</v>
      </c>
      <c r="H497" s="63">
        <v>333.7</v>
      </c>
      <c r="I497" s="27">
        <v>0.28599999999999998</v>
      </c>
      <c r="J497" s="28">
        <v>2812.8</v>
      </c>
      <c r="K497" s="29">
        <v>4434.8</v>
      </c>
      <c r="L497" s="41">
        <f t="shared" si="77"/>
        <v>495</v>
      </c>
      <c r="M497" s="40">
        <f t="shared" si="84"/>
        <v>5290.6716417910447</v>
      </c>
      <c r="N497" s="40">
        <f t="shared" si="85"/>
        <v>5031.1848610756479</v>
      </c>
      <c r="O497" s="69">
        <f t="shared" si="86"/>
        <v>259.48678071539655</v>
      </c>
      <c r="P497" s="50">
        <v>409</v>
      </c>
      <c r="Q497" s="60">
        <f t="shared" si="78"/>
        <v>5966.5232000000005</v>
      </c>
      <c r="R497" s="66">
        <f t="shared" si="79"/>
        <v>422.79999999999995</v>
      </c>
      <c r="S497" s="66">
        <f t="shared" si="87"/>
        <v>5120.2848610756482</v>
      </c>
      <c r="T497">
        <v>495</v>
      </c>
      <c r="U497">
        <v>391</v>
      </c>
      <c r="V497" s="50">
        <f t="shared" si="80"/>
        <v>17820</v>
      </c>
      <c r="W497" s="61">
        <f t="shared" si="81"/>
        <v>0.21073793755912962</v>
      </c>
      <c r="X497" s="65">
        <f t="shared" si="82"/>
        <v>89.1</v>
      </c>
      <c r="Y497" s="61"/>
    </row>
    <row r="498" spans="1:25" x14ac:dyDescent="0.2">
      <c r="A498" s="14" t="s">
        <v>1002</v>
      </c>
      <c r="B498" s="15" t="s">
        <v>1003</v>
      </c>
      <c r="C498" s="62">
        <v>4150</v>
      </c>
      <c r="D498" s="42">
        <v>-3</v>
      </c>
      <c r="E498" s="24">
        <v>5657.9</v>
      </c>
      <c r="F498" s="25">
        <v>2.2000000000000002E-2</v>
      </c>
      <c r="G498" s="68">
        <f t="shared" si="83"/>
        <v>3217.7999999999997</v>
      </c>
      <c r="H498" s="63">
        <v>2440.1</v>
      </c>
      <c r="I498" s="27">
        <v>0.253</v>
      </c>
      <c r="J498" s="28">
        <v>30686.2</v>
      </c>
      <c r="K498" s="29">
        <v>56301.7</v>
      </c>
      <c r="L498" s="41">
        <f t="shared" si="77"/>
        <v>493</v>
      </c>
      <c r="M498" s="40">
        <f t="shared" si="84"/>
        <v>5536.1056751467704</v>
      </c>
      <c r="N498" s="40">
        <f t="shared" si="85"/>
        <v>3588.6994500869141</v>
      </c>
      <c r="O498" s="69">
        <f t="shared" si="86"/>
        <v>1947.4062250598561</v>
      </c>
      <c r="P498" s="50">
        <v>133</v>
      </c>
      <c r="Q498" s="60">
        <f t="shared" si="78"/>
        <v>5952.1107999999995</v>
      </c>
      <c r="R498" s="66">
        <f t="shared" si="79"/>
        <v>2458.7750000000001</v>
      </c>
      <c r="S498" s="66">
        <f t="shared" si="87"/>
        <v>3607.3744500869143</v>
      </c>
      <c r="T498">
        <v>496</v>
      </c>
      <c r="U498">
        <v>133</v>
      </c>
      <c r="V498" s="50">
        <f t="shared" si="80"/>
        <v>3735</v>
      </c>
      <c r="W498" s="61">
        <f t="shared" si="81"/>
        <v>7.595245599943061E-3</v>
      </c>
      <c r="X498" s="65">
        <f t="shared" si="82"/>
        <v>18.675000000000001</v>
      </c>
      <c r="Y498" s="61"/>
    </row>
    <row r="499" spans="1:25" x14ac:dyDescent="0.2">
      <c r="A499" s="14" t="s">
        <v>1004</v>
      </c>
      <c r="B499" s="15" t="s">
        <v>1005</v>
      </c>
      <c r="C499" s="62">
        <v>6500</v>
      </c>
      <c r="D499" s="42">
        <v>0</v>
      </c>
      <c r="E499" s="24">
        <v>5610</v>
      </c>
      <c r="F499" s="25">
        <v>8.3000000000000004E-2</v>
      </c>
      <c r="G499" s="68">
        <f t="shared" si="83"/>
        <v>5215</v>
      </c>
      <c r="H499" s="63">
        <v>395</v>
      </c>
      <c r="I499" s="27">
        <v>0.35299999999999998</v>
      </c>
      <c r="J499" s="28">
        <v>104176</v>
      </c>
      <c r="K499" s="29">
        <v>2828.9</v>
      </c>
      <c r="L499" s="41">
        <f t="shared" si="77"/>
        <v>497</v>
      </c>
      <c r="M499" s="40">
        <f t="shared" si="84"/>
        <v>5180.0554016620499</v>
      </c>
      <c r="N499" s="40">
        <f t="shared" si="85"/>
        <v>4888.1115731328555</v>
      </c>
      <c r="O499" s="69">
        <f t="shared" si="86"/>
        <v>291.94382852919438</v>
      </c>
      <c r="P499" s="50">
        <v>399</v>
      </c>
      <c r="Q499" s="60">
        <f t="shared" si="78"/>
        <v>5901.72</v>
      </c>
      <c r="R499" s="66">
        <f t="shared" si="79"/>
        <v>424.25</v>
      </c>
      <c r="S499" s="66">
        <f t="shared" si="87"/>
        <v>4917.3615731328555</v>
      </c>
      <c r="T499">
        <v>497</v>
      </c>
      <c r="U499">
        <v>390</v>
      </c>
      <c r="V499" s="50">
        <f t="shared" si="80"/>
        <v>5850</v>
      </c>
      <c r="W499" s="61">
        <f t="shared" si="81"/>
        <v>6.8945197407189157E-2</v>
      </c>
      <c r="X499" s="65">
        <f t="shared" si="82"/>
        <v>29.25</v>
      </c>
      <c r="Y499" s="61"/>
    </row>
    <row r="500" spans="1:25" x14ac:dyDescent="0.2">
      <c r="A500" s="14" t="s">
        <v>1006</v>
      </c>
      <c r="B500" s="15" t="s">
        <v>1007</v>
      </c>
      <c r="C500" s="62">
        <v>12000</v>
      </c>
      <c r="D500" s="42">
        <v>-4</v>
      </c>
      <c r="E500" s="24">
        <v>5589.9</v>
      </c>
      <c r="F500" s="25">
        <v>1.2E-2</v>
      </c>
      <c r="G500" s="68">
        <f t="shared" si="83"/>
        <v>4738</v>
      </c>
      <c r="H500" s="63">
        <v>851.9</v>
      </c>
      <c r="I500" s="27">
        <v>0</v>
      </c>
      <c r="J500" s="28">
        <v>8996.7999999999993</v>
      </c>
      <c r="K500" s="29">
        <v>8050.9</v>
      </c>
      <c r="L500" s="41">
        <f t="shared" si="77"/>
        <v>494</v>
      </c>
      <c r="M500" s="40">
        <f t="shared" si="84"/>
        <v>5523.6166007905131</v>
      </c>
      <c r="N500" s="40">
        <f t="shared" si="85"/>
        <v>4671.7166007905134</v>
      </c>
      <c r="O500" s="69">
        <f t="shared" si="86"/>
        <v>851.9</v>
      </c>
      <c r="P500" s="50">
        <v>257</v>
      </c>
      <c r="Q500" s="60">
        <f t="shared" si="78"/>
        <v>5880.5748000000003</v>
      </c>
      <c r="R500" s="66">
        <f t="shared" si="79"/>
        <v>905.9</v>
      </c>
      <c r="S500" s="66">
        <f t="shared" si="87"/>
        <v>4725.7166007905134</v>
      </c>
      <c r="T500">
        <v>498</v>
      </c>
      <c r="U500">
        <v>277</v>
      </c>
      <c r="V500" s="50">
        <f t="shared" si="80"/>
        <v>10800</v>
      </c>
      <c r="W500" s="61">
        <f t="shared" si="81"/>
        <v>5.9609228391654709E-2</v>
      </c>
      <c r="X500" s="65">
        <f t="shared" si="82"/>
        <v>54</v>
      </c>
      <c r="Y500" s="61"/>
    </row>
    <row r="501" spans="1:25" x14ac:dyDescent="0.2">
      <c r="A501" s="14" t="s">
        <v>1008</v>
      </c>
      <c r="B501" s="15" t="s">
        <v>1009</v>
      </c>
      <c r="C501" s="62">
        <v>7400</v>
      </c>
      <c r="D501" s="42">
        <v>-8</v>
      </c>
      <c r="E501" s="24">
        <v>5581.8</v>
      </c>
      <c r="F501" s="25">
        <v>1E-3</v>
      </c>
      <c r="G501" s="68">
        <f t="shared" si="83"/>
        <v>4934.9000000000005</v>
      </c>
      <c r="H501" s="63">
        <v>646.9</v>
      </c>
      <c r="I501" s="27">
        <v>0</v>
      </c>
      <c r="J501" s="28">
        <v>7423.7</v>
      </c>
      <c r="K501" s="29">
        <v>3065.6</v>
      </c>
      <c r="L501" s="41">
        <f t="shared" si="77"/>
        <v>491</v>
      </c>
      <c r="M501" s="40">
        <f t="shared" si="84"/>
        <v>5576.2237762237773</v>
      </c>
      <c r="N501" s="40">
        <f t="shared" si="85"/>
        <v>4929.3237762237777</v>
      </c>
      <c r="O501" s="69">
        <f t="shared" si="86"/>
        <v>646.9</v>
      </c>
      <c r="P501" s="50">
        <v>294</v>
      </c>
      <c r="Q501" s="60">
        <f t="shared" si="78"/>
        <v>5872.0536000000002</v>
      </c>
      <c r="R501" s="66">
        <f t="shared" si="79"/>
        <v>680.19999999999993</v>
      </c>
      <c r="S501" s="66">
        <f t="shared" si="87"/>
        <v>4962.6237762237779</v>
      </c>
      <c r="T501">
        <v>499</v>
      </c>
      <c r="U501">
        <v>331</v>
      </c>
      <c r="V501" s="50">
        <f t="shared" si="80"/>
        <v>6660</v>
      </c>
      <c r="W501" s="61">
        <f t="shared" si="81"/>
        <v>4.8956189356071746E-2</v>
      </c>
      <c r="X501" s="65">
        <f t="shared" si="82"/>
        <v>33.299999999999997</v>
      </c>
      <c r="Y501" s="61"/>
    </row>
    <row r="502" spans="1:25" x14ac:dyDescent="0.2">
      <c r="A502" s="30" t="s">
        <v>1010</v>
      </c>
      <c r="B502" s="31" t="s">
        <v>1011</v>
      </c>
      <c r="C502" s="62">
        <v>15100</v>
      </c>
      <c r="D502" s="43">
        <v>0</v>
      </c>
      <c r="E502" s="34">
        <v>5575.4</v>
      </c>
      <c r="F502" s="35">
        <v>0.13699999999999998</v>
      </c>
      <c r="G502" s="68">
        <f t="shared" si="83"/>
        <v>5292.2999999999993</v>
      </c>
      <c r="H502" s="63">
        <v>283.10000000000002</v>
      </c>
      <c r="I502" s="37">
        <v>6.0000000000000001E-3</v>
      </c>
      <c r="J502" s="38">
        <v>3542.7</v>
      </c>
      <c r="K502" s="39">
        <v>9207.7999999999993</v>
      </c>
      <c r="L502" s="41">
        <f t="shared" si="77"/>
        <v>500</v>
      </c>
      <c r="M502" s="40">
        <f t="shared" si="84"/>
        <v>4903.6059806508356</v>
      </c>
      <c r="N502" s="40">
        <f t="shared" si="85"/>
        <v>4622.1944498357261</v>
      </c>
      <c r="O502" s="69">
        <f t="shared" si="86"/>
        <v>281.41153081510936</v>
      </c>
      <c r="P502" s="50">
        <v>406</v>
      </c>
      <c r="Q502" s="60">
        <f t="shared" si="78"/>
        <v>5865.3207999999995</v>
      </c>
      <c r="R502" s="66">
        <f t="shared" si="79"/>
        <v>351.05</v>
      </c>
      <c r="S502" s="66">
        <f t="shared" si="87"/>
        <v>4690.1444498357259</v>
      </c>
      <c r="T502">
        <v>500</v>
      </c>
      <c r="U502">
        <v>409</v>
      </c>
      <c r="V502" s="50">
        <f t="shared" si="80"/>
        <v>13590</v>
      </c>
      <c r="W502" s="61">
        <f t="shared" si="81"/>
        <v>0.19356217063096426</v>
      </c>
      <c r="X502" s="65">
        <f t="shared" si="82"/>
        <v>67.95</v>
      </c>
      <c r="Y502" s="61"/>
    </row>
  </sheetData>
  <autoFilter ref="A2:X502" xr:uid="{10F2207A-C6B7-8548-9318-6482D1C425DE}"/>
  <mergeCells count="4">
    <mergeCell ref="Z3:AG11"/>
    <mergeCell ref="Q1:W1"/>
    <mergeCell ref="E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RawData</vt:lpstr>
      <vt:lpstr>Working Copy</vt:lpstr>
      <vt:lpstr>AVG_SALARY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Sandoval</cp:lastModifiedBy>
  <cp:revision/>
  <dcterms:created xsi:type="dcterms:W3CDTF">2019-10-07T13:19:08Z</dcterms:created>
  <dcterms:modified xsi:type="dcterms:W3CDTF">2019-10-09T19:08:16Z</dcterms:modified>
  <cp:category/>
  <cp:contentStatus/>
</cp:coreProperties>
</file>