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bias" sheetId="2" r:id="rId4"/>
    <sheet state="visible" name="d'" sheetId="3" r:id="rId5"/>
  </sheets>
  <definedNames/>
  <calcPr/>
</workbook>
</file>

<file path=xl/sharedStrings.xml><?xml version="1.0" encoding="utf-8"?>
<sst xmlns="http://schemas.openxmlformats.org/spreadsheetml/2006/main" count="784" uniqueCount="53">
  <si>
    <t>right bias</t>
  </si>
  <si>
    <t>df = 1</t>
  </si>
  <si>
    <t xml:space="preserve">left bias </t>
  </si>
  <si>
    <t xml:space="preserve">right bias </t>
  </si>
  <si>
    <t xml:space="preserve">no consistent biases </t>
  </si>
  <si>
    <t>d' (Covered - None)</t>
  </si>
  <si>
    <t>1. tv</t>
  </si>
  <si>
    <t>d' (Covered - Eyes)</t>
  </si>
  <si>
    <t>d' (Covered - Mouth)</t>
  </si>
  <si>
    <t>Bias</t>
  </si>
  <si>
    <t xml:space="preserve">Everything </t>
  </si>
  <si>
    <t>NONE</t>
  </si>
  <si>
    <t xml:space="preserve">bold significant bias values, explain in legend </t>
  </si>
  <si>
    <t>Nothing Covered</t>
  </si>
  <si>
    <t>Eyes Covered</t>
  </si>
  <si>
    <t>Mouth Covered</t>
  </si>
  <si>
    <t>EYES</t>
  </si>
  <si>
    <t>MOUTH</t>
  </si>
  <si>
    <t xml:space="preserve">chi squared test </t>
  </si>
  <si>
    <t>EVERYTHING</t>
  </si>
  <si>
    <t>GRAND TOTAL</t>
  </si>
  <si>
    <t xml:space="preserve">proportion correct: </t>
  </si>
  <si>
    <t>left</t>
  </si>
  <si>
    <t>right</t>
  </si>
  <si>
    <t>total</t>
  </si>
  <si>
    <t>expected number of correct responses</t>
  </si>
  <si>
    <t>&lt;SN&gt;</t>
  </si>
  <si>
    <t>&lt;NS&gt;</t>
  </si>
  <si>
    <t>P(left|&lt;SN&gt;)</t>
  </si>
  <si>
    <t xml:space="preserve">chi^2 statistic </t>
  </si>
  <si>
    <t>P(left|&lt;NS&gt;)</t>
  </si>
  <si>
    <t xml:space="preserve">d'FC </t>
  </si>
  <si>
    <t xml:space="preserve">Bias </t>
  </si>
  <si>
    <t>2. mg</t>
  </si>
  <si>
    <t>GRAND TOTAL NONE</t>
  </si>
  <si>
    <t>3. JY</t>
  </si>
  <si>
    <t>GRAND TOTAL EYES</t>
  </si>
  <si>
    <t>4. AP</t>
  </si>
  <si>
    <t>GRAND TOTAL MOUTH</t>
  </si>
  <si>
    <t>5. KAR</t>
  </si>
  <si>
    <t>6. ML</t>
  </si>
  <si>
    <t>7. mr</t>
  </si>
  <si>
    <t>8. kc</t>
  </si>
  <si>
    <t>9. mph</t>
  </si>
  <si>
    <t>10. (no initials)</t>
  </si>
  <si>
    <t>11. eb</t>
  </si>
  <si>
    <t>12. JYH</t>
  </si>
  <si>
    <t>13. ES</t>
  </si>
  <si>
    <t>14. AXL</t>
  </si>
  <si>
    <t>15. cr</t>
  </si>
  <si>
    <t>16. mhs</t>
  </si>
  <si>
    <t>17. tql</t>
  </si>
  <si>
    <t>18. kkt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</si>
</sst>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/>
    <font>
      <b/>
    </font>
    <font>
      <b/>
      <sz val="12.0"/>
      <color rgb="FF000000"/>
      <name val="Calibri"/>
    </font>
    <font>
      <sz val="12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0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1" fillId="0" fontId="1" numFmtId="0" xfId="0" applyBorder="1" applyFont="1"/>
    <xf borderId="0" fillId="0" fontId="0" numFmtId="0" xfId="0" applyAlignment="1" applyFont="1">
      <alignment horizontal="right"/>
    </xf>
    <xf borderId="1" fillId="0" fontId="1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2" fillId="0" fontId="3" numFmtId="0" xfId="0" applyAlignment="1" applyBorder="1" applyFont="1">
      <alignment horizontal="center"/>
    </xf>
    <xf borderId="3" fillId="0" fontId="1" numFmtId="0" xfId="0" applyBorder="1" applyFont="1"/>
    <xf borderId="4" fillId="0" fontId="1" numFmtId="0" xfId="0" applyBorder="1" applyFont="1"/>
    <xf borderId="0" fillId="0" fontId="3" numFmtId="0" xfId="0" applyFont="1"/>
    <xf borderId="1" fillId="0" fontId="1" numFmtId="4" xfId="0" applyBorder="1" applyFont="1" applyNumberFormat="1"/>
    <xf borderId="2" fillId="2" fontId="3" numFmtId="0" xfId="0" applyAlignment="1" applyBorder="1" applyFill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right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right"/>
    </xf>
    <xf borderId="6" fillId="0" fontId="0" numFmtId="0" xfId="0" applyAlignment="1" applyBorder="1" applyFont="1">
      <alignment horizontal="center" readingOrder="0"/>
    </xf>
    <xf borderId="6" fillId="0" fontId="0" numFmtId="0" xfId="0" applyAlignment="1" applyBorder="1" applyFont="1">
      <alignment horizontal="center"/>
    </xf>
    <xf borderId="5" fillId="2" fontId="0" numFmtId="0" xfId="0" applyAlignment="1" applyBorder="1" applyFont="1">
      <alignment horizontal="right"/>
    </xf>
    <xf borderId="6" fillId="2" fontId="0" numFmtId="0" xfId="0" applyAlignment="1" applyBorder="1" applyFont="1">
      <alignment horizontal="center" readingOrder="0"/>
    </xf>
    <xf borderId="6" fillId="2" fontId="0" numFmtId="0" xfId="0" applyAlignment="1" applyBorder="1" applyFont="1">
      <alignment horizontal="center"/>
    </xf>
    <xf borderId="1" fillId="0" fontId="0" numFmtId="0" xfId="0" applyAlignment="1" applyBorder="1" applyFont="1">
      <alignment readingOrder="0"/>
    </xf>
    <xf borderId="1" fillId="0" fontId="0" numFmtId="0" xfId="0" applyBorder="1" applyFont="1"/>
    <xf borderId="6" fillId="0" fontId="0" numFmtId="0" xfId="0" applyBorder="1" applyFont="1"/>
    <xf borderId="6" fillId="2" fontId="0" numFmtId="0" xfId="0" applyBorder="1" applyFont="1"/>
    <xf borderId="0" fillId="2" fontId="1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6" fillId="2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 vertical="bottom"/>
    </xf>
    <xf borderId="3" fillId="0" fontId="3" numFmtId="0" xfId="0" applyAlignment="1" applyBorder="1" applyFont="1">
      <alignment horizontal="center" vertical="bottom"/>
    </xf>
    <xf borderId="7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0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right" vertical="bottom"/>
    </xf>
    <xf borderId="6" fillId="0" fontId="4" numFmtId="0" xfId="0" applyAlignment="1" applyBorder="1" applyFont="1">
      <alignment readingOrder="0" vertical="bottom"/>
    </xf>
    <xf borderId="6" fillId="0" fontId="0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6" fillId="0" fontId="0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Mean Forced Choice Sensitivity 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'd'''!$B$20:$B$21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'd'''!$C$20:$C$21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'd'''!$D$20:$D$21</c:f>
            </c:numRef>
          </c:val>
        </c:ser>
        <c:axId val="5138829"/>
        <c:axId val="1288220151"/>
      </c:barChart>
      <c:catAx>
        <c:axId val="51388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88220151"/>
      </c:catAx>
      <c:valAx>
        <c:axId val="1288220151"/>
        <c:scaling>
          <c:orientation val="minMax"/>
          <c:max val="3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38829"/>
      </c:valAx>
    </c:plotArea>
    <c:legend>
      <c:legendPos val="b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209550</xdr:colOff>
      <xdr:row>24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" width="10.78"/>
    <col customWidth="1" min="3" max="6" width="10.56"/>
    <col customWidth="1" min="7" max="7" width="10.78"/>
    <col customWidth="1" min="8" max="11" width="10.56"/>
    <col customWidth="1" min="12" max="12" width="10.78"/>
    <col customWidth="1" min="13" max="16" width="10.56"/>
    <col customWidth="1" min="17" max="17" width="10.78"/>
    <col customWidth="1" min="18" max="28" width="10.56"/>
  </cols>
  <sheetData>
    <row r="1">
      <c r="A1" s="3"/>
      <c r="B1" s="6"/>
      <c r="G1" s="6"/>
      <c r="L1" s="6"/>
      <c r="Q1" s="6"/>
    </row>
    <row r="2">
      <c r="A2" s="6"/>
      <c r="B2" s="6"/>
      <c r="G2" s="6"/>
      <c r="L2" s="6"/>
      <c r="Q2" s="6"/>
    </row>
    <row r="3">
      <c r="A3" s="8" t="s">
        <v>6</v>
      </c>
      <c r="B3" s="9" t="s">
        <v>11</v>
      </c>
      <c r="C3" s="10"/>
      <c r="D3" s="10"/>
      <c r="E3" s="11"/>
      <c r="F3" s="12"/>
      <c r="G3" s="9" t="s">
        <v>16</v>
      </c>
      <c r="H3" s="10"/>
      <c r="I3" s="10"/>
      <c r="J3" s="11"/>
      <c r="K3" s="12"/>
      <c r="L3" s="9" t="s">
        <v>17</v>
      </c>
      <c r="M3" s="10"/>
      <c r="N3" s="10"/>
      <c r="O3" s="11"/>
      <c r="P3" s="12"/>
      <c r="Q3" s="9" t="s">
        <v>19</v>
      </c>
      <c r="R3" s="10"/>
      <c r="S3" s="10"/>
      <c r="T3" s="11"/>
      <c r="U3" s="12"/>
      <c r="V3" s="14" t="s">
        <v>20</v>
      </c>
      <c r="W3" s="10"/>
      <c r="X3" s="10"/>
      <c r="Y3" s="11"/>
      <c r="Z3" s="12"/>
      <c r="AA3" s="15" t="s">
        <v>21</v>
      </c>
      <c r="AB3" s="16">
        <f>(R5+S6)/T7</f>
        <v>0.8333333333</v>
      </c>
    </row>
    <row r="4">
      <c r="A4" s="6"/>
      <c r="B4" s="17"/>
      <c r="C4" s="18" t="s">
        <v>22</v>
      </c>
      <c r="D4" s="18" t="s">
        <v>23</v>
      </c>
      <c r="E4" s="19" t="s">
        <v>24</v>
      </c>
      <c r="F4" s="16"/>
      <c r="G4" s="17"/>
      <c r="H4" s="18" t="s">
        <v>22</v>
      </c>
      <c r="I4" s="18" t="s">
        <v>23</v>
      </c>
      <c r="J4" s="19" t="s">
        <v>24</v>
      </c>
      <c r="K4" s="16"/>
      <c r="L4" s="17"/>
      <c r="M4" s="18" t="s">
        <v>22</v>
      </c>
      <c r="N4" s="18" t="s">
        <v>23</v>
      </c>
      <c r="O4" s="19" t="s">
        <v>24</v>
      </c>
      <c r="P4" s="16"/>
      <c r="Q4" s="20"/>
      <c r="R4" s="21" t="s">
        <v>22</v>
      </c>
      <c r="S4" s="21" t="s">
        <v>23</v>
      </c>
      <c r="T4" s="22" t="s">
        <v>24</v>
      </c>
      <c r="U4" s="16"/>
      <c r="V4" s="23"/>
      <c r="W4" s="24" t="s">
        <v>22</v>
      </c>
      <c r="X4" s="24" t="s">
        <v>23</v>
      </c>
      <c r="Y4" s="25" t="s">
        <v>24</v>
      </c>
      <c r="Z4" s="16"/>
      <c r="AA4" s="1" t="s">
        <v>25</v>
      </c>
    </row>
    <row r="5">
      <c r="A5" s="6"/>
      <c r="B5" s="17" t="s">
        <v>26</v>
      </c>
      <c r="C5" s="26">
        <v>19.0</v>
      </c>
      <c r="D5" s="27">
        <f>E5-C5</f>
        <v>1</v>
      </c>
      <c r="E5" s="27">
        <v>20.0</v>
      </c>
      <c r="G5" s="17" t="s">
        <v>26</v>
      </c>
      <c r="H5" s="26">
        <v>18.0</v>
      </c>
      <c r="I5" s="26">
        <v>2.0</v>
      </c>
      <c r="J5" s="27">
        <v>20.0</v>
      </c>
      <c r="L5" s="17" t="s">
        <v>26</v>
      </c>
      <c r="M5" s="26">
        <v>19.0</v>
      </c>
      <c r="N5" s="26">
        <v>1.0</v>
      </c>
      <c r="O5" s="27">
        <v>20.0</v>
      </c>
      <c r="Q5" s="20" t="s">
        <v>26</v>
      </c>
      <c r="R5" s="28">
        <f t="shared" ref="R5:R6" si="1">SUM(M5+H5+C5)</f>
        <v>56</v>
      </c>
      <c r="S5" s="28">
        <f>SUM(D5+I5+N5)</f>
        <v>4</v>
      </c>
      <c r="T5" s="28">
        <v>60.0</v>
      </c>
      <c r="V5" s="23" t="s">
        <v>26</v>
      </c>
      <c r="W5" s="29">
        <f>SUM(R5,R15,R25,R35,R45,R55,R65,R75,R85,R95,R105,R115,R125,R135,R145,R155,R165,R175)</f>
        <v>922</v>
      </c>
      <c r="X5" s="29">
        <f>Y5-W5</f>
        <v>158</v>
      </c>
      <c r="Y5" s="29">
        <f>0.5*Y7</f>
        <v>1080</v>
      </c>
      <c r="AA5" s="5">
        <f>AB3*T5</f>
        <v>50</v>
      </c>
      <c r="AB5" s="5">
        <f>(1-AB3)*60</f>
        <v>10</v>
      </c>
    </row>
    <row r="6">
      <c r="A6" s="6"/>
      <c r="B6" s="17" t="s">
        <v>27</v>
      </c>
      <c r="C6" s="26">
        <v>5.0</v>
      </c>
      <c r="D6" s="26">
        <v>15.0</v>
      </c>
      <c r="E6" s="27">
        <v>20.0</v>
      </c>
      <c r="G6" s="17" t="s">
        <v>27</v>
      </c>
      <c r="H6" s="26">
        <v>6.0</v>
      </c>
      <c r="I6" s="26">
        <v>14.0</v>
      </c>
      <c r="J6" s="27">
        <v>20.0</v>
      </c>
      <c r="L6" s="17" t="s">
        <v>27</v>
      </c>
      <c r="M6" s="26">
        <v>5.0</v>
      </c>
      <c r="N6" s="26">
        <v>15.0</v>
      </c>
      <c r="O6" s="27">
        <v>20.0</v>
      </c>
      <c r="Q6" s="20" t="s">
        <v>27</v>
      </c>
      <c r="R6" s="28">
        <f t="shared" si="1"/>
        <v>16</v>
      </c>
      <c r="S6" s="28">
        <f>SUM(N6+I6+D6)</f>
        <v>44</v>
      </c>
      <c r="T6" s="28">
        <v>60.0</v>
      </c>
      <c r="V6" s="23" t="s">
        <v>27</v>
      </c>
      <c r="W6" s="29">
        <f>Y6-X6</f>
        <v>195</v>
      </c>
      <c r="X6" s="29">
        <f>SUM(S6,S16,S26,S36,S46,S56,S66,S76,S86,S96,S106,S116,S126,S136,S146,S156,S166,S176)</f>
        <v>885</v>
      </c>
      <c r="Y6" s="29">
        <f>0.5*Y7</f>
        <v>1080</v>
      </c>
      <c r="AA6" s="5">
        <f>(1-AB3)*60</f>
        <v>10</v>
      </c>
      <c r="AB6" s="5">
        <f>AB3*60</f>
        <v>50</v>
      </c>
    </row>
    <row r="7">
      <c r="A7" s="3"/>
      <c r="B7" s="3" t="s">
        <v>28</v>
      </c>
      <c r="C7" s="3">
        <f t="shared" ref="C7:C8" si="2">C5/E5</f>
        <v>0.95</v>
      </c>
      <c r="E7">
        <v>40.0</v>
      </c>
      <c r="G7" s="3" t="s">
        <v>28</v>
      </c>
      <c r="H7" s="3">
        <f t="shared" ref="H7:H8" si="3">H5/J5</f>
        <v>0.9</v>
      </c>
      <c r="J7">
        <v>40.0</v>
      </c>
      <c r="L7" s="3" t="s">
        <v>28</v>
      </c>
      <c r="M7" s="3">
        <f t="shared" ref="M7:M8" si="4">M5/O5</f>
        <v>0.95</v>
      </c>
      <c r="O7">
        <v>40.0</v>
      </c>
      <c r="Q7" s="3" t="s">
        <v>28</v>
      </c>
      <c r="R7" s="3">
        <f t="shared" ref="R7:R8" si="5">R5/T5</f>
        <v>0.9333333333</v>
      </c>
      <c r="T7">
        <v>120.0</v>
      </c>
      <c r="V7" s="3" t="s">
        <v>28</v>
      </c>
      <c r="W7" s="3">
        <f t="shared" ref="W7:W8" si="6">W5/Y5</f>
        <v>0.8537037037</v>
      </c>
      <c r="Y7" s="30">
        <f>120*18</f>
        <v>2160</v>
      </c>
      <c r="AA7" s="1" t="s">
        <v>29</v>
      </c>
    </row>
    <row r="8">
      <c r="A8" s="3"/>
      <c r="B8" s="3" t="s">
        <v>30</v>
      </c>
      <c r="C8" s="6">
        <f t="shared" si="2"/>
        <v>0.25</v>
      </c>
      <c r="G8" s="3" t="s">
        <v>30</v>
      </c>
      <c r="H8" s="6">
        <f t="shared" si="3"/>
        <v>0.3</v>
      </c>
      <c r="L8" s="3" t="s">
        <v>30</v>
      </c>
      <c r="M8" s="6">
        <f t="shared" si="4"/>
        <v>0.25</v>
      </c>
      <c r="Q8" s="3" t="s">
        <v>30</v>
      </c>
      <c r="R8" s="6">
        <f t="shared" si="5"/>
        <v>0.2666666667</v>
      </c>
      <c r="V8" s="3" t="s">
        <v>30</v>
      </c>
      <c r="W8" s="6">
        <f t="shared" si="6"/>
        <v>0.1805555556</v>
      </c>
      <c r="AA8" s="5">
        <f t="shared" ref="AA8:AB8" si="7">(R5-AA5)^2/AA5</f>
        <v>0.72</v>
      </c>
      <c r="AB8" s="5">
        <f t="shared" si="7"/>
        <v>3.6</v>
      </c>
    </row>
    <row r="9">
      <c r="A9" s="31"/>
      <c r="B9" s="31" t="s">
        <v>31</v>
      </c>
      <c r="C9" s="32">
        <f>NORMINV(C7,0,1)-NORMINV(C8,0,1)</f>
        <v>2.319343375</v>
      </c>
      <c r="G9" s="31" t="s">
        <v>31</v>
      </c>
      <c r="H9" s="32">
        <f>NORMINV(H7,0,1)-NORMINV(H8,0,1)</f>
        <v>1.805952077</v>
      </c>
      <c r="L9" s="31" t="s">
        <v>31</v>
      </c>
      <c r="M9" s="32">
        <f>NORMINV(M7,0,1)-NORMINV(M8,0,1)</f>
        <v>2.319343375</v>
      </c>
      <c r="Q9" s="31" t="s">
        <v>31</v>
      </c>
      <c r="R9" s="32">
        <f>NORMINV(R7,0,1)-NORMINV(R8,0,1)</f>
        <v>2.124011671</v>
      </c>
      <c r="V9" s="31" t="s">
        <v>31</v>
      </c>
      <c r="W9" s="32">
        <f>NORMINV(W7,0,1)-NORMINV(W8,0,1)</f>
        <v>1.965701119</v>
      </c>
      <c r="AA9" s="5">
        <f t="shared" ref="AA9:AB9" si="8">(R6-AA6)^2/AA6</f>
        <v>3.6</v>
      </c>
      <c r="AB9" s="5">
        <f t="shared" si="8"/>
        <v>0.72</v>
      </c>
    </row>
    <row r="10">
      <c r="A10" s="31"/>
      <c r="B10" s="32"/>
      <c r="G10" s="6"/>
      <c r="L10" s="6"/>
      <c r="Q10" s="3" t="s">
        <v>32</v>
      </c>
      <c r="R10">
        <f>0.5*(NORMINV(R8,0,1)^2-NORMINV(R7,0,1)^2)</f>
        <v>-0.9326112821</v>
      </c>
      <c r="AA10">
        <f>SUM(AA8:AB9)</f>
        <v>8.64</v>
      </c>
    </row>
    <row r="11">
      <c r="A11" s="31"/>
      <c r="B11" s="32"/>
      <c r="G11" s="6"/>
      <c r="L11" s="6"/>
      <c r="Q11" s="6"/>
    </row>
    <row r="12">
      <c r="A12" s="31"/>
      <c r="B12" s="32"/>
      <c r="G12" s="6"/>
      <c r="L12" s="6"/>
      <c r="Q12" s="6"/>
    </row>
    <row r="13">
      <c r="A13" s="8" t="s">
        <v>33</v>
      </c>
      <c r="B13" s="9" t="s">
        <v>11</v>
      </c>
      <c r="C13" s="10"/>
      <c r="D13" s="10"/>
      <c r="E13" s="11"/>
      <c r="F13" s="12"/>
      <c r="G13" s="9" t="s">
        <v>16</v>
      </c>
      <c r="H13" s="10"/>
      <c r="I13" s="10"/>
      <c r="J13" s="11"/>
      <c r="K13" s="12"/>
      <c r="L13" s="9" t="s">
        <v>17</v>
      </c>
      <c r="M13" s="10"/>
      <c r="N13" s="10"/>
      <c r="O13" s="11"/>
      <c r="P13" s="12"/>
      <c r="Q13" s="9" t="s">
        <v>19</v>
      </c>
      <c r="R13" s="10"/>
      <c r="S13" s="10"/>
      <c r="T13" s="11"/>
      <c r="U13" s="12"/>
      <c r="V13" s="14" t="s">
        <v>34</v>
      </c>
      <c r="W13" s="10"/>
      <c r="X13" s="10"/>
      <c r="Y13" s="11"/>
      <c r="Z13" s="12"/>
      <c r="AA13" s="15" t="s">
        <v>21</v>
      </c>
      <c r="AB13" s="16">
        <f>(R15+S16)/T17</f>
        <v>0.9166666667</v>
      </c>
    </row>
    <row r="14">
      <c r="A14" s="6"/>
      <c r="B14" s="17"/>
      <c r="C14" s="18" t="s">
        <v>22</v>
      </c>
      <c r="D14" s="18" t="s">
        <v>23</v>
      </c>
      <c r="E14" s="19" t="s">
        <v>24</v>
      </c>
      <c r="F14" s="16"/>
      <c r="G14" s="17"/>
      <c r="H14" s="18" t="s">
        <v>22</v>
      </c>
      <c r="I14" s="18" t="s">
        <v>23</v>
      </c>
      <c r="J14" s="19" t="s">
        <v>24</v>
      </c>
      <c r="K14" s="16"/>
      <c r="L14" s="17"/>
      <c r="M14" s="18" t="s">
        <v>22</v>
      </c>
      <c r="N14" s="18" t="s">
        <v>23</v>
      </c>
      <c r="O14" s="19" t="s">
        <v>24</v>
      </c>
      <c r="P14" s="16"/>
      <c r="Q14" s="20"/>
      <c r="R14" s="21" t="s">
        <v>22</v>
      </c>
      <c r="S14" s="21" t="s">
        <v>23</v>
      </c>
      <c r="T14" s="22" t="s">
        <v>24</v>
      </c>
      <c r="U14" s="16"/>
      <c r="V14" s="23"/>
      <c r="W14" s="24" t="s">
        <v>22</v>
      </c>
      <c r="X14" s="24" t="s">
        <v>23</v>
      </c>
      <c r="Y14" s="25" t="s">
        <v>24</v>
      </c>
      <c r="Z14" s="16"/>
      <c r="AA14" s="1" t="s">
        <v>25</v>
      </c>
    </row>
    <row r="15">
      <c r="A15" s="6"/>
      <c r="B15" s="17" t="s">
        <v>26</v>
      </c>
      <c r="C15" s="26">
        <v>19.0</v>
      </c>
      <c r="D15" s="26">
        <v>1.0</v>
      </c>
      <c r="E15" s="27">
        <v>20.0</v>
      </c>
      <c r="G15" s="17" t="s">
        <v>26</v>
      </c>
      <c r="H15" s="26">
        <v>17.0</v>
      </c>
      <c r="I15" s="26">
        <v>3.0</v>
      </c>
      <c r="J15" s="27">
        <v>20.0</v>
      </c>
      <c r="L15" s="17" t="s">
        <v>26</v>
      </c>
      <c r="M15" s="26">
        <v>19.0</v>
      </c>
      <c r="N15" s="26">
        <v>1.0</v>
      </c>
      <c r="O15" s="27">
        <v>20.0</v>
      </c>
      <c r="Q15" s="20" t="s">
        <v>26</v>
      </c>
      <c r="R15" s="28">
        <f t="shared" ref="R15:R16" si="9">SUM(M15+H15+C15)</f>
        <v>55</v>
      </c>
      <c r="S15" s="28">
        <f>SUM(D15+I15+N15)</f>
        <v>5</v>
      </c>
      <c r="T15" s="28">
        <v>60.0</v>
      </c>
      <c r="V15" s="23" t="s">
        <v>26</v>
      </c>
      <c r="W15" s="29">
        <f>SUM(C5,C15,C25,C35,C45,C55,C65,C75,C85,C95,C105,C115,C125,C135,C145,C155,C165,C175)</f>
        <v>316</v>
      </c>
      <c r="X15" s="29">
        <f>Y15-W15</f>
        <v>707</v>
      </c>
      <c r="Y15" s="33">
        <v>1023.0</v>
      </c>
      <c r="AA15" s="5">
        <f>AB13*T15</f>
        <v>55</v>
      </c>
      <c r="AB15" s="5">
        <f>(1-AB13)*60</f>
        <v>5</v>
      </c>
    </row>
    <row r="16">
      <c r="A16" s="6"/>
      <c r="B16" s="17" t="s">
        <v>27</v>
      </c>
      <c r="C16" s="26">
        <v>1.0</v>
      </c>
      <c r="D16" s="26">
        <v>19.0</v>
      </c>
      <c r="E16" s="27">
        <v>20.0</v>
      </c>
      <c r="G16" s="17" t="s">
        <v>27</v>
      </c>
      <c r="H16" s="26">
        <v>3.0</v>
      </c>
      <c r="I16" s="26">
        <v>17.0</v>
      </c>
      <c r="J16" s="27">
        <v>20.0</v>
      </c>
      <c r="L16" s="17" t="s">
        <v>27</v>
      </c>
      <c r="M16" s="26">
        <v>1.0</v>
      </c>
      <c r="N16" s="26">
        <v>19.0</v>
      </c>
      <c r="O16" s="27">
        <v>20.0</v>
      </c>
      <c r="Q16" s="20" t="s">
        <v>27</v>
      </c>
      <c r="R16" s="28">
        <f t="shared" si="9"/>
        <v>5</v>
      </c>
      <c r="S16" s="28">
        <f>SUM(N16+I16+D16)</f>
        <v>55</v>
      </c>
      <c r="T16" s="28">
        <v>60.0</v>
      </c>
      <c r="V16" s="23" t="s">
        <v>27</v>
      </c>
      <c r="W16" s="29">
        <f>Y16-X16</f>
        <v>716</v>
      </c>
      <c r="X16" s="29">
        <f>SUM(D6,D16,D26,D36,D46,D56,D66,D76,D86,D96,D106,D116,D126,D136,D146,D156,D166,D176)</f>
        <v>306</v>
      </c>
      <c r="Y16" s="33">
        <v>1022.0</v>
      </c>
      <c r="AA16" s="5">
        <f>(1-AB13)*60</f>
        <v>5</v>
      </c>
      <c r="AB16" s="5">
        <f>AB13*60</f>
        <v>55</v>
      </c>
    </row>
    <row r="17">
      <c r="A17" s="3"/>
      <c r="B17" s="3" t="s">
        <v>28</v>
      </c>
      <c r="C17" s="3">
        <f t="shared" ref="C17:C18" si="10">C15/E15</f>
        <v>0.95</v>
      </c>
      <c r="E17">
        <v>40.0</v>
      </c>
      <c r="G17" s="3" t="s">
        <v>28</v>
      </c>
      <c r="H17" s="3">
        <f t="shared" ref="H17:H18" si="11">H15/J15</f>
        <v>0.85</v>
      </c>
      <c r="J17">
        <v>40.0</v>
      </c>
      <c r="L17" s="3" t="s">
        <v>28</v>
      </c>
      <c r="M17" s="3">
        <f t="shared" ref="M17:M18" si="12">M15/O15</f>
        <v>0.95</v>
      </c>
      <c r="O17">
        <v>40.0</v>
      </c>
      <c r="Q17" s="3" t="s">
        <v>28</v>
      </c>
      <c r="R17" s="3">
        <f t="shared" ref="R17:R18" si="13">R15/T15</f>
        <v>0.9166666667</v>
      </c>
      <c r="T17">
        <v>120.0</v>
      </c>
      <c r="V17" s="3"/>
      <c r="W17" s="3"/>
      <c r="Y17" s="30">
        <f>40*18</f>
        <v>720</v>
      </c>
      <c r="AA17" s="1" t="s">
        <v>29</v>
      </c>
    </row>
    <row r="18">
      <c r="A18" s="3"/>
      <c r="B18" s="3" t="s">
        <v>30</v>
      </c>
      <c r="C18" s="6">
        <f t="shared" si="10"/>
        <v>0.05</v>
      </c>
      <c r="G18" s="3" t="s">
        <v>30</v>
      </c>
      <c r="H18" s="6">
        <f t="shared" si="11"/>
        <v>0.15</v>
      </c>
      <c r="L18" s="3" t="s">
        <v>30</v>
      </c>
      <c r="M18" s="6">
        <f t="shared" si="12"/>
        <v>0.05</v>
      </c>
      <c r="Q18" s="3" t="s">
        <v>30</v>
      </c>
      <c r="R18" s="6">
        <f t="shared" si="13"/>
        <v>0.08333333333</v>
      </c>
      <c r="V18" s="3"/>
      <c r="W18" s="6"/>
      <c r="AA18" s="5">
        <f t="shared" ref="AA18:AB18" si="14">(R15-AA15)^2/AA15</f>
        <v>0</v>
      </c>
      <c r="AB18" s="5">
        <f t="shared" si="14"/>
        <v>0</v>
      </c>
    </row>
    <row r="19">
      <c r="A19" s="31"/>
      <c r="B19" s="31" t="s">
        <v>31</v>
      </c>
      <c r="C19" s="32">
        <f>NORMINV(C17,0,1)-NORMINV(C18,0,1)</f>
        <v>3.28970725</v>
      </c>
      <c r="G19" s="31" t="s">
        <v>31</v>
      </c>
      <c r="H19" s="32">
        <f>NORMINV(H17,0,1)-NORMINV(H18,0,1)</f>
        <v>2.072866781</v>
      </c>
      <c r="L19" s="31" t="s">
        <v>31</v>
      </c>
      <c r="M19" s="32">
        <f>NORMINV(M17,0,1)-NORMINV(M18,0,1)</f>
        <v>3.28970725</v>
      </c>
      <c r="Q19" s="31" t="s">
        <v>31</v>
      </c>
      <c r="R19" s="32">
        <f>NORMINV(R17,0,1)-NORMINV(R18,0,1)</f>
        <v>2.765988255</v>
      </c>
      <c r="V19" s="31"/>
      <c r="W19" s="32"/>
      <c r="AA19" s="5">
        <f t="shared" ref="AA19:AB19" si="15">(R16-AA16)^2/AA16</f>
        <v>0</v>
      </c>
      <c r="AB19" s="5">
        <f t="shared" si="15"/>
        <v>0</v>
      </c>
    </row>
    <row r="20">
      <c r="A20" s="31"/>
      <c r="B20" s="32"/>
      <c r="G20" s="6"/>
      <c r="L20" s="6"/>
      <c r="Q20" s="3" t="s">
        <v>32</v>
      </c>
      <c r="R20">
        <f>0.5*(NORMINV(R18,0,1)^2-NORMINV(R17,0,1)^2)</f>
        <v>0</v>
      </c>
      <c r="AA20">
        <f>SUM(AA18:AB19)</f>
        <v>0</v>
      </c>
    </row>
    <row r="21">
      <c r="A21" s="31"/>
      <c r="B21" s="32"/>
      <c r="G21" s="6"/>
      <c r="L21" s="6"/>
      <c r="Q21" s="6"/>
    </row>
    <row r="22">
      <c r="A22" s="31"/>
      <c r="B22" s="32"/>
      <c r="G22" s="6"/>
      <c r="L22" s="6"/>
      <c r="Q22" s="6"/>
    </row>
    <row r="23">
      <c r="A23" s="8" t="s">
        <v>35</v>
      </c>
      <c r="B23" s="9" t="s">
        <v>11</v>
      </c>
      <c r="C23" s="10"/>
      <c r="D23" s="10"/>
      <c r="E23" s="11"/>
      <c r="F23" s="12"/>
      <c r="G23" s="9" t="s">
        <v>16</v>
      </c>
      <c r="H23" s="10"/>
      <c r="I23" s="10"/>
      <c r="J23" s="11"/>
      <c r="K23" s="12"/>
      <c r="L23" s="9" t="s">
        <v>17</v>
      </c>
      <c r="M23" s="10"/>
      <c r="N23" s="10"/>
      <c r="O23" s="11"/>
      <c r="P23" s="12"/>
      <c r="Q23" s="9" t="s">
        <v>19</v>
      </c>
      <c r="R23" s="10"/>
      <c r="S23" s="10"/>
      <c r="T23" s="11"/>
      <c r="U23" s="12"/>
      <c r="V23" s="14" t="s">
        <v>36</v>
      </c>
      <c r="W23" s="10"/>
      <c r="X23" s="10"/>
      <c r="Y23" s="11"/>
      <c r="Z23" s="12"/>
      <c r="AA23" s="15" t="s">
        <v>21</v>
      </c>
      <c r="AB23" s="16">
        <f>(R25+S26)/T27</f>
        <v>0.625</v>
      </c>
    </row>
    <row r="24">
      <c r="A24" s="6"/>
      <c r="B24" s="17"/>
      <c r="C24" s="18" t="s">
        <v>22</v>
      </c>
      <c r="D24" s="18" t="s">
        <v>23</v>
      </c>
      <c r="E24" s="19" t="s">
        <v>24</v>
      </c>
      <c r="F24" s="16"/>
      <c r="G24" s="17"/>
      <c r="H24" s="18" t="s">
        <v>22</v>
      </c>
      <c r="I24" s="18" t="s">
        <v>23</v>
      </c>
      <c r="J24" s="19" t="s">
        <v>24</v>
      </c>
      <c r="K24" s="16"/>
      <c r="L24" s="17"/>
      <c r="M24" s="18" t="s">
        <v>22</v>
      </c>
      <c r="N24" s="18" t="s">
        <v>23</v>
      </c>
      <c r="O24" s="19" t="s">
        <v>24</v>
      </c>
      <c r="P24" s="16"/>
      <c r="Q24" s="20"/>
      <c r="R24" s="21" t="s">
        <v>22</v>
      </c>
      <c r="S24" s="21" t="s">
        <v>23</v>
      </c>
      <c r="T24" s="22" t="s">
        <v>24</v>
      </c>
      <c r="U24" s="16"/>
      <c r="V24" s="23"/>
      <c r="W24" s="24" t="s">
        <v>22</v>
      </c>
      <c r="X24" s="24" t="s">
        <v>23</v>
      </c>
      <c r="Y24" s="25" t="s">
        <v>24</v>
      </c>
      <c r="Z24" s="16"/>
      <c r="AA24" s="1" t="s">
        <v>25</v>
      </c>
    </row>
    <row r="25">
      <c r="A25" s="6"/>
      <c r="B25" s="17" t="s">
        <v>26</v>
      </c>
      <c r="C25" s="26">
        <v>11.0</v>
      </c>
      <c r="D25" s="26">
        <v>9.0</v>
      </c>
      <c r="E25" s="27">
        <v>20.0</v>
      </c>
      <c r="G25" s="17" t="s">
        <v>26</v>
      </c>
      <c r="H25" s="26">
        <v>9.0</v>
      </c>
      <c r="I25" s="26">
        <v>11.0</v>
      </c>
      <c r="J25" s="27">
        <v>20.0</v>
      </c>
      <c r="L25" s="17" t="s">
        <v>26</v>
      </c>
      <c r="M25" s="26">
        <v>14.0</v>
      </c>
      <c r="N25" s="26">
        <v>6.0</v>
      </c>
      <c r="O25" s="27">
        <v>20.0</v>
      </c>
      <c r="Q25" s="20" t="s">
        <v>26</v>
      </c>
      <c r="R25" s="28">
        <f t="shared" ref="R25:R26" si="16">SUM(M25+H25+C25)</f>
        <v>34</v>
      </c>
      <c r="S25" s="28">
        <f>SUM(D25+I25+N25)</f>
        <v>26</v>
      </c>
      <c r="T25" s="28">
        <v>60.0</v>
      </c>
      <c r="V25" s="23" t="s">
        <v>26</v>
      </c>
      <c r="W25" s="29">
        <f>SUM(H5,H15,H25,H35,H45,H55,H65,H75,H85,H95,H105,H115,H125,H135,H145,H155,H165,H175)</f>
        <v>294</v>
      </c>
      <c r="X25" s="29">
        <f>Y25-W25</f>
        <v>66</v>
      </c>
      <c r="Y25" s="29">
        <f>0.5*Y27</f>
        <v>360</v>
      </c>
      <c r="AA25" s="5">
        <f>AB23*T25</f>
        <v>37.5</v>
      </c>
      <c r="AB25" s="5">
        <f>(1-AB23)*60</f>
        <v>22.5</v>
      </c>
    </row>
    <row r="26">
      <c r="A26" s="6"/>
      <c r="B26" s="17" t="s">
        <v>27</v>
      </c>
      <c r="C26" s="26">
        <v>6.0</v>
      </c>
      <c r="D26" s="26">
        <v>14.0</v>
      </c>
      <c r="E26" s="27">
        <v>20.0</v>
      </c>
      <c r="G26" s="17" t="s">
        <v>27</v>
      </c>
      <c r="H26" s="26">
        <v>6.0</v>
      </c>
      <c r="I26" s="26">
        <v>14.0</v>
      </c>
      <c r="J26" s="27">
        <v>20.0</v>
      </c>
      <c r="L26" s="17" t="s">
        <v>27</v>
      </c>
      <c r="M26" s="26">
        <v>7.0</v>
      </c>
      <c r="N26" s="26">
        <v>13.0</v>
      </c>
      <c r="O26" s="27">
        <v>20.0</v>
      </c>
      <c r="Q26" s="20" t="s">
        <v>27</v>
      </c>
      <c r="R26" s="28">
        <f t="shared" si="16"/>
        <v>19</v>
      </c>
      <c r="S26" s="28">
        <f>SUM(N26+I26+D26)</f>
        <v>41</v>
      </c>
      <c r="T26" s="28">
        <v>60.0</v>
      </c>
      <c r="V26" s="23" t="s">
        <v>27</v>
      </c>
      <c r="W26" s="29">
        <f>Y26-X26</f>
        <v>80</v>
      </c>
      <c r="X26" s="29">
        <f>SUM(I6,I16,I26,I36,I46,I56,I66,I76,I86,I96,I106,I116,I126,I136,I146,I156,I166,I176)</f>
        <v>280</v>
      </c>
      <c r="Y26" s="29">
        <f>0.5*Y27</f>
        <v>360</v>
      </c>
      <c r="AA26" s="5">
        <f>(1-AB23)*60</f>
        <v>22.5</v>
      </c>
      <c r="AB26" s="5">
        <f>AB23*60</f>
        <v>37.5</v>
      </c>
    </row>
    <row r="27">
      <c r="A27" s="3"/>
      <c r="B27" s="3" t="s">
        <v>28</v>
      </c>
      <c r="C27" s="3">
        <f t="shared" ref="C27:C28" si="17">C25/E25</f>
        <v>0.55</v>
      </c>
      <c r="E27">
        <v>40.0</v>
      </c>
      <c r="G27" s="3" t="s">
        <v>28</v>
      </c>
      <c r="H27" s="3">
        <f t="shared" ref="H27:H28" si="18">H25/J25</f>
        <v>0.45</v>
      </c>
      <c r="J27">
        <v>40.0</v>
      </c>
      <c r="L27" s="3" t="s">
        <v>28</v>
      </c>
      <c r="M27" s="3">
        <f t="shared" ref="M27:M28" si="19">M25/O25</f>
        <v>0.7</v>
      </c>
      <c r="O27">
        <v>40.0</v>
      </c>
      <c r="Q27" s="3" t="s">
        <v>28</v>
      </c>
      <c r="R27" s="3">
        <f t="shared" ref="R27:R28" si="20">R25/T25</f>
        <v>0.5666666667</v>
      </c>
      <c r="T27">
        <v>120.0</v>
      </c>
      <c r="V27" s="3"/>
      <c r="W27" s="3"/>
      <c r="Y27" s="30">
        <f>40*18</f>
        <v>720</v>
      </c>
      <c r="AA27" s="1" t="s">
        <v>29</v>
      </c>
    </row>
    <row r="28">
      <c r="A28" s="3"/>
      <c r="B28" s="3" t="s">
        <v>30</v>
      </c>
      <c r="C28" s="6">
        <f t="shared" si="17"/>
        <v>0.3</v>
      </c>
      <c r="G28" s="3" t="s">
        <v>30</v>
      </c>
      <c r="H28" s="6">
        <f t="shared" si="18"/>
        <v>0.3</v>
      </c>
      <c r="L28" s="3" t="s">
        <v>30</v>
      </c>
      <c r="M28" s="6">
        <f t="shared" si="19"/>
        <v>0.35</v>
      </c>
      <c r="Q28" s="3" t="s">
        <v>30</v>
      </c>
      <c r="R28" s="6">
        <f t="shared" si="20"/>
        <v>0.3166666667</v>
      </c>
      <c r="V28" s="3"/>
      <c r="W28" s="6"/>
      <c r="AA28" s="5">
        <f t="shared" ref="AA28:AB28" si="21">(R25-AA25)^2/AA25</f>
        <v>0.3266666667</v>
      </c>
      <c r="AB28" s="5">
        <f t="shared" si="21"/>
        <v>0.5444444444</v>
      </c>
    </row>
    <row r="29">
      <c r="A29" s="31"/>
      <c r="B29" s="31" t="s">
        <v>31</v>
      </c>
      <c r="C29" s="32">
        <f>NORMINV(C27,0,1)-NORMINV(C28,0,1)</f>
        <v>0.6500618602</v>
      </c>
      <c r="G29" s="31" t="s">
        <v>31</v>
      </c>
      <c r="H29" s="32">
        <f>NORMINV(H27,0,1)-NORMINV(H28,0,1)</f>
        <v>0.3987391664</v>
      </c>
      <c r="L29" s="31" t="s">
        <v>31</v>
      </c>
      <c r="M29" s="32">
        <f>NORMINV(M27,0,1)-NORMINV(M28,0,1)</f>
        <v>0.9097209795</v>
      </c>
      <c r="Q29" s="31" t="s">
        <v>31</v>
      </c>
      <c r="R29" s="32">
        <f>NORMINV(R27,0,1)-NORMINV(R28,0,1)</f>
        <v>0.6449344336</v>
      </c>
      <c r="V29" s="31"/>
      <c r="W29" s="32"/>
      <c r="AA29" s="5">
        <f t="shared" ref="AA29:AB29" si="22">(R26-AA26)^2/AA26</f>
        <v>0.5444444444</v>
      </c>
      <c r="AB29" s="5">
        <f t="shared" si="22"/>
        <v>0.3266666667</v>
      </c>
    </row>
    <row r="30">
      <c r="A30" s="31"/>
      <c r="B30" s="32"/>
      <c r="G30" s="6"/>
      <c r="L30" s="6"/>
      <c r="Q30" s="3" t="s">
        <v>32</v>
      </c>
      <c r="R30">
        <f>0.5*(NORMINV(R28,0,1)^2-NORMINV(R27,0,1)^2)</f>
        <v>0.09968958697</v>
      </c>
      <c r="AA30">
        <f>SUM(AA28:AB29)</f>
        <v>1.742222222</v>
      </c>
    </row>
    <row r="31">
      <c r="A31" s="31"/>
      <c r="B31" s="32"/>
      <c r="G31" s="6"/>
      <c r="L31" s="6"/>
      <c r="Q31" s="6"/>
    </row>
    <row r="32">
      <c r="A32" s="31"/>
      <c r="B32" s="32"/>
      <c r="G32" s="6"/>
      <c r="L32" s="6"/>
      <c r="Q32" s="6"/>
    </row>
    <row r="33">
      <c r="A33" s="8" t="s">
        <v>37</v>
      </c>
      <c r="B33" s="9" t="s">
        <v>11</v>
      </c>
      <c r="C33" s="10"/>
      <c r="D33" s="10"/>
      <c r="E33" s="11"/>
      <c r="F33" s="12"/>
      <c r="G33" s="9" t="s">
        <v>16</v>
      </c>
      <c r="H33" s="10"/>
      <c r="I33" s="10"/>
      <c r="J33" s="11"/>
      <c r="K33" s="12"/>
      <c r="L33" s="9" t="s">
        <v>17</v>
      </c>
      <c r="M33" s="10"/>
      <c r="N33" s="10"/>
      <c r="O33" s="11"/>
      <c r="P33" s="12"/>
      <c r="Q33" s="9" t="s">
        <v>19</v>
      </c>
      <c r="R33" s="10"/>
      <c r="S33" s="10"/>
      <c r="T33" s="11"/>
      <c r="U33" s="12"/>
      <c r="V33" s="14" t="s">
        <v>38</v>
      </c>
      <c r="W33" s="10"/>
      <c r="X33" s="10"/>
      <c r="Y33" s="11"/>
      <c r="Z33" s="12"/>
      <c r="AA33" s="15" t="s">
        <v>21</v>
      </c>
      <c r="AB33" s="16">
        <f>(R35+S36)/T37</f>
        <v>0.9</v>
      </c>
    </row>
    <row r="34">
      <c r="A34" s="6"/>
      <c r="B34" s="17"/>
      <c r="C34" s="18" t="s">
        <v>22</v>
      </c>
      <c r="D34" s="18" t="s">
        <v>23</v>
      </c>
      <c r="E34" s="19" t="s">
        <v>24</v>
      </c>
      <c r="F34" s="16"/>
      <c r="G34" s="17"/>
      <c r="H34" s="18" t="s">
        <v>22</v>
      </c>
      <c r="I34" s="18" t="s">
        <v>23</v>
      </c>
      <c r="J34" s="19" t="s">
        <v>24</v>
      </c>
      <c r="K34" s="16"/>
      <c r="L34" s="17"/>
      <c r="M34" s="18" t="s">
        <v>22</v>
      </c>
      <c r="N34" s="18" t="s">
        <v>23</v>
      </c>
      <c r="O34" s="19" t="s">
        <v>24</v>
      </c>
      <c r="P34" s="16"/>
      <c r="Q34" s="20"/>
      <c r="R34" s="21" t="s">
        <v>22</v>
      </c>
      <c r="S34" s="21" t="s">
        <v>23</v>
      </c>
      <c r="T34" s="22" t="s">
        <v>24</v>
      </c>
      <c r="U34" s="16"/>
      <c r="V34" s="23"/>
      <c r="W34" s="24" t="s">
        <v>22</v>
      </c>
      <c r="X34" s="24" t="s">
        <v>23</v>
      </c>
      <c r="Y34" s="25" t="s">
        <v>24</v>
      </c>
      <c r="Z34" s="16"/>
      <c r="AA34" s="1" t="s">
        <v>25</v>
      </c>
    </row>
    <row r="35">
      <c r="A35" s="6"/>
      <c r="B35" s="17" t="s">
        <v>26</v>
      </c>
      <c r="C35" s="26">
        <v>19.0</v>
      </c>
      <c r="D35" s="26">
        <v>1.0</v>
      </c>
      <c r="E35" s="27">
        <v>20.0</v>
      </c>
      <c r="G35" s="17" t="s">
        <v>26</v>
      </c>
      <c r="H35" s="26">
        <v>16.0</v>
      </c>
      <c r="I35" s="26">
        <v>4.0</v>
      </c>
      <c r="J35" s="27">
        <v>20.0</v>
      </c>
      <c r="L35" s="17" t="s">
        <v>26</v>
      </c>
      <c r="M35" s="26">
        <v>19.0</v>
      </c>
      <c r="N35" s="26">
        <v>1.0</v>
      </c>
      <c r="O35" s="27">
        <v>20.0</v>
      </c>
      <c r="Q35" s="20" t="s">
        <v>26</v>
      </c>
      <c r="R35" s="28">
        <f t="shared" ref="R35:R36" si="23">SUM(M35+H35+C35)</f>
        <v>54</v>
      </c>
      <c r="S35" s="28">
        <f>SUM(D35+I35+N35)</f>
        <v>6</v>
      </c>
      <c r="T35" s="28">
        <v>60.0</v>
      </c>
      <c r="V35" s="23" t="s">
        <v>26</v>
      </c>
      <c r="W35" s="29">
        <f>SUM(M5,M15,M25,M35,M45,M55,M65,M75,M85,M95,M105,M115,M125,M135,M145,M155,M165,M175)</f>
        <v>312</v>
      </c>
      <c r="X35" s="29">
        <f>Y35-W35</f>
        <v>48</v>
      </c>
      <c r="Y35" s="33">
        <f t="shared" ref="Y35:Y36" si="24">720*0.5</f>
        <v>360</v>
      </c>
      <c r="AA35" s="5">
        <f>AB33*T35</f>
        <v>54</v>
      </c>
      <c r="AB35" s="5">
        <f>(1-AB33)*60</f>
        <v>6</v>
      </c>
    </row>
    <row r="36">
      <c r="A36" s="6"/>
      <c r="B36" s="17" t="s">
        <v>27</v>
      </c>
      <c r="C36" s="26">
        <v>1.0</v>
      </c>
      <c r="D36" s="26">
        <v>19.0</v>
      </c>
      <c r="E36" s="27">
        <v>20.0</v>
      </c>
      <c r="G36" s="17" t="s">
        <v>27</v>
      </c>
      <c r="H36" s="26">
        <v>3.0</v>
      </c>
      <c r="I36" s="26">
        <v>17.0</v>
      </c>
      <c r="J36" s="27">
        <v>20.0</v>
      </c>
      <c r="L36" s="17" t="s">
        <v>27</v>
      </c>
      <c r="M36" s="26">
        <v>2.0</v>
      </c>
      <c r="N36" s="26">
        <v>18.0</v>
      </c>
      <c r="O36" s="27">
        <v>20.0</v>
      </c>
      <c r="Q36" s="20" t="s">
        <v>27</v>
      </c>
      <c r="R36" s="28">
        <f t="shared" si="23"/>
        <v>6</v>
      </c>
      <c r="S36" s="28">
        <f>SUM(N36+I36+D36)</f>
        <v>54</v>
      </c>
      <c r="T36" s="28">
        <v>60.0</v>
      </c>
      <c r="V36" s="23" t="s">
        <v>27</v>
      </c>
      <c r="W36" s="29">
        <f>Y36-X36</f>
        <v>61</v>
      </c>
      <c r="X36" s="29">
        <f>SUM(N6,N16,N26,N36,N46,N56,N66,N76,N86,N96,N106,N116,N126,N136,N146,N156,N166,N176)</f>
        <v>299</v>
      </c>
      <c r="Y36" s="33">
        <f t="shared" si="24"/>
        <v>360</v>
      </c>
      <c r="AA36" s="5">
        <f>(1-AB33)*60</f>
        <v>6</v>
      </c>
      <c r="AB36" s="5">
        <f>AB33*60</f>
        <v>54</v>
      </c>
    </row>
    <row r="37">
      <c r="A37" s="3"/>
      <c r="B37" s="3" t="s">
        <v>28</v>
      </c>
      <c r="C37" s="3">
        <f t="shared" ref="C37:C38" si="25">C35/E35</f>
        <v>0.95</v>
      </c>
      <c r="E37">
        <v>40.0</v>
      </c>
      <c r="G37" s="3" t="s">
        <v>28</v>
      </c>
      <c r="H37" s="3">
        <f t="shared" ref="H37:H38" si="26">H35/J35</f>
        <v>0.8</v>
      </c>
      <c r="J37">
        <v>40.0</v>
      </c>
      <c r="L37" s="3" t="s">
        <v>28</v>
      </c>
      <c r="M37" s="3">
        <f t="shared" ref="M37:M38" si="27">M35/O35</f>
        <v>0.95</v>
      </c>
      <c r="O37">
        <v>40.0</v>
      </c>
      <c r="Q37" s="3" t="s">
        <v>28</v>
      </c>
      <c r="R37" s="3">
        <f t="shared" ref="R37:R38" si="28">R35/T35</f>
        <v>0.9</v>
      </c>
      <c r="T37">
        <v>120.0</v>
      </c>
      <c r="V37" s="3"/>
      <c r="W37" s="3"/>
      <c r="Y37" s="30">
        <f>40*18</f>
        <v>720</v>
      </c>
      <c r="AA37" s="1" t="s">
        <v>29</v>
      </c>
    </row>
    <row r="38">
      <c r="A38" s="3"/>
      <c r="B38" s="3" t="s">
        <v>30</v>
      </c>
      <c r="C38" s="6">
        <f t="shared" si="25"/>
        <v>0.05</v>
      </c>
      <c r="G38" s="3" t="s">
        <v>30</v>
      </c>
      <c r="H38" s="6">
        <f t="shared" si="26"/>
        <v>0.15</v>
      </c>
      <c r="L38" s="3" t="s">
        <v>30</v>
      </c>
      <c r="M38" s="6">
        <f t="shared" si="27"/>
        <v>0.1</v>
      </c>
      <c r="Q38" s="3" t="s">
        <v>30</v>
      </c>
      <c r="R38" s="6">
        <f t="shared" si="28"/>
        <v>0.1</v>
      </c>
      <c r="V38" s="3"/>
      <c r="W38" s="6"/>
      <c r="AA38" s="5">
        <f t="shared" ref="AA38:AB38" si="29">(R35-AA35)^2/AA35</f>
        <v>0</v>
      </c>
      <c r="AB38" s="5">
        <f t="shared" si="29"/>
        <v>0</v>
      </c>
    </row>
    <row r="39">
      <c r="A39" s="31"/>
      <c r="B39" s="31" t="s">
        <v>31</v>
      </c>
      <c r="C39" s="32">
        <f>NORMINV(C37,0,1)-NORMINV(C38,0,1)</f>
        <v>3.28970725</v>
      </c>
      <c r="G39" s="31" t="s">
        <v>31</v>
      </c>
      <c r="H39" s="32">
        <f>NORMINV(H37,0,1)-NORMINV(H38,0,1)</f>
        <v>1.878054623</v>
      </c>
      <c r="L39" s="31" t="s">
        <v>31</v>
      </c>
      <c r="M39" s="32">
        <f>NORMINV(M37,0,1)-NORMINV(M38,0,1)</f>
        <v>2.926405189</v>
      </c>
      <c r="Q39" s="31" t="s">
        <v>31</v>
      </c>
      <c r="R39" s="32">
        <f>NORMINV(R37,0,1)-NORMINV(R38,0,1)</f>
        <v>2.563103128</v>
      </c>
      <c r="V39" s="31"/>
      <c r="W39" s="32"/>
      <c r="AA39" s="5">
        <f t="shared" ref="AA39:AB39" si="30">(R36-AA36)^2/AA36</f>
        <v>0</v>
      </c>
      <c r="AB39" s="5">
        <f t="shared" si="30"/>
        <v>0</v>
      </c>
    </row>
    <row r="40">
      <c r="A40" s="31"/>
      <c r="B40" s="32"/>
      <c r="G40" s="6"/>
      <c r="L40" s="6"/>
      <c r="Q40" s="3" t="s">
        <v>32</v>
      </c>
      <c r="R40">
        <f>0.5*(NORMINV(R38,0,1)^2-NORMINV(R37,0,1)^2)</f>
        <v>0</v>
      </c>
      <c r="AA40">
        <f>SUM(AA38:AB39)</f>
        <v>0</v>
      </c>
    </row>
    <row r="41">
      <c r="A41" s="31"/>
      <c r="B41" s="32"/>
      <c r="G41" s="6"/>
      <c r="L41" s="6"/>
      <c r="Q41" s="6"/>
    </row>
    <row r="42">
      <c r="A42" s="31"/>
      <c r="B42" s="32"/>
      <c r="G42" s="6"/>
      <c r="L42" s="6"/>
      <c r="Q42" s="6"/>
    </row>
    <row r="43">
      <c r="A43" s="8" t="s">
        <v>39</v>
      </c>
      <c r="B43" s="9" t="s">
        <v>11</v>
      </c>
      <c r="C43" s="10"/>
      <c r="D43" s="10"/>
      <c r="E43" s="11"/>
      <c r="F43" s="12"/>
      <c r="G43" s="9" t="s">
        <v>16</v>
      </c>
      <c r="H43" s="10"/>
      <c r="I43" s="10"/>
      <c r="J43" s="11"/>
      <c r="K43" s="12"/>
      <c r="L43" s="9" t="s">
        <v>17</v>
      </c>
      <c r="M43" s="10"/>
      <c r="N43" s="10"/>
      <c r="O43" s="11"/>
      <c r="P43" s="12"/>
      <c r="Q43" s="9" t="s">
        <v>19</v>
      </c>
      <c r="R43" s="10"/>
      <c r="S43" s="10"/>
      <c r="T43" s="11"/>
      <c r="U43" s="12"/>
      <c r="V43" s="12"/>
      <c r="W43" s="12"/>
      <c r="X43" s="12"/>
      <c r="Y43" s="12"/>
      <c r="Z43" s="12"/>
      <c r="AA43" s="15" t="s">
        <v>21</v>
      </c>
      <c r="AB43" s="16">
        <f>(R45+S46)/T47</f>
        <v>0.8916666667</v>
      </c>
    </row>
    <row r="44">
      <c r="A44" s="6"/>
      <c r="B44" s="17"/>
      <c r="C44" s="18" t="s">
        <v>22</v>
      </c>
      <c r="D44" s="18" t="s">
        <v>23</v>
      </c>
      <c r="E44" s="19" t="s">
        <v>24</v>
      </c>
      <c r="F44" s="16"/>
      <c r="G44" s="17"/>
      <c r="H44" s="18" t="s">
        <v>22</v>
      </c>
      <c r="I44" s="18" t="s">
        <v>23</v>
      </c>
      <c r="J44" s="19" t="s">
        <v>24</v>
      </c>
      <c r="K44" s="16"/>
      <c r="L44" s="17"/>
      <c r="M44" s="18" t="s">
        <v>22</v>
      </c>
      <c r="N44" s="18" t="s">
        <v>23</v>
      </c>
      <c r="O44" s="19" t="s">
        <v>24</v>
      </c>
      <c r="P44" s="16"/>
      <c r="Q44" s="20"/>
      <c r="R44" s="21" t="s">
        <v>22</v>
      </c>
      <c r="S44" s="21" t="s">
        <v>23</v>
      </c>
      <c r="T44" s="22" t="s">
        <v>24</v>
      </c>
      <c r="U44" s="16"/>
      <c r="V44" s="16"/>
      <c r="W44" s="16"/>
      <c r="X44" s="16"/>
      <c r="Y44" s="16"/>
      <c r="Z44" s="16"/>
      <c r="AA44" s="1" t="s">
        <v>25</v>
      </c>
    </row>
    <row r="45">
      <c r="A45" s="6"/>
      <c r="B45" s="17" t="s">
        <v>26</v>
      </c>
      <c r="C45" s="26">
        <v>20.0</v>
      </c>
      <c r="D45" s="26">
        <v>1.0</v>
      </c>
      <c r="E45" s="26">
        <v>21.0</v>
      </c>
      <c r="G45" s="17" t="s">
        <v>26</v>
      </c>
      <c r="H45" s="26">
        <v>17.0</v>
      </c>
      <c r="I45" s="26">
        <v>3.0</v>
      </c>
      <c r="J45" s="27">
        <v>20.0</v>
      </c>
      <c r="L45" s="17" t="s">
        <v>26</v>
      </c>
      <c r="M45" s="26">
        <v>15.0</v>
      </c>
      <c r="N45" s="26">
        <v>5.0</v>
      </c>
      <c r="O45" s="27">
        <v>20.0</v>
      </c>
      <c r="Q45" s="20" t="s">
        <v>26</v>
      </c>
      <c r="R45" s="28">
        <f t="shared" ref="R45:R46" si="31">SUM(M45+H45+C45)</f>
        <v>52</v>
      </c>
      <c r="S45" s="34">
        <v>10.0</v>
      </c>
      <c r="T45" s="34">
        <v>61.0</v>
      </c>
      <c r="AA45" s="5">
        <f>AB43*T45</f>
        <v>54.39166667</v>
      </c>
      <c r="AB45" s="5">
        <f>(1-AB43)*60</f>
        <v>6.5</v>
      </c>
    </row>
    <row r="46">
      <c r="A46" s="6"/>
      <c r="B46" s="17" t="s">
        <v>27</v>
      </c>
      <c r="C46" s="26">
        <v>1.0</v>
      </c>
      <c r="D46" s="26">
        <v>19.0</v>
      </c>
      <c r="E46" s="27">
        <v>20.0</v>
      </c>
      <c r="G46" s="17" t="s">
        <v>27</v>
      </c>
      <c r="H46" s="26">
        <v>3.0</v>
      </c>
      <c r="I46" s="26">
        <v>17.0</v>
      </c>
      <c r="J46" s="27">
        <v>20.0</v>
      </c>
      <c r="L46" s="17" t="s">
        <v>27</v>
      </c>
      <c r="M46" s="26">
        <v>1.0</v>
      </c>
      <c r="N46" s="26">
        <v>19.0</v>
      </c>
      <c r="O46" s="27">
        <v>20.0</v>
      </c>
      <c r="Q46" s="20" t="s">
        <v>27</v>
      </c>
      <c r="R46" s="28">
        <f t="shared" si="31"/>
        <v>5</v>
      </c>
      <c r="S46" s="28">
        <f>SUM(N46+I46+D46)</f>
        <v>55</v>
      </c>
      <c r="T46" s="28">
        <v>60.0</v>
      </c>
      <c r="AA46" s="5">
        <f>(1-AB43)*60</f>
        <v>6.5</v>
      </c>
      <c r="AB46" s="5">
        <f>AB43*60</f>
        <v>53.5</v>
      </c>
    </row>
    <row r="47">
      <c r="A47" s="3"/>
      <c r="B47" s="3" t="s">
        <v>28</v>
      </c>
      <c r="C47" s="3">
        <f t="shared" ref="C47:C48" si="32">C45/E45</f>
        <v>0.9523809524</v>
      </c>
      <c r="E47">
        <v>40.0</v>
      </c>
      <c r="G47" s="3" t="s">
        <v>28</v>
      </c>
      <c r="H47" s="3">
        <f t="shared" ref="H47:H48" si="33">H45/J45</f>
        <v>0.85</v>
      </c>
      <c r="J47">
        <v>40.0</v>
      </c>
      <c r="L47" s="3" t="s">
        <v>28</v>
      </c>
      <c r="M47" s="3">
        <f t="shared" ref="M47:M48" si="34">M45/O45</f>
        <v>0.75</v>
      </c>
      <c r="O47">
        <v>40.0</v>
      </c>
      <c r="Q47" s="3" t="s">
        <v>28</v>
      </c>
      <c r="R47" s="3">
        <f t="shared" ref="R47:R48" si="35">R45/T45</f>
        <v>0.8524590164</v>
      </c>
      <c r="T47">
        <v>120.0</v>
      </c>
      <c r="V47" s="6"/>
      <c r="AA47" s="1" t="s">
        <v>29</v>
      </c>
    </row>
    <row r="48">
      <c r="A48" s="3"/>
      <c r="B48" s="3" t="s">
        <v>30</v>
      </c>
      <c r="C48" s="6">
        <f t="shared" si="32"/>
        <v>0.05</v>
      </c>
      <c r="G48" s="3" t="s">
        <v>30</v>
      </c>
      <c r="H48" s="6">
        <f t="shared" si="33"/>
        <v>0.15</v>
      </c>
      <c r="L48" s="3" t="s">
        <v>30</v>
      </c>
      <c r="M48" s="6">
        <f t="shared" si="34"/>
        <v>0.05</v>
      </c>
      <c r="Q48" s="3" t="s">
        <v>30</v>
      </c>
      <c r="R48" s="6">
        <f t="shared" si="35"/>
        <v>0.08333333333</v>
      </c>
      <c r="AA48" s="5">
        <f t="shared" ref="AA48:AB48" si="36">(R45-AA45)^2/AA45</f>
        <v>0.1051644451</v>
      </c>
      <c r="AB48" s="5">
        <f t="shared" si="36"/>
        <v>1.884615385</v>
      </c>
    </row>
    <row r="49">
      <c r="A49" s="31"/>
      <c r="B49" s="31" t="s">
        <v>31</v>
      </c>
      <c r="C49" s="32">
        <f>NORMINV(C47,0,1)-NORMINV(C48,0,1)</f>
        <v>3.313244818</v>
      </c>
      <c r="G49" s="31" t="s">
        <v>31</v>
      </c>
      <c r="H49" s="32">
        <f>NORMINV(H47,0,1)-NORMINV(H48,0,1)</f>
        <v>2.072866781</v>
      </c>
      <c r="L49" s="31" t="s">
        <v>31</v>
      </c>
      <c r="M49" s="32">
        <f>NORMINV(M47,0,1)-NORMINV(M48,0,1)</f>
        <v>2.319343375</v>
      </c>
      <c r="Q49" s="31" t="s">
        <v>31</v>
      </c>
      <c r="R49" s="32">
        <f>NORMINV(R47,0,1)-NORMINV(R48,0,1)</f>
        <v>2.430032313</v>
      </c>
      <c r="AA49" s="5">
        <f t="shared" ref="AA49:AB49" si="37">(R46-AA46)^2/AA46</f>
        <v>0.3461538462</v>
      </c>
      <c r="AB49" s="5">
        <f t="shared" si="37"/>
        <v>0.04205607477</v>
      </c>
    </row>
    <row r="50">
      <c r="A50" s="31"/>
      <c r="B50" s="32"/>
      <c r="G50" s="6"/>
      <c r="L50" s="6"/>
      <c r="Q50" s="3" t="s">
        <v>32</v>
      </c>
      <c r="R50">
        <f>0.5*(NORMINV(R48,0,1)^2-NORMINV(R47,0,1)^2)</f>
        <v>0.4081918968</v>
      </c>
      <c r="AA50">
        <f>SUM(AA48:AB49)</f>
        <v>2.377989751</v>
      </c>
    </row>
    <row r="51">
      <c r="A51" s="31"/>
      <c r="B51" s="32"/>
      <c r="G51" s="6"/>
      <c r="L51" s="6"/>
      <c r="Q51" s="6"/>
    </row>
    <row r="52">
      <c r="A52" s="31"/>
      <c r="B52" s="32"/>
      <c r="G52" s="6"/>
      <c r="L52" s="6"/>
      <c r="Q52" s="6"/>
    </row>
    <row r="53">
      <c r="A53" s="8" t="s">
        <v>40</v>
      </c>
      <c r="B53" s="9" t="s">
        <v>11</v>
      </c>
      <c r="C53" s="10"/>
      <c r="D53" s="10"/>
      <c r="E53" s="11"/>
      <c r="F53" s="12"/>
      <c r="G53" s="9" t="s">
        <v>16</v>
      </c>
      <c r="H53" s="10"/>
      <c r="I53" s="10"/>
      <c r="J53" s="11"/>
      <c r="K53" s="12"/>
      <c r="L53" s="9" t="s">
        <v>17</v>
      </c>
      <c r="M53" s="10"/>
      <c r="N53" s="10"/>
      <c r="O53" s="11"/>
      <c r="P53" s="12"/>
      <c r="Q53" s="9" t="s">
        <v>19</v>
      </c>
      <c r="R53" s="10"/>
      <c r="S53" s="10"/>
      <c r="T53" s="11"/>
      <c r="U53" s="12"/>
      <c r="V53" s="12"/>
      <c r="W53" s="12"/>
      <c r="X53" s="12"/>
      <c r="Y53" s="12"/>
      <c r="Z53" s="12"/>
      <c r="AA53" s="15" t="s">
        <v>21</v>
      </c>
      <c r="AB53" s="16">
        <f>(R55+S56)/T57</f>
        <v>0.9333333333</v>
      </c>
    </row>
    <row r="54">
      <c r="A54" s="6"/>
      <c r="B54" s="17"/>
      <c r="C54" s="18" t="s">
        <v>22</v>
      </c>
      <c r="D54" s="18" t="s">
        <v>23</v>
      </c>
      <c r="E54" s="19" t="s">
        <v>24</v>
      </c>
      <c r="F54" s="16"/>
      <c r="G54" s="17"/>
      <c r="H54" s="18" t="s">
        <v>22</v>
      </c>
      <c r="I54" s="18" t="s">
        <v>23</v>
      </c>
      <c r="J54" s="19" t="s">
        <v>24</v>
      </c>
      <c r="K54" s="16"/>
      <c r="L54" s="17"/>
      <c r="M54" s="18" t="s">
        <v>22</v>
      </c>
      <c r="N54" s="18" t="s">
        <v>23</v>
      </c>
      <c r="O54" s="19" t="s">
        <v>24</v>
      </c>
      <c r="P54" s="16"/>
      <c r="Q54" s="20"/>
      <c r="R54" s="21" t="s">
        <v>22</v>
      </c>
      <c r="S54" s="21" t="s">
        <v>23</v>
      </c>
      <c r="T54" s="22" t="s">
        <v>24</v>
      </c>
      <c r="U54" s="16"/>
      <c r="V54" s="16"/>
      <c r="W54" s="16"/>
      <c r="X54" s="16"/>
      <c r="Y54" s="16"/>
      <c r="Z54" s="16"/>
      <c r="AA54" s="1" t="s">
        <v>25</v>
      </c>
    </row>
    <row r="55">
      <c r="A55" s="6"/>
      <c r="B55" s="17" t="s">
        <v>26</v>
      </c>
      <c r="C55" s="26">
        <v>20.0</v>
      </c>
      <c r="D55" s="26">
        <v>1.0</v>
      </c>
      <c r="E55" s="26">
        <v>21.0</v>
      </c>
      <c r="G55" s="17" t="s">
        <v>26</v>
      </c>
      <c r="H55" s="26">
        <v>18.0</v>
      </c>
      <c r="I55" s="26">
        <v>2.0</v>
      </c>
      <c r="J55" s="27">
        <v>20.0</v>
      </c>
      <c r="L55" s="17" t="s">
        <v>26</v>
      </c>
      <c r="M55" s="26">
        <v>17.0</v>
      </c>
      <c r="N55" s="26">
        <v>3.0</v>
      </c>
      <c r="O55" s="27">
        <v>20.0</v>
      </c>
      <c r="Q55" s="20" t="s">
        <v>26</v>
      </c>
      <c r="R55" s="28">
        <f>SUM(M55+H55+C55)</f>
        <v>55</v>
      </c>
      <c r="S55" s="34">
        <v>7.0</v>
      </c>
      <c r="T55" s="34">
        <v>61.0</v>
      </c>
      <c r="AA55" s="5">
        <f>AB53*T55</f>
        <v>56.93333333</v>
      </c>
      <c r="AB55" s="5">
        <f>(1-AB53)*60</f>
        <v>4</v>
      </c>
    </row>
    <row r="56">
      <c r="A56" s="6"/>
      <c r="B56" s="17" t="s">
        <v>27</v>
      </c>
      <c r="C56" s="26">
        <v>1.0</v>
      </c>
      <c r="D56" s="26">
        <v>20.0</v>
      </c>
      <c r="E56" s="26">
        <v>21.0</v>
      </c>
      <c r="G56" s="17" t="s">
        <v>27</v>
      </c>
      <c r="H56" s="26">
        <v>3.0</v>
      </c>
      <c r="I56" s="26">
        <v>17.0</v>
      </c>
      <c r="J56" s="27">
        <v>20.0</v>
      </c>
      <c r="L56" s="17" t="s">
        <v>27</v>
      </c>
      <c r="M56" s="26">
        <v>1.0</v>
      </c>
      <c r="N56" s="26">
        <v>20.0</v>
      </c>
      <c r="O56" s="26">
        <v>21.0</v>
      </c>
      <c r="Q56" s="20" t="s">
        <v>27</v>
      </c>
      <c r="R56" s="34">
        <v>7.0</v>
      </c>
      <c r="S56" s="28">
        <f>SUM(N56+I56+D56)</f>
        <v>57</v>
      </c>
      <c r="T56" s="34">
        <v>62.0</v>
      </c>
      <c r="AA56" s="5">
        <f>(1-AB53)*60</f>
        <v>4</v>
      </c>
      <c r="AB56" s="5">
        <f>AB53*60</f>
        <v>56</v>
      </c>
    </row>
    <row r="57">
      <c r="A57" s="3"/>
      <c r="B57" s="3" t="s">
        <v>28</v>
      </c>
      <c r="C57" s="3">
        <f t="shared" ref="C57:C58" si="38">C55/E55</f>
        <v>0.9523809524</v>
      </c>
      <c r="E57">
        <v>40.0</v>
      </c>
      <c r="G57" s="3" t="s">
        <v>28</v>
      </c>
      <c r="H57" s="3">
        <f t="shared" ref="H57:H58" si="39">H55/J55</f>
        <v>0.9</v>
      </c>
      <c r="J57">
        <v>40.0</v>
      </c>
      <c r="L57" s="3" t="s">
        <v>28</v>
      </c>
      <c r="M57" s="3">
        <f t="shared" ref="M57:M58" si="40">M55/O55</f>
        <v>0.85</v>
      </c>
      <c r="O57">
        <v>40.0</v>
      </c>
      <c r="Q57" s="3" t="s">
        <v>28</v>
      </c>
      <c r="R57" s="3">
        <f t="shared" ref="R57:R58" si="41">R55/T55</f>
        <v>0.9016393443</v>
      </c>
      <c r="T57">
        <v>120.0</v>
      </c>
      <c r="V57" s="6"/>
      <c r="AA57" s="1" t="s">
        <v>29</v>
      </c>
    </row>
    <row r="58">
      <c r="A58" s="3"/>
      <c r="B58" s="3" t="s">
        <v>30</v>
      </c>
      <c r="C58" s="6">
        <f t="shared" si="38"/>
        <v>0.04761904762</v>
      </c>
      <c r="G58" s="3" t="s">
        <v>30</v>
      </c>
      <c r="H58" s="6">
        <f t="shared" si="39"/>
        <v>0.15</v>
      </c>
      <c r="L58" s="3" t="s">
        <v>30</v>
      </c>
      <c r="M58" s="6">
        <f t="shared" si="40"/>
        <v>0.04761904762</v>
      </c>
      <c r="Q58" s="3" t="s">
        <v>30</v>
      </c>
      <c r="R58" s="6">
        <f t="shared" si="41"/>
        <v>0.1129032258</v>
      </c>
      <c r="AA58" s="5">
        <f t="shared" ref="AA58:AB58" si="42">(R55-AA55)^2/AA55</f>
        <v>0.0656518345</v>
      </c>
      <c r="AB58" s="5">
        <f t="shared" si="42"/>
        <v>2.25</v>
      </c>
    </row>
    <row r="59">
      <c r="A59" s="31"/>
      <c r="B59" s="31" t="s">
        <v>31</v>
      </c>
      <c r="C59" s="32">
        <f>NORMINV(C57,0,1)-NORMINV(C58,0,1)</f>
        <v>3.336782385</v>
      </c>
      <c r="G59" s="31" t="s">
        <v>31</v>
      </c>
      <c r="H59" s="32">
        <f>NORMINV(H57,0,1)-NORMINV(H58,0,1)</f>
        <v>2.317984955</v>
      </c>
      <c r="L59" s="31" t="s">
        <v>31</v>
      </c>
      <c r="M59" s="32">
        <f>NORMINV(M57,0,1)-NORMINV(M58,0,1)</f>
        <v>2.704824583</v>
      </c>
      <c r="Q59" s="31" t="s">
        <v>31</v>
      </c>
      <c r="R59" s="32">
        <f>NORMINV(R57,0,1)-NORMINV(R58,0,1)</f>
        <v>2.502181276</v>
      </c>
      <c r="AA59" s="5">
        <f t="shared" ref="AA59:AB59" si="43">(R56-AA56)^2/AA56</f>
        <v>2.25</v>
      </c>
      <c r="AB59" s="5">
        <f t="shared" si="43"/>
        <v>0.01785714286</v>
      </c>
    </row>
    <row r="60">
      <c r="A60" s="31"/>
      <c r="B60" s="32"/>
      <c r="G60" s="6"/>
      <c r="L60" s="6"/>
      <c r="Q60" s="3" t="s">
        <v>32</v>
      </c>
      <c r="R60">
        <f>0.5*(NORMINV(R58,0,1)^2-NORMINV(R57,0,1)^2)</f>
        <v>-0.09973321287</v>
      </c>
      <c r="AA60">
        <f>SUM(AA58:AB59)</f>
        <v>4.583508977</v>
      </c>
    </row>
    <row r="61">
      <c r="A61" s="31"/>
      <c r="B61" s="32"/>
      <c r="G61" s="6"/>
      <c r="L61" s="6"/>
      <c r="Q61" s="6"/>
    </row>
    <row r="62">
      <c r="A62" s="31"/>
      <c r="B62" s="32"/>
      <c r="G62" s="6"/>
      <c r="L62" s="6"/>
      <c r="Q62" s="6"/>
    </row>
    <row r="63">
      <c r="A63" s="8" t="s">
        <v>41</v>
      </c>
      <c r="B63" s="9" t="s">
        <v>11</v>
      </c>
      <c r="C63" s="10"/>
      <c r="D63" s="10"/>
      <c r="E63" s="11"/>
      <c r="F63" s="12"/>
      <c r="G63" s="9" t="s">
        <v>16</v>
      </c>
      <c r="H63" s="10"/>
      <c r="I63" s="10"/>
      <c r="J63" s="11"/>
      <c r="K63" s="12"/>
      <c r="L63" s="9" t="s">
        <v>17</v>
      </c>
      <c r="M63" s="10"/>
      <c r="N63" s="10"/>
      <c r="O63" s="11"/>
      <c r="P63" s="12"/>
      <c r="Q63" s="9" t="s">
        <v>19</v>
      </c>
      <c r="R63" s="10"/>
      <c r="S63" s="10"/>
      <c r="T63" s="11"/>
      <c r="U63" s="12"/>
      <c r="V63" s="12"/>
      <c r="W63" s="12"/>
      <c r="X63" s="12"/>
      <c r="Y63" s="12"/>
      <c r="Z63" s="12"/>
      <c r="AA63" s="15" t="s">
        <v>21</v>
      </c>
      <c r="AB63" s="16">
        <f>(R65+S66)/T67</f>
        <v>0.8583333333</v>
      </c>
    </row>
    <row r="64">
      <c r="A64" s="6"/>
      <c r="B64" s="17"/>
      <c r="C64" s="18" t="s">
        <v>22</v>
      </c>
      <c r="D64" s="18" t="s">
        <v>23</v>
      </c>
      <c r="E64" s="19" t="s">
        <v>24</v>
      </c>
      <c r="F64" s="16"/>
      <c r="G64" s="17"/>
      <c r="H64" s="18" t="s">
        <v>22</v>
      </c>
      <c r="I64" s="18" t="s">
        <v>23</v>
      </c>
      <c r="J64" s="19" t="s">
        <v>24</v>
      </c>
      <c r="K64" s="16"/>
      <c r="L64" s="17"/>
      <c r="M64" s="18" t="s">
        <v>22</v>
      </c>
      <c r="N64" s="18" t="s">
        <v>23</v>
      </c>
      <c r="O64" s="19" t="s">
        <v>24</v>
      </c>
      <c r="P64" s="16"/>
      <c r="Q64" s="20"/>
      <c r="R64" s="21" t="s">
        <v>22</v>
      </c>
      <c r="S64" s="21" t="s">
        <v>23</v>
      </c>
      <c r="T64" s="22" t="s">
        <v>24</v>
      </c>
      <c r="U64" s="16"/>
      <c r="V64" s="16"/>
      <c r="W64" s="16"/>
      <c r="X64" s="16"/>
      <c r="Y64" s="16"/>
      <c r="Z64" s="16"/>
      <c r="AA64" s="1" t="s">
        <v>25</v>
      </c>
    </row>
    <row r="65">
      <c r="A65" s="6"/>
      <c r="B65" s="17" t="s">
        <v>26</v>
      </c>
      <c r="C65" s="26">
        <v>19.0</v>
      </c>
      <c r="D65" s="26">
        <v>1.0</v>
      </c>
      <c r="E65" s="27">
        <v>20.0</v>
      </c>
      <c r="G65" s="17" t="s">
        <v>26</v>
      </c>
      <c r="H65" s="26">
        <v>16.0</v>
      </c>
      <c r="I65" s="26">
        <v>4.0</v>
      </c>
      <c r="J65" s="27">
        <v>20.0</v>
      </c>
      <c r="L65" s="17" t="s">
        <v>26</v>
      </c>
      <c r="M65" s="26">
        <v>19.0</v>
      </c>
      <c r="N65" s="26">
        <v>1.0</v>
      </c>
      <c r="O65" s="27">
        <v>20.0</v>
      </c>
      <c r="Q65" s="20" t="s">
        <v>26</v>
      </c>
      <c r="R65" s="28">
        <f t="shared" ref="R65:R66" si="44">SUM(M65+H65+C65)</f>
        <v>54</v>
      </c>
      <c r="S65" s="28">
        <f>SUM(D65+I65+N65)</f>
        <v>6</v>
      </c>
      <c r="T65" s="28">
        <v>60.0</v>
      </c>
      <c r="AA65" s="5">
        <f>AB63*T65</f>
        <v>51.5</v>
      </c>
      <c r="AB65" s="5">
        <f>(1-AB63)*60</f>
        <v>8.5</v>
      </c>
    </row>
    <row r="66">
      <c r="A66" s="6"/>
      <c r="B66" s="17" t="s">
        <v>27</v>
      </c>
      <c r="C66" s="26">
        <v>3.0</v>
      </c>
      <c r="D66" s="26">
        <v>17.0</v>
      </c>
      <c r="E66" s="27">
        <v>20.0</v>
      </c>
      <c r="G66" s="17" t="s">
        <v>27</v>
      </c>
      <c r="H66" s="26">
        <v>4.0</v>
      </c>
      <c r="I66" s="26">
        <v>16.0</v>
      </c>
      <c r="J66" s="27">
        <v>20.0</v>
      </c>
      <c r="L66" s="17" t="s">
        <v>27</v>
      </c>
      <c r="M66" s="26">
        <v>4.0</v>
      </c>
      <c r="N66" s="26">
        <v>16.0</v>
      </c>
      <c r="O66" s="27">
        <v>20.0</v>
      </c>
      <c r="Q66" s="20" t="s">
        <v>27</v>
      </c>
      <c r="R66" s="28">
        <f t="shared" si="44"/>
        <v>11</v>
      </c>
      <c r="S66" s="28">
        <f>SUM(N66+I66+D66)</f>
        <v>49</v>
      </c>
      <c r="T66" s="28">
        <v>60.0</v>
      </c>
      <c r="AA66" s="5">
        <f>(1-AB63)*60</f>
        <v>8.5</v>
      </c>
      <c r="AB66" s="5">
        <f>AB63*60</f>
        <v>51.5</v>
      </c>
    </row>
    <row r="67">
      <c r="A67" s="3"/>
      <c r="B67" s="3" t="s">
        <v>28</v>
      </c>
      <c r="C67" s="3">
        <f t="shared" ref="C67:C68" si="45">C65/E65</f>
        <v>0.95</v>
      </c>
      <c r="E67">
        <v>40.0</v>
      </c>
      <c r="G67" s="3" t="s">
        <v>28</v>
      </c>
      <c r="H67" s="3">
        <f t="shared" ref="H67:H68" si="46">H65/J65</f>
        <v>0.8</v>
      </c>
      <c r="J67">
        <v>40.0</v>
      </c>
      <c r="L67" s="3" t="s">
        <v>28</v>
      </c>
      <c r="M67" s="3">
        <f t="shared" ref="M67:M68" si="47">M65/O65</f>
        <v>0.95</v>
      </c>
      <c r="O67">
        <v>40.0</v>
      </c>
      <c r="Q67" s="3" t="s">
        <v>28</v>
      </c>
      <c r="R67" s="3">
        <f t="shared" ref="R67:R68" si="48">R65/T65</f>
        <v>0.9</v>
      </c>
      <c r="T67">
        <v>120.0</v>
      </c>
      <c r="V67" s="6"/>
      <c r="AA67" s="1" t="s">
        <v>29</v>
      </c>
    </row>
    <row r="68">
      <c r="A68" s="3"/>
      <c r="B68" s="3" t="s">
        <v>30</v>
      </c>
      <c r="C68" s="6">
        <f t="shared" si="45"/>
        <v>0.15</v>
      </c>
      <c r="G68" s="3" t="s">
        <v>30</v>
      </c>
      <c r="H68" s="6">
        <f t="shared" si="46"/>
        <v>0.2</v>
      </c>
      <c r="L68" s="3" t="s">
        <v>30</v>
      </c>
      <c r="M68" s="6">
        <f t="shared" si="47"/>
        <v>0.2</v>
      </c>
      <c r="Q68" s="3" t="s">
        <v>30</v>
      </c>
      <c r="R68" s="6">
        <f t="shared" si="48"/>
        <v>0.1833333333</v>
      </c>
      <c r="AA68" s="5">
        <f t="shared" ref="AA68:AB68" si="49">(R65-AA65)^2/AA65</f>
        <v>0.1213592233</v>
      </c>
      <c r="AB68" s="5">
        <f t="shared" si="49"/>
        <v>0.7352941176</v>
      </c>
    </row>
    <row r="69">
      <c r="A69" s="31"/>
      <c r="B69" s="31" t="s">
        <v>31</v>
      </c>
      <c r="C69" s="32">
        <f>NORMINV(C67,0,1)-NORMINV(C68,0,1)</f>
        <v>2.681287016</v>
      </c>
      <c r="G69" s="31" t="s">
        <v>31</v>
      </c>
      <c r="H69" s="32">
        <f>NORMINV(H67,0,1)-NORMINV(H68,0,1)</f>
        <v>1.683242465</v>
      </c>
      <c r="L69" s="31" t="s">
        <v>31</v>
      </c>
      <c r="M69" s="32">
        <f>NORMINV(M67,0,1)-NORMINV(M68,0,1)</f>
        <v>2.486474858</v>
      </c>
      <c r="Q69" s="31" t="s">
        <v>31</v>
      </c>
      <c r="R69" s="32">
        <f>NORMINV(R67,0,1)-NORMINV(R68,0,1)</f>
        <v>2.184286355</v>
      </c>
      <c r="AA69" s="5">
        <f t="shared" ref="AA69:AB69" si="50">(R66-AA66)^2/AA66</f>
        <v>0.7352941176</v>
      </c>
      <c r="AB69" s="5">
        <f t="shared" si="50"/>
        <v>0.1213592233</v>
      </c>
    </row>
    <row r="70">
      <c r="A70" s="31"/>
      <c r="B70" s="32"/>
      <c r="G70" s="6"/>
      <c r="L70" s="6"/>
      <c r="Q70" s="3" t="s">
        <v>32</v>
      </c>
      <c r="R70">
        <f>0.5*(NORMINV(R68,0,1)^2-NORMINV(R67,0,1)^2)</f>
        <v>-0.413722154</v>
      </c>
      <c r="AA70">
        <f>SUM(AA68:AB69)</f>
        <v>1.713306682</v>
      </c>
    </row>
    <row r="71">
      <c r="A71" s="31"/>
      <c r="B71" s="32"/>
      <c r="G71" s="6"/>
      <c r="L71" s="6"/>
      <c r="Q71" s="6"/>
    </row>
    <row r="72">
      <c r="A72" s="31"/>
      <c r="B72" s="32"/>
      <c r="G72" s="6"/>
      <c r="L72" s="6"/>
      <c r="Q72" s="6"/>
    </row>
    <row r="73">
      <c r="A73" s="8" t="s">
        <v>42</v>
      </c>
      <c r="B73" s="9" t="s">
        <v>11</v>
      </c>
      <c r="C73" s="10"/>
      <c r="D73" s="10"/>
      <c r="E73" s="11"/>
      <c r="F73" s="12"/>
      <c r="G73" s="9" t="s">
        <v>16</v>
      </c>
      <c r="H73" s="10"/>
      <c r="I73" s="10"/>
      <c r="J73" s="11"/>
      <c r="K73" s="12"/>
      <c r="L73" s="9" t="s">
        <v>17</v>
      </c>
      <c r="M73" s="10"/>
      <c r="N73" s="10"/>
      <c r="O73" s="11"/>
      <c r="P73" s="12"/>
      <c r="Q73" s="9" t="s">
        <v>19</v>
      </c>
      <c r="R73" s="10"/>
      <c r="S73" s="10"/>
      <c r="T73" s="11"/>
      <c r="U73" s="12"/>
      <c r="V73" s="12"/>
      <c r="W73" s="12"/>
      <c r="X73" s="12"/>
      <c r="Y73" s="12"/>
      <c r="Z73" s="12"/>
      <c r="AA73" s="15" t="s">
        <v>21</v>
      </c>
      <c r="AB73" s="16">
        <f>(R75+S76)/T77</f>
        <v>0.8583333333</v>
      </c>
    </row>
    <row r="74">
      <c r="A74" s="6"/>
      <c r="B74" s="17"/>
      <c r="C74" s="18" t="s">
        <v>22</v>
      </c>
      <c r="D74" s="18" t="s">
        <v>23</v>
      </c>
      <c r="E74" s="19" t="s">
        <v>24</v>
      </c>
      <c r="F74" s="16"/>
      <c r="G74" s="17"/>
      <c r="H74" s="18" t="s">
        <v>22</v>
      </c>
      <c r="I74" s="18" t="s">
        <v>23</v>
      </c>
      <c r="J74" s="19" t="s">
        <v>24</v>
      </c>
      <c r="K74" s="16"/>
      <c r="L74" s="17"/>
      <c r="M74" s="18" t="s">
        <v>22</v>
      </c>
      <c r="N74" s="18" t="s">
        <v>23</v>
      </c>
      <c r="O74" s="19" t="s">
        <v>24</v>
      </c>
      <c r="P74" s="16"/>
      <c r="Q74" s="20"/>
      <c r="R74" s="21" t="s">
        <v>22</v>
      </c>
      <c r="S74" s="21" t="s">
        <v>23</v>
      </c>
      <c r="T74" s="22" t="s">
        <v>24</v>
      </c>
      <c r="U74" s="16"/>
      <c r="V74" s="16"/>
      <c r="W74" s="16"/>
      <c r="X74" s="16"/>
      <c r="Y74" s="16"/>
      <c r="Z74" s="16"/>
      <c r="AA74" s="1" t="s">
        <v>25</v>
      </c>
    </row>
    <row r="75">
      <c r="A75" s="6"/>
      <c r="B75" s="17" t="s">
        <v>26</v>
      </c>
      <c r="C75" s="26">
        <v>16.0</v>
      </c>
      <c r="D75" s="26">
        <v>4.0</v>
      </c>
      <c r="E75" s="27">
        <v>20.0</v>
      </c>
      <c r="G75" s="17" t="s">
        <v>26</v>
      </c>
      <c r="H75" s="26">
        <v>16.0</v>
      </c>
      <c r="I75" s="26">
        <v>4.0</v>
      </c>
      <c r="J75" s="27">
        <v>20.0</v>
      </c>
      <c r="L75" s="17" t="s">
        <v>26</v>
      </c>
      <c r="M75" s="26">
        <v>19.0</v>
      </c>
      <c r="N75" s="26">
        <v>1.0</v>
      </c>
      <c r="O75" s="27">
        <v>20.0</v>
      </c>
      <c r="Q75" s="20" t="s">
        <v>26</v>
      </c>
      <c r="R75" s="28">
        <f t="shared" ref="R75:R76" si="51">SUM(M75+H75+C75)</f>
        <v>51</v>
      </c>
      <c r="S75" s="28">
        <f>SUM(D75+I75+N75)</f>
        <v>9</v>
      </c>
      <c r="T75" s="28">
        <v>60.0</v>
      </c>
      <c r="AA75" s="5">
        <f>AB73*T75</f>
        <v>51.5</v>
      </c>
      <c r="AB75" s="5">
        <f>(1-AB73)*60</f>
        <v>8.5</v>
      </c>
    </row>
    <row r="76">
      <c r="A76" s="6"/>
      <c r="B76" s="17" t="s">
        <v>27</v>
      </c>
      <c r="C76" s="26">
        <v>3.0</v>
      </c>
      <c r="D76" s="26">
        <v>17.0</v>
      </c>
      <c r="E76" s="27">
        <v>20.0</v>
      </c>
      <c r="G76" s="17" t="s">
        <v>27</v>
      </c>
      <c r="H76" s="26">
        <v>3.0</v>
      </c>
      <c r="I76" s="26">
        <v>17.0</v>
      </c>
      <c r="J76" s="27">
        <v>20.0</v>
      </c>
      <c r="L76" s="17" t="s">
        <v>27</v>
      </c>
      <c r="M76" s="26">
        <v>2.0</v>
      </c>
      <c r="N76" s="26">
        <v>18.0</v>
      </c>
      <c r="O76" s="27">
        <v>20.0</v>
      </c>
      <c r="Q76" s="20" t="s">
        <v>27</v>
      </c>
      <c r="R76" s="28">
        <f t="shared" si="51"/>
        <v>8</v>
      </c>
      <c r="S76" s="28">
        <f>SUM(N76+I76+D76)</f>
        <v>52</v>
      </c>
      <c r="T76" s="28">
        <v>60.0</v>
      </c>
      <c r="AA76" s="5">
        <f>(1-AB73)*60</f>
        <v>8.5</v>
      </c>
      <c r="AB76" s="5">
        <f>AB73*60</f>
        <v>51.5</v>
      </c>
    </row>
    <row r="77">
      <c r="A77" s="3"/>
      <c r="B77" s="3" t="s">
        <v>28</v>
      </c>
      <c r="C77" s="3">
        <f t="shared" ref="C77:C78" si="52">C75/E75</f>
        <v>0.8</v>
      </c>
      <c r="E77">
        <v>40.0</v>
      </c>
      <c r="G77" s="3" t="s">
        <v>28</v>
      </c>
      <c r="H77" s="3">
        <f t="shared" ref="H77:H78" si="53">H75/J75</f>
        <v>0.8</v>
      </c>
      <c r="J77">
        <v>40.0</v>
      </c>
      <c r="L77" s="3" t="s">
        <v>28</v>
      </c>
      <c r="M77" s="3">
        <f t="shared" ref="M77:M78" si="54">M75/O75</f>
        <v>0.95</v>
      </c>
      <c r="O77">
        <v>40.0</v>
      </c>
      <c r="Q77" s="3" t="s">
        <v>28</v>
      </c>
      <c r="R77" s="3">
        <f t="shared" ref="R77:R78" si="55">R75/T75</f>
        <v>0.85</v>
      </c>
      <c r="T77">
        <v>120.0</v>
      </c>
      <c r="V77" s="6"/>
      <c r="AA77" s="1" t="s">
        <v>29</v>
      </c>
    </row>
    <row r="78">
      <c r="A78" s="3"/>
      <c r="B78" s="3" t="s">
        <v>30</v>
      </c>
      <c r="C78" s="6">
        <f t="shared" si="52"/>
        <v>0.15</v>
      </c>
      <c r="G78" s="3" t="s">
        <v>30</v>
      </c>
      <c r="H78" s="6">
        <f t="shared" si="53"/>
        <v>0.15</v>
      </c>
      <c r="L78" s="3" t="s">
        <v>30</v>
      </c>
      <c r="M78" s="6">
        <f t="shared" si="54"/>
        <v>0.1</v>
      </c>
      <c r="Q78" s="3" t="s">
        <v>30</v>
      </c>
      <c r="R78" s="6">
        <f t="shared" si="55"/>
        <v>0.1333333333</v>
      </c>
      <c r="AA78" s="5">
        <f t="shared" ref="AA78:AB78" si="56">(R75-AA75)^2/AA75</f>
        <v>0.004854368932</v>
      </c>
      <c r="AB78" s="5">
        <f t="shared" si="56"/>
        <v>0.02941176471</v>
      </c>
    </row>
    <row r="79">
      <c r="A79" s="31"/>
      <c r="B79" s="31" t="s">
        <v>31</v>
      </c>
      <c r="C79" s="32">
        <f>NORMINV(C77,0,1)-NORMINV(C78,0,1)</f>
        <v>1.878054623</v>
      </c>
      <c r="G79" s="31" t="s">
        <v>31</v>
      </c>
      <c r="H79" s="32">
        <f>NORMINV(H77,0,1)-NORMINV(H78,0,1)</f>
        <v>1.878054623</v>
      </c>
      <c r="L79" s="31" t="s">
        <v>31</v>
      </c>
      <c r="M79" s="32">
        <f>NORMINV(M77,0,1)-NORMINV(M78,0,1)</f>
        <v>2.926405189</v>
      </c>
      <c r="Q79" s="31" t="s">
        <v>31</v>
      </c>
      <c r="R79" s="32">
        <f>NORMINV(R77,0,1)-NORMINV(R78,0,1)</f>
        <v>2.147205008</v>
      </c>
      <c r="AA79" s="5">
        <f t="shared" ref="AA79:AB79" si="57">(R76-AA76)^2/AA76</f>
        <v>0.02941176471</v>
      </c>
      <c r="AB79" s="5">
        <f t="shared" si="57"/>
        <v>0.004854368932</v>
      </c>
    </row>
    <row r="80">
      <c r="A80" s="31"/>
      <c r="B80" s="32"/>
      <c r="G80" s="6"/>
      <c r="L80" s="6"/>
      <c r="Q80" s="3" t="s">
        <v>32</v>
      </c>
      <c r="R80">
        <f>0.5*(NORMINV(R78,0,1)^2-NORMINV(R77,0,1)^2)</f>
        <v>0.07980970639</v>
      </c>
      <c r="AA80">
        <f>SUM(AA78:AB79)</f>
        <v>0.06853226728</v>
      </c>
    </row>
    <row r="81">
      <c r="A81" s="31"/>
      <c r="B81" s="32"/>
      <c r="G81" s="6"/>
      <c r="L81" s="6"/>
      <c r="Q81" s="6"/>
    </row>
    <row r="82">
      <c r="A82" s="31"/>
      <c r="B82" s="32"/>
      <c r="G82" s="6"/>
      <c r="L82" s="6"/>
      <c r="Q82" s="6"/>
    </row>
    <row r="83">
      <c r="A83" s="8" t="s">
        <v>43</v>
      </c>
      <c r="B83" s="9" t="s">
        <v>11</v>
      </c>
      <c r="C83" s="10"/>
      <c r="D83" s="10"/>
      <c r="E83" s="11"/>
      <c r="F83" s="12"/>
      <c r="G83" s="9" t="s">
        <v>16</v>
      </c>
      <c r="H83" s="10"/>
      <c r="I83" s="10"/>
      <c r="J83" s="11"/>
      <c r="K83" s="12"/>
      <c r="L83" s="9" t="s">
        <v>17</v>
      </c>
      <c r="M83" s="10"/>
      <c r="N83" s="10"/>
      <c r="O83" s="11"/>
      <c r="P83" s="12"/>
      <c r="Q83" s="9" t="s">
        <v>19</v>
      </c>
      <c r="R83" s="10"/>
      <c r="S83" s="10"/>
      <c r="T83" s="11"/>
      <c r="U83" s="12"/>
      <c r="V83" s="12"/>
      <c r="W83" s="12"/>
      <c r="X83" s="12"/>
      <c r="Y83" s="12"/>
      <c r="Z83" s="12"/>
      <c r="AA83" s="15" t="s">
        <v>21</v>
      </c>
      <c r="AB83" s="16">
        <f>(R85+S86)/T87</f>
        <v>0.7</v>
      </c>
    </row>
    <row r="84">
      <c r="A84" s="6"/>
      <c r="B84" s="17"/>
      <c r="C84" s="18" t="s">
        <v>22</v>
      </c>
      <c r="D84" s="18" t="s">
        <v>23</v>
      </c>
      <c r="E84" s="19" t="s">
        <v>24</v>
      </c>
      <c r="F84" s="16"/>
      <c r="G84" s="17"/>
      <c r="H84" s="18" t="s">
        <v>22</v>
      </c>
      <c r="I84" s="18" t="s">
        <v>23</v>
      </c>
      <c r="J84" s="19" t="s">
        <v>24</v>
      </c>
      <c r="K84" s="16"/>
      <c r="L84" s="17"/>
      <c r="M84" s="18" t="s">
        <v>22</v>
      </c>
      <c r="N84" s="18" t="s">
        <v>23</v>
      </c>
      <c r="O84" s="19" t="s">
        <v>24</v>
      </c>
      <c r="P84" s="16"/>
      <c r="Q84" s="20"/>
      <c r="R84" s="21" t="s">
        <v>22</v>
      </c>
      <c r="S84" s="21" t="s">
        <v>23</v>
      </c>
      <c r="T84" s="22" t="s">
        <v>24</v>
      </c>
      <c r="U84" s="16"/>
      <c r="V84" s="16"/>
      <c r="W84" s="16"/>
      <c r="X84" s="16"/>
      <c r="Y84" s="16"/>
      <c r="Z84" s="16"/>
      <c r="AA84" s="1" t="s">
        <v>25</v>
      </c>
    </row>
    <row r="85">
      <c r="A85" s="6"/>
      <c r="B85" s="17" t="s">
        <v>26</v>
      </c>
      <c r="C85" s="26">
        <v>13.0</v>
      </c>
      <c r="D85" s="26">
        <v>7.0</v>
      </c>
      <c r="E85" s="27">
        <v>20.0</v>
      </c>
      <c r="G85" s="17" t="s">
        <v>26</v>
      </c>
      <c r="H85" s="26">
        <v>15.0</v>
      </c>
      <c r="I85" s="26">
        <v>5.0</v>
      </c>
      <c r="J85" s="27">
        <v>20.0</v>
      </c>
      <c r="L85" s="17" t="s">
        <v>26</v>
      </c>
      <c r="M85" s="26">
        <v>14.0</v>
      </c>
      <c r="N85" s="26">
        <v>6.0</v>
      </c>
      <c r="O85" s="27">
        <v>20.0</v>
      </c>
      <c r="Q85" s="20" t="s">
        <v>26</v>
      </c>
      <c r="R85" s="28">
        <f t="shared" ref="R85:R86" si="58">SUM(M85+H85+C85)</f>
        <v>42</v>
      </c>
      <c r="S85" s="28">
        <f>SUM(D85+I85+N85)</f>
        <v>18</v>
      </c>
      <c r="T85" s="28">
        <v>60.0</v>
      </c>
      <c r="AA85" s="5">
        <f>AB83*T85</f>
        <v>42</v>
      </c>
      <c r="AB85" s="5">
        <f>(1-AB83)*60</f>
        <v>18</v>
      </c>
    </row>
    <row r="86">
      <c r="A86" s="6"/>
      <c r="B86" s="17" t="s">
        <v>27</v>
      </c>
      <c r="C86" s="26">
        <v>5.0</v>
      </c>
      <c r="D86" s="26">
        <v>15.0</v>
      </c>
      <c r="E86" s="27">
        <v>20.0</v>
      </c>
      <c r="G86" s="17" t="s">
        <v>27</v>
      </c>
      <c r="H86" s="26">
        <v>6.0</v>
      </c>
      <c r="I86" s="26">
        <v>14.0</v>
      </c>
      <c r="J86" s="27">
        <v>20.0</v>
      </c>
      <c r="L86" s="17" t="s">
        <v>27</v>
      </c>
      <c r="M86" s="26">
        <v>7.0</v>
      </c>
      <c r="N86" s="26">
        <v>13.0</v>
      </c>
      <c r="O86" s="27">
        <v>20.0</v>
      </c>
      <c r="Q86" s="20" t="s">
        <v>27</v>
      </c>
      <c r="R86" s="28">
        <f t="shared" si="58"/>
        <v>18</v>
      </c>
      <c r="S86" s="28">
        <f>SUM(N86+I86+D86)</f>
        <v>42</v>
      </c>
      <c r="T86" s="28">
        <v>60.0</v>
      </c>
      <c r="AA86" s="5">
        <f>(1-AB83)*60</f>
        <v>18</v>
      </c>
      <c r="AB86" s="5">
        <f>AB83*60</f>
        <v>42</v>
      </c>
    </row>
    <row r="87">
      <c r="A87" s="3"/>
      <c r="B87" s="3" t="s">
        <v>28</v>
      </c>
      <c r="C87" s="3">
        <f t="shared" ref="C87:C88" si="59">C85/E85</f>
        <v>0.65</v>
      </c>
      <c r="E87">
        <v>40.0</v>
      </c>
      <c r="G87" s="3" t="s">
        <v>28</v>
      </c>
      <c r="H87" s="3">
        <f t="shared" ref="H87:H88" si="60">H85/J85</f>
        <v>0.75</v>
      </c>
      <c r="J87">
        <v>40.0</v>
      </c>
      <c r="L87" s="3" t="s">
        <v>28</v>
      </c>
      <c r="M87" s="3">
        <f t="shared" ref="M87:M88" si="61">M85/O85</f>
        <v>0.7</v>
      </c>
      <c r="O87">
        <v>40.0</v>
      </c>
      <c r="Q87" s="3" t="s">
        <v>28</v>
      </c>
      <c r="R87" s="3">
        <f t="shared" ref="R87:R88" si="62">R85/T85</f>
        <v>0.7</v>
      </c>
      <c r="T87">
        <v>120.0</v>
      </c>
      <c r="V87" s="6"/>
      <c r="AA87" s="1" t="s">
        <v>29</v>
      </c>
    </row>
    <row r="88">
      <c r="A88" s="3"/>
      <c r="B88" s="3" t="s">
        <v>30</v>
      </c>
      <c r="C88" s="6">
        <f t="shared" si="59"/>
        <v>0.25</v>
      </c>
      <c r="G88" s="3" t="s">
        <v>30</v>
      </c>
      <c r="H88" s="6">
        <f t="shared" si="60"/>
        <v>0.3</v>
      </c>
      <c r="L88" s="3" t="s">
        <v>30</v>
      </c>
      <c r="M88" s="6">
        <f t="shared" si="61"/>
        <v>0.35</v>
      </c>
      <c r="Q88" s="3" t="s">
        <v>30</v>
      </c>
      <c r="R88" s="6">
        <f t="shared" si="62"/>
        <v>0.3</v>
      </c>
      <c r="AA88" s="5">
        <f t="shared" ref="AA88:AB88" si="63">(R85-AA85)^2/AA85</f>
        <v>0</v>
      </c>
      <c r="AB88" s="5">
        <f t="shared" si="63"/>
        <v>0</v>
      </c>
    </row>
    <row r="89">
      <c r="A89" s="31"/>
      <c r="B89" s="31" t="s">
        <v>31</v>
      </c>
      <c r="C89" s="32">
        <f>NORMINV(C87,0,1)-NORMINV(C88,0,1)</f>
        <v>1.059810216</v>
      </c>
      <c r="G89" s="31" t="s">
        <v>31</v>
      </c>
      <c r="H89" s="32">
        <f>NORMINV(H87,0,1)-NORMINV(H88,0,1)</f>
        <v>1.198890264</v>
      </c>
      <c r="L89" s="31" t="s">
        <v>31</v>
      </c>
      <c r="M89" s="32">
        <f>NORMINV(M87,0,1)-NORMINV(M88,0,1)</f>
        <v>0.9097209795</v>
      </c>
      <c r="Q89" s="31" t="s">
        <v>31</v>
      </c>
      <c r="R89" s="32">
        <f>NORMINV(R87,0,1)-NORMINV(R88,0,1)</f>
        <v>1.048801027</v>
      </c>
      <c r="AA89" s="5">
        <f t="shared" ref="AA89:AB89" si="64">(R86-AA86)^2/AA86</f>
        <v>0</v>
      </c>
      <c r="AB89" s="5">
        <f t="shared" si="64"/>
        <v>0</v>
      </c>
    </row>
    <row r="90">
      <c r="A90" s="31"/>
      <c r="B90" s="32"/>
      <c r="G90" s="6"/>
      <c r="L90" s="6"/>
      <c r="Q90" s="3" t="s">
        <v>32</v>
      </c>
      <c r="R90">
        <f>0.5*(NORMINV(R88,0,1)^2-NORMINV(R87,0,1)^2)</f>
        <v>0</v>
      </c>
      <c r="AA90">
        <f>SUM(AA88:AB89)</f>
        <v>0</v>
      </c>
    </row>
    <row r="91">
      <c r="A91" s="31"/>
      <c r="B91" s="32"/>
      <c r="G91" s="6"/>
      <c r="L91" s="6"/>
      <c r="Q91" s="6"/>
    </row>
    <row r="92">
      <c r="A92" s="31"/>
      <c r="B92" s="32"/>
      <c r="G92" s="6"/>
      <c r="L92" s="6"/>
      <c r="Q92" s="6"/>
    </row>
    <row r="93">
      <c r="A93" s="8" t="s">
        <v>44</v>
      </c>
      <c r="B93" s="9" t="s">
        <v>11</v>
      </c>
      <c r="C93" s="10"/>
      <c r="D93" s="10"/>
      <c r="E93" s="11"/>
      <c r="F93" s="12"/>
      <c r="G93" s="9" t="s">
        <v>16</v>
      </c>
      <c r="H93" s="10"/>
      <c r="I93" s="10"/>
      <c r="J93" s="11"/>
      <c r="K93" s="12"/>
      <c r="L93" s="9" t="s">
        <v>17</v>
      </c>
      <c r="M93" s="10"/>
      <c r="N93" s="10"/>
      <c r="O93" s="11"/>
      <c r="P93" s="12"/>
      <c r="Q93" s="9" t="s">
        <v>19</v>
      </c>
      <c r="R93" s="10"/>
      <c r="S93" s="10"/>
      <c r="T93" s="11"/>
      <c r="U93" s="12"/>
      <c r="V93" s="12"/>
      <c r="W93" s="12"/>
      <c r="X93" s="12"/>
      <c r="Y93" s="12"/>
      <c r="Z93" s="12"/>
      <c r="AA93" s="15" t="s">
        <v>21</v>
      </c>
      <c r="AB93" s="16">
        <f>(R95+S96)/T97</f>
        <v>0.9083333333</v>
      </c>
    </row>
    <row r="94">
      <c r="A94" s="6"/>
      <c r="B94" s="17"/>
      <c r="C94" s="18" t="s">
        <v>22</v>
      </c>
      <c r="D94" s="18" t="s">
        <v>23</v>
      </c>
      <c r="E94" s="19" t="s">
        <v>24</v>
      </c>
      <c r="F94" s="16"/>
      <c r="G94" s="17"/>
      <c r="H94" s="18" t="s">
        <v>22</v>
      </c>
      <c r="I94" s="18" t="s">
        <v>23</v>
      </c>
      <c r="J94" s="19" t="s">
        <v>24</v>
      </c>
      <c r="K94" s="16"/>
      <c r="L94" s="17"/>
      <c r="M94" s="18" t="s">
        <v>22</v>
      </c>
      <c r="N94" s="18" t="s">
        <v>23</v>
      </c>
      <c r="O94" s="19" t="s">
        <v>24</v>
      </c>
      <c r="P94" s="16"/>
      <c r="Q94" s="20"/>
      <c r="R94" s="21" t="s">
        <v>22</v>
      </c>
      <c r="S94" s="21" t="s">
        <v>23</v>
      </c>
      <c r="T94" s="22" t="s">
        <v>24</v>
      </c>
      <c r="U94" s="16"/>
      <c r="V94" s="16"/>
      <c r="W94" s="16"/>
      <c r="X94" s="16"/>
      <c r="Y94" s="16"/>
      <c r="Z94" s="16"/>
      <c r="AA94" s="1" t="s">
        <v>25</v>
      </c>
    </row>
    <row r="95">
      <c r="A95" s="6"/>
      <c r="B95" s="17" t="s">
        <v>26</v>
      </c>
      <c r="C95" s="26">
        <v>15.0</v>
      </c>
      <c r="D95" s="26">
        <v>5.0</v>
      </c>
      <c r="E95" s="27">
        <v>20.0</v>
      </c>
      <c r="G95" s="17" t="s">
        <v>26</v>
      </c>
      <c r="H95" s="26">
        <v>16.0</v>
      </c>
      <c r="I95" s="26">
        <v>4.0</v>
      </c>
      <c r="J95" s="27">
        <v>20.0</v>
      </c>
      <c r="L95" s="17" t="s">
        <v>26</v>
      </c>
      <c r="M95" s="26">
        <v>20.0</v>
      </c>
      <c r="N95" s="26">
        <v>1.0</v>
      </c>
      <c r="O95" s="26">
        <v>21.0</v>
      </c>
      <c r="Q95" s="20" t="s">
        <v>26</v>
      </c>
      <c r="R95" s="28">
        <f t="shared" ref="R95:R96" si="65">SUM(M95+H95+C95)</f>
        <v>51</v>
      </c>
      <c r="S95" s="34">
        <v>11.0</v>
      </c>
      <c r="T95" s="34">
        <v>61.0</v>
      </c>
      <c r="AA95" s="5">
        <f>AB93*T95</f>
        <v>55.40833333</v>
      </c>
      <c r="AB95" s="5">
        <f>(1-AB93)*60</f>
        <v>5.5</v>
      </c>
    </row>
    <row r="96">
      <c r="A96" s="6"/>
      <c r="B96" s="17" t="s">
        <v>27</v>
      </c>
      <c r="C96" s="26">
        <v>1.0</v>
      </c>
      <c r="D96" s="26">
        <v>20.0</v>
      </c>
      <c r="E96" s="26">
        <v>21.0</v>
      </c>
      <c r="G96" s="17" t="s">
        <v>27</v>
      </c>
      <c r="H96" s="26">
        <v>1.0</v>
      </c>
      <c r="I96" s="26">
        <v>19.0</v>
      </c>
      <c r="J96" s="27">
        <v>20.0</v>
      </c>
      <c r="L96" s="17" t="s">
        <v>27</v>
      </c>
      <c r="M96" s="26">
        <v>1.0</v>
      </c>
      <c r="N96" s="26">
        <v>19.0</v>
      </c>
      <c r="O96" s="27">
        <v>20.0</v>
      </c>
      <c r="Q96" s="20" t="s">
        <v>27</v>
      </c>
      <c r="R96" s="28">
        <f t="shared" si="65"/>
        <v>3</v>
      </c>
      <c r="S96" s="28">
        <f>SUM(N96+I96+D96)</f>
        <v>58</v>
      </c>
      <c r="T96" s="28">
        <v>60.0</v>
      </c>
      <c r="AA96" s="5">
        <f>(1-AB93)*60</f>
        <v>5.5</v>
      </c>
      <c r="AB96" s="5">
        <f>AB93*60</f>
        <v>54.5</v>
      </c>
    </row>
    <row r="97">
      <c r="A97" s="3"/>
      <c r="B97" s="3" t="s">
        <v>28</v>
      </c>
      <c r="C97" s="3">
        <f t="shared" ref="C97:C98" si="66">C95/E95</f>
        <v>0.75</v>
      </c>
      <c r="E97">
        <v>40.0</v>
      </c>
      <c r="G97" s="3" t="s">
        <v>28</v>
      </c>
      <c r="H97" s="3">
        <f t="shared" ref="H97:H98" si="67">H95/J95</f>
        <v>0.8</v>
      </c>
      <c r="J97">
        <v>40.0</v>
      </c>
      <c r="L97" s="3" t="s">
        <v>28</v>
      </c>
      <c r="M97" s="3">
        <f t="shared" ref="M97:M98" si="68">M95/O95</f>
        <v>0.9523809524</v>
      </c>
      <c r="O97">
        <v>40.0</v>
      </c>
      <c r="Q97" s="3" t="s">
        <v>28</v>
      </c>
      <c r="R97" s="3">
        <f t="shared" ref="R97:R98" si="69">R95/T95</f>
        <v>0.8360655738</v>
      </c>
      <c r="T97">
        <v>120.0</v>
      </c>
      <c r="V97" s="6"/>
      <c r="AA97" s="1" t="s">
        <v>29</v>
      </c>
    </row>
    <row r="98">
      <c r="A98" s="3"/>
      <c r="B98" s="3" t="s">
        <v>30</v>
      </c>
      <c r="C98" s="6">
        <f t="shared" si="66"/>
        <v>0.04761904762</v>
      </c>
      <c r="G98" s="3" t="s">
        <v>30</v>
      </c>
      <c r="H98" s="6">
        <f t="shared" si="67"/>
        <v>0.05</v>
      </c>
      <c r="L98" s="3" t="s">
        <v>30</v>
      </c>
      <c r="M98" s="6">
        <f t="shared" si="68"/>
        <v>0.05</v>
      </c>
      <c r="Q98" s="3" t="s">
        <v>30</v>
      </c>
      <c r="R98" s="6">
        <f t="shared" si="69"/>
        <v>0.05</v>
      </c>
      <c r="AA98" s="5">
        <f t="shared" ref="AA98:AB98" si="70">(R95-AA95)^2/AA95</f>
        <v>0.3507306863</v>
      </c>
      <c r="AB98" s="5">
        <f t="shared" si="70"/>
        <v>5.5</v>
      </c>
    </row>
    <row r="99">
      <c r="A99" s="31"/>
      <c r="B99" s="31" t="s">
        <v>31</v>
      </c>
      <c r="C99" s="32">
        <f>NORMINV(C97,0,1)-NORMINV(C98,0,1)</f>
        <v>2.342880943</v>
      </c>
      <c r="G99" s="31" t="s">
        <v>31</v>
      </c>
      <c r="H99" s="32">
        <f>NORMINV(H97,0,1)-NORMINV(H98,0,1)</f>
        <v>2.486474858</v>
      </c>
      <c r="L99" s="31" t="s">
        <v>31</v>
      </c>
      <c r="M99" s="32">
        <f>NORMINV(M97,0,1)-NORMINV(M98,0,1)</f>
        <v>3.313244818</v>
      </c>
      <c r="Q99" s="31" t="s">
        <v>31</v>
      </c>
      <c r="R99" s="32">
        <f>NORMINV(R97,0,1)-NORMINV(R98,0,1)</f>
        <v>2.623269152</v>
      </c>
      <c r="AA99" s="5">
        <f t="shared" ref="AA99:AB99" si="71">(R96-AA96)^2/AA96</f>
        <v>1.136363636</v>
      </c>
      <c r="AB99" s="5">
        <f t="shared" si="71"/>
        <v>0.2247706422</v>
      </c>
    </row>
    <row r="100">
      <c r="A100" s="31"/>
      <c r="B100" s="32"/>
      <c r="G100" s="6"/>
      <c r="L100" s="6"/>
      <c r="Q100" s="3" t="s">
        <v>32</v>
      </c>
      <c r="R100">
        <f>0.5*(NORMINV(R98,0,1)^2-NORMINV(R97,0,1)^2)</f>
        <v>0.8741232529</v>
      </c>
      <c r="AA100">
        <f>SUM(AA98:AB99)</f>
        <v>7.211864965</v>
      </c>
    </row>
    <row r="101">
      <c r="A101" s="31"/>
      <c r="B101" s="32"/>
      <c r="G101" s="6"/>
      <c r="L101" s="6"/>
      <c r="Q101" s="6"/>
    </row>
    <row r="102">
      <c r="A102" s="31"/>
      <c r="B102" s="32"/>
      <c r="G102" s="6"/>
      <c r="L102" s="6"/>
      <c r="Q102" s="6"/>
    </row>
    <row r="103">
      <c r="A103" s="8" t="s">
        <v>45</v>
      </c>
      <c r="B103" s="9" t="s">
        <v>11</v>
      </c>
      <c r="C103" s="10"/>
      <c r="D103" s="10"/>
      <c r="E103" s="11"/>
      <c r="F103" s="12"/>
      <c r="G103" s="9" t="s">
        <v>16</v>
      </c>
      <c r="H103" s="10"/>
      <c r="I103" s="10"/>
      <c r="J103" s="11"/>
      <c r="K103" s="12"/>
      <c r="L103" s="9" t="s">
        <v>17</v>
      </c>
      <c r="M103" s="10"/>
      <c r="N103" s="10"/>
      <c r="O103" s="11"/>
      <c r="P103" s="12"/>
      <c r="Q103" s="9" t="s">
        <v>19</v>
      </c>
      <c r="R103" s="10"/>
      <c r="S103" s="10"/>
      <c r="T103" s="11"/>
      <c r="U103" s="12"/>
      <c r="V103" s="12"/>
      <c r="W103" s="12"/>
      <c r="X103" s="12"/>
      <c r="Y103" s="12"/>
      <c r="Z103" s="12"/>
      <c r="AA103" s="15" t="s">
        <v>21</v>
      </c>
      <c r="AB103" s="16">
        <f>(R105+S106)/T107</f>
        <v>0.6666666667</v>
      </c>
    </row>
    <row r="104">
      <c r="A104" s="6"/>
      <c r="B104" s="17"/>
      <c r="C104" s="18" t="s">
        <v>22</v>
      </c>
      <c r="D104" s="18" t="s">
        <v>23</v>
      </c>
      <c r="E104" s="19" t="s">
        <v>24</v>
      </c>
      <c r="F104" s="16"/>
      <c r="G104" s="17"/>
      <c r="H104" s="18" t="s">
        <v>22</v>
      </c>
      <c r="I104" s="18" t="s">
        <v>23</v>
      </c>
      <c r="J104" s="19" t="s">
        <v>24</v>
      </c>
      <c r="K104" s="16"/>
      <c r="L104" s="17"/>
      <c r="M104" s="18" t="s">
        <v>22</v>
      </c>
      <c r="N104" s="18" t="s">
        <v>23</v>
      </c>
      <c r="O104" s="19" t="s">
        <v>24</v>
      </c>
      <c r="P104" s="16"/>
      <c r="Q104" s="20"/>
      <c r="R104" s="21" t="s">
        <v>22</v>
      </c>
      <c r="S104" s="21" t="s">
        <v>23</v>
      </c>
      <c r="T104" s="22" t="s">
        <v>24</v>
      </c>
      <c r="U104" s="16"/>
      <c r="V104" s="16"/>
      <c r="W104" s="16"/>
      <c r="X104" s="16"/>
      <c r="Y104" s="16"/>
      <c r="Z104" s="16"/>
      <c r="AA104" s="1" t="s">
        <v>25</v>
      </c>
    </row>
    <row r="105">
      <c r="A105" s="6"/>
      <c r="B105" s="17" t="s">
        <v>26</v>
      </c>
      <c r="C105" s="26">
        <v>17.0</v>
      </c>
      <c r="D105" s="26">
        <v>3.0</v>
      </c>
      <c r="E105" s="27">
        <v>20.0</v>
      </c>
      <c r="G105" s="17" t="s">
        <v>26</v>
      </c>
      <c r="H105" s="26">
        <v>17.0</v>
      </c>
      <c r="I105" s="26">
        <v>3.0</v>
      </c>
      <c r="J105" s="27">
        <v>20.0</v>
      </c>
      <c r="L105" s="17" t="s">
        <v>26</v>
      </c>
      <c r="M105" s="26">
        <v>17.0</v>
      </c>
      <c r="N105" s="26">
        <v>3.0</v>
      </c>
      <c r="O105" s="27">
        <v>20.0</v>
      </c>
      <c r="Q105" s="20" t="s">
        <v>26</v>
      </c>
      <c r="R105" s="28">
        <f t="shared" ref="R105:R106" si="72">SUM(M105+H105+C105)</f>
        <v>51</v>
      </c>
      <c r="S105" s="28">
        <f>SUM(D105+I105+N105)</f>
        <v>9</v>
      </c>
      <c r="T105" s="28">
        <v>60.0</v>
      </c>
      <c r="AA105" s="5">
        <f>AB103*T105</f>
        <v>40</v>
      </c>
      <c r="AB105" s="5">
        <f>(1-AB103)*60</f>
        <v>20</v>
      </c>
    </row>
    <row r="106">
      <c r="A106" s="6"/>
      <c r="B106" s="17" t="s">
        <v>27</v>
      </c>
      <c r="C106" s="26">
        <v>8.0</v>
      </c>
      <c r="D106" s="26">
        <v>12.0</v>
      </c>
      <c r="E106" s="27">
        <v>20.0</v>
      </c>
      <c r="G106" s="17" t="s">
        <v>27</v>
      </c>
      <c r="H106" s="26">
        <v>14.0</v>
      </c>
      <c r="I106" s="26">
        <v>7.0</v>
      </c>
      <c r="J106" s="27">
        <v>20.0</v>
      </c>
      <c r="L106" s="17" t="s">
        <v>27</v>
      </c>
      <c r="M106" s="26">
        <v>10.0</v>
      </c>
      <c r="N106" s="26">
        <v>10.0</v>
      </c>
      <c r="O106" s="27">
        <v>20.0</v>
      </c>
      <c r="Q106" s="20" t="s">
        <v>27</v>
      </c>
      <c r="R106" s="28">
        <f t="shared" si="72"/>
        <v>32</v>
      </c>
      <c r="S106" s="28">
        <f>SUM(N106+I106+D106)</f>
        <v>29</v>
      </c>
      <c r="T106" s="28">
        <v>60.0</v>
      </c>
      <c r="AA106" s="5">
        <f>(1-AB103)*60</f>
        <v>20</v>
      </c>
      <c r="AB106" s="5">
        <f>AB103*60</f>
        <v>40</v>
      </c>
    </row>
    <row r="107">
      <c r="A107" s="3"/>
      <c r="B107" s="3" t="s">
        <v>28</v>
      </c>
      <c r="C107" s="3">
        <f t="shared" ref="C107:C108" si="73">C105/E105</f>
        <v>0.85</v>
      </c>
      <c r="E107">
        <v>40.0</v>
      </c>
      <c r="G107" s="3" t="s">
        <v>28</v>
      </c>
      <c r="H107" s="3">
        <f t="shared" ref="H107:H108" si="74">H105/J105</f>
        <v>0.85</v>
      </c>
      <c r="J107">
        <v>40.0</v>
      </c>
      <c r="L107" s="3" t="s">
        <v>28</v>
      </c>
      <c r="M107" s="3">
        <f t="shared" ref="M107:M108" si="75">M105/O105</f>
        <v>0.85</v>
      </c>
      <c r="O107">
        <v>40.0</v>
      </c>
      <c r="Q107" s="3" t="s">
        <v>28</v>
      </c>
      <c r="R107" s="3">
        <f t="shared" ref="R107:R108" si="76">R105/T105</f>
        <v>0.85</v>
      </c>
      <c r="T107">
        <v>120.0</v>
      </c>
      <c r="V107" s="6"/>
      <c r="AA107" s="1" t="s">
        <v>29</v>
      </c>
    </row>
    <row r="108">
      <c r="A108" s="3"/>
      <c r="B108" s="3" t="s">
        <v>30</v>
      </c>
      <c r="C108" s="6">
        <f t="shared" si="73"/>
        <v>0.4</v>
      </c>
      <c r="G108" s="3" t="s">
        <v>30</v>
      </c>
      <c r="H108" s="6">
        <f t="shared" si="74"/>
        <v>0.7</v>
      </c>
      <c r="L108" s="3" t="s">
        <v>30</v>
      </c>
      <c r="M108" s="6">
        <f t="shared" si="75"/>
        <v>0.5</v>
      </c>
      <c r="Q108" s="3" t="s">
        <v>30</v>
      </c>
      <c r="R108" s="6">
        <f t="shared" si="76"/>
        <v>0.5333333333</v>
      </c>
      <c r="AA108" s="5">
        <f t="shared" ref="AA108:AB108" si="77">(R105-AA105)^2/AA105</f>
        <v>3.025</v>
      </c>
      <c r="AB108" s="5">
        <f t="shared" si="77"/>
        <v>6.05</v>
      </c>
    </row>
    <row r="109">
      <c r="A109" s="31"/>
      <c r="B109" s="31" t="s">
        <v>31</v>
      </c>
      <c r="C109" s="32">
        <f>NORMINV(C107,0,1)-NORMINV(C108,0,1)</f>
        <v>1.289780494</v>
      </c>
      <c r="G109" s="31" t="s">
        <v>31</v>
      </c>
      <c r="H109" s="32">
        <f>NORMINV(H107,0,1)-NORMINV(H108,0,1)</f>
        <v>0.5120328774</v>
      </c>
      <c r="L109" s="31" t="s">
        <v>31</v>
      </c>
      <c r="M109" s="32">
        <f>NORMINV(M107,0,1)-NORMINV(M108,0,1)</f>
        <v>1.036433391</v>
      </c>
      <c r="Q109" s="31" t="s">
        <v>31</v>
      </c>
      <c r="R109" s="32">
        <f>NORMINV(R107,0,1)-NORMINV(R108,0,1)</f>
        <v>0.9527816567</v>
      </c>
      <c r="AA109" s="5">
        <f t="shared" ref="AA109:AB109" si="78">(R106-AA106)^2/AA106</f>
        <v>7.2</v>
      </c>
      <c r="AB109" s="5">
        <f t="shared" si="78"/>
        <v>3.025</v>
      </c>
    </row>
    <row r="110">
      <c r="A110" s="31"/>
      <c r="B110" s="32"/>
      <c r="G110" s="6"/>
      <c r="L110" s="6"/>
      <c r="Q110" s="3" t="s">
        <v>32</v>
      </c>
      <c r="R110">
        <f>0.5*(NORMINV(R108,0,1)^2-NORMINV(R107,0,1)^2)</f>
        <v>-0.5335982803</v>
      </c>
      <c r="AA110">
        <f>SUM(AA108:AB109)</f>
        <v>19.3</v>
      </c>
    </row>
    <row r="111">
      <c r="A111" s="31"/>
      <c r="B111" s="32"/>
      <c r="G111" s="6"/>
      <c r="L111" s="6"/>
      <c r="Q111" s="6"/>
    </row>
    <row r="112">
      <c r="A112" s="31"/>
      <c r="B112" s="32"/>
      <c r="G112" s="6"/>
      <c r="L112" s="6"/>
      <c r="Q112" s="6"/>
    </row>
    <row r="113">
      <c r="A113" s="8" t="s">
        <v>46</v>
      </c>
      <c r="B113" s="9" t="s">
        <v>11</v>
      </c>
      <c r="C113" s="10"/>
      <c r="D113" s="10"/>
      <c r="E113" s="11"/>
      <c r="F113" s="12"/>
      <c r="G113" s="9" t="s">
        <v>16</v>
      </c>
      <c r="H113" s="10"/>
      <c r="I113" s="10"/>
      <c r="J113" s="11"/>
      <c r="K113" s="12"/>
      <c r="L113" s="9" t="s">
        <v>17</v>
      </c>
      <c r="M113" s="10"/>
      <c r="N113" s="10"/>
      <c r="O113" s="11"/>
      <c r="P113" s="12"/>
      <c r="Q113" s="9" t="s">
        <v>19</v>
      </c>
      <c r="R113" s="10"/>
      <c r="S113" s="10"/>
      <c r="T113" s="11"/>
      <c r="U113" s="12"/>
      <c r="V113" s="12"/>
      <c r="W113" s="12"/>
      <c r="X113" s="12"/>
      <c r="Y113" s="12"/>
      <c r="Z113" s="12"/>
      <c r="AA113" s="15" t="s">
        <v>21</v>
      </c>
      <c r="AB113" s="16">
        <f>(R115+S116)/T117</f>
        <v>0.8833333333</v>
      </c>
    </row>
    <row r="114">
      <c r="A114" s="6"/>
      <c r="B114" s="17"/>
      <c r="C114" s="18" t="s">
        <v>22</v>
      </c>
      <c r="D114" s="18" t="s">
        <v>23</v>
      </c>
      <c r="E114" s="19" t="s">
        <v>24</v>
      </c>
      <c r="F114" s="16"/>
      <c r="G114" s="17"/>
      <c r="H114" s="18" t="s">
        <v>22</v>
      </c>
      <c r="I114" s="18" t="s">
        <v>23</v>
      </c>
      <c r="J114" s="19" t="s">
        <v>24</v>
      </c>
      <c r="K114" s="16"/>
      <c r="L114" s="17"/>
      <c r="M114" s="18" t="s">
        <v>22</v>
      </c>
      <c r="N114" s="18" t="s">
        <v>23</v>
      </c>
      <c r="O114" s="19" t="s">
        <v>24</v>
      </c>
      <c r="P114" s="16"/>
      <c r="Q114" s="20"/>
      <c r="R114" s="21" t="s">
        <v>22</v>
      </c>
      <c r="S114" s="21" t="s">
        <v>23</v>
      </c>
      <c r="T114" s="22" t="s">
        <v>24</v>
      </c>
      <c r="U114" s="16"/>
      <c r="V114" s="16"/>
      <c r="W114" s="16"/>
      <c r="X114" s="16"/>
      <c r="Y114" s="16"/>
      <c r="Z114" s="16"/>
      <c r="AA114" s="1" t="s">
        <v>25</v>
      </c>
    </row>
    <row r="115">
      <c r="A115" s="6"/>
      <c r="B115" s="17" t="s">
        <v>26</v>
      </c>
      <c r="C115" s="26">
        <v>18.0</v>
      </c>
      <c r="D115" s="26">
        <v>2.0</v>
      </c>
      <c r="E115" s="27">
        <v>20.0</v>
      </c>
      <c r="G115" s="17" t="s">
        <v>26</v>
      </c>
      <c r="H115" s="26">
        <v>17.0</v>
      </c>
      <c r="I115" s="26">
        <v>3.0</v>
      </c>
      <c r="J115" s="27">
        <v>20.0</v>
      </c>
      <c r="L115" s="17" t="s">
        <v>26</v>
      </c>
      <c r="M115" s="26">
        <v>18.0</v>
      </c>
      <c r="N115" s="26">
        <v>2.0</v>
      </c>
      <c r="O115" s="27">
        <v>20.0</v>
      </c>
      <c r="Q115" s="20" t="s">
        <v>26</v>
      </c>
      <c r="R115" s="28">
        <f t="shared" ref="R115:R116" si="79">SUM(M115+H115+C115)</f>
        <v>53</v>
      </c>
      <c r="S115" s="28">
        <f>SUM(D115+I115+N115)</f>
        <v>7</v>
      </c>
      <c r="T115" s="28">
        <v>60.0</v>
      </c>
      <c r="AA115" s="5">
        <f>AB113*T115</f>
        <v>53</v>
      </c>
      <c r="AB115" s="5">
        <f>(1-AB113)*60</f>
        <v>7</v>
      </c>
    </row>
    <row r="116">
      <c r="A116" s="6"/>
      <c r="B116" s="17" t="s">
        <v>27</v>
      </c>
      <c r="C116" s="26">
        <v>3.0</v>
      </c>
      <c r="D116" s="26">
        <v>17.0</v>
      </c>
      <c r="E116" s="27">
        <v>20.0</v>
      </c>
      <c r="G116" s="17" t="s">
        <v>27</v>
      </c>
      <c r="H116" s="26">
        <v>2.0</v>
      </c>
      <c r="I116" s="26">
        <v>18.0</v>
      </c>
      <c r="J116" s="27">
        <v>20.0</v>
      </c>
      <c r="L116" s="17" t="s">
        <v>27</v>
      </c>
      <c r="M116" s="26">
        <v>2.0</v>
      </c>
      <c r="N116" s="26">
        <v>18.0</v>
      </c>
      <c r="O116" s="27">
        <v>20.0</v>
      </c>
      <c r="Q116" s="20" t="s">
        <v>27</v>
      </c>
      <c r="R116" s="28">
        <f t="shared" si="79"/>
        <v>7</v>
      </c>
      <c r="S116" s="28">
        <f>SUM(N116+I116+D116)</f>
        <v>53</v>
      </c>
      <c r="T116" s="28">
        <v>60.0</v>
      </c>
      <c r="AA116" s="5">
        <f>(1-AB113)*60</f>
        <v>7</v>
      </c>
      <c r="AB116" s="5">
        <f>AB113*60</f>
        <v>53</v>
      </c>
    </row>
    <row r="117">
      <c r="A117" s="3"/>
      <c r="B117" s="3" t="s">
        <v>28</v>
      </c>
      <c r="C117" s="3">
        <f t="shared" ref="C117:C118" si="80">C115/E115</f>
        <v>0.9</v>
      </c>
      <c r="E117">
        <v>40.0</v>
      </c>
      <c r="G117" s="3" t="s">
        <v>28</v>
      </c>
      <c r="H117" s="3">
        <f t="shared" ref="H117:H118" si="81">H115/J115</f>
        <v>0.85</v>
      </c>
      <c r="J117">
        <v>40.0</v>
      </c>
      <c r="L117" s="3" t="s">
        <v>28</v>
      </c>
      <c r="M117" s="3">
        <f t="shared" ref="M117:M118" si="82">M115/O115</f>
        <v>0.9</v>
      </c>
      <c r="O117">
        <v>40.0</v>
      </c>
      <c r="Q117" s="3" t="s">
        <v>28</v>
      </c>
      <c r="R117" s="3">
        <f t="shared" ref="R117:R118" si="83">R115/T115</f>
        <v>0.8833333333</v>
      </c>
      <c r="T117">
        <v>120.0</v>
      </c>
      <c r="V117" s="6"/>
      <c r="AA117" s="1" t="s">
        <v>29</v>
      </c>
    </row>
    <row r="118">
      <c r="A118" s="3"/>
      <c r="B118" s="3" t="s">
        <v>30</v>
      </c>
      <c r="C118" s="6">
        <f t="shared" si="80"/>
        <v>0.15</v>
      </c>
      <c r="G118" s="3" t="s">
        <v>30</v>
      </c>
      <c r="H118" s="6">
        <f t="shared" si="81"/>
        <v>0.1</v>
      </c>
      <c r="L118" s="3" t="s">
        <v>30</v>
      </c>
      <c r="M118" s="6">
        <f t="shared" si="82"/>
        <v>0.1</v>
      </c>
      <c r="Q118" s="3" t="s">
        <v>30</v>
      </c>
      <c r="R118" s="6">
        <f t="shared" si="83"/>
        <v>0.1166666667</v>
      </c>
      <c r="AA118" s="5">
        <f t="shared" ref="AA118:AB118" si="84">(R115-AA115)^2/AA115</f>
        <v>0</v>
      </c>
      <c r="AB118" s="5">
        <f t="shared" si="84"/>
        <v>0</v>
      </c>
    </row>
    <row r="119">
      <c r="A119" s="31"/>
      <c r="B119" s="31" t="s">
        <v>31</v>
      </c>
      <c r="C119" s="32">
        <f>NORMINV(C117,0,1)-NORMINV(C118,0,1)</f>
        <v>2.317984955</v>
      </c>
      <c r="G119" s="31" t="s">
        <v>31</v>
      </c>
      <c r="H119" s="32">
        <f>NORMINV(H117,0,1)-NORMINV(H118,0,1)</f>
        <v>2.317984955</v>
      </c>
      <c r="L119" s="31" t="s">
        <v>31</v>
      </c>
      <c r="M119" s="32">
        <f>NORMINV(M117,0,1)-NORMINV(M118,0,1)</f>
        <v>2.563103128</v>
      </c>
      <c r="Q119" s="31" t="s">
        <v>31</v>
      </c>
      <c r="R119" s="32">
        <f>NORMINV(R117,0,1)-NORMINV(R118,0,1)</f>
        <v>2.383632342</v>
      </c>
      <c r="AA119" s="5">
        <f t="shared" ref="AA119:AB119" si="85">(R116-AA116)^2/AA116</f>
        <v>0</v>
      </c>
      <c r="AB119" s="5">
        <f t="shared" si="85"/>
        <v>0</v>
      </c>
    </row>
    <row r="120">
      <c r="A120" s="31"/>
      <c r="B120" s="32"/>
      <c r="G120" s="6"/>
      <c r="L120" s="6"/>
      <c r="Q120" s="3" t="s">
        <v>32</v>
      </c>
      <c r="R120">
        <f>0.5*(NORMINV(R118,0,1)^2-NORMINV(R117,0,1)^2)</f>
        <v>0</v>
      </c>
      <c r="AA120">
        <f>SUM(AA118:AB119)</f>
        <v>0</v>
      </c>
    </row>
    <row r="121">
      <c r="A121" s="31"/>
      <c r="B121" s="32"/>
      <c r="G121" s="6"/>
      <c r="L121" s="6"/>
      <c r="Q121" s="6"/>
    </row>
    <row r="122">
      <c r="A122" s="31"/>
      <c r="B122" s="32"/>
      <c r="G122" s="6"/>
      <c r="L122" s="6"/>
      <c r="Q122" s="6"/>
    </row>
    <row r="123">
      <c r="A123" s="35" t="s">
        <v>47</v>
      </c>
      <c r="B123" s="36" t="s">
        <v>11</v>
      </c>
      <c r="C123" s="10"/>
      <c r="D123" s="10"/>
      <c r="E123" s="11"/>
      <c r="F123" s="37"/>
      <c r="G123" s="36" t="s">
        <v>16</v>
      </c>
      <c r="H123" s="10"/>
      <c r="I123" s="10"/>
      <c r="J123" s="11"/>
      <c r="K123" s="37"/>
      <c r="L123" s="36" t="s">
        <v>17</v>
      </c>
      <c r="M123" s="10"/>
      <c r="N123" s="10"/>
      <c r="O123" s="11"/>
      <c r="P123" s="37"/>
      <c r="Q123" s="36" t="s">
        <v>19</v>
      </c>
      <c r="R123" s="10"/>
      <c r="S123" s="10"/>
      <c r="T123" s="11"/>
      <c r="AA123" s="15" t="s">
        <v>21</v>
      </c>
      <c r="AB123" s="16">
        <f>(R125+S126)/T127</f>
        <v>0.9</v>
      </c>
    </row>
    <row r="124">
      <c r="A124" s="37"/>
      <c r="B124" s="38"/>
      <c r="C124" s="39" t="s">
        <v>22</v>
      </c>
      <c r="D124" s="39" t="s">
        <v>23</v>
      </c>
      <c r="E124" s="39" t="s">
        <v>24</v>
      </c>
      <c r="F124" s="37"/>
      <c r="G124" s="38"/>
      <c r="H124" s="39" t="s">
        <v>22</v>
      </c>
      <c r="I124" s="39" t="s">
        <v>23</v>
      </c>
      <c r="J124" s="39" t="s">
        <v>24</v>
      </c>
      <c r="K124" s="37"/>
      <c r="L124" s="40"/>
      <c r="M124" s="39" t="s">
        <v>22</v>
      </c>
      <c r="N124" s="39" t="s">
        <v>23</v>
      </c>
      <c r="O124" s="39" t="s">
        <v>24</v>
      </c>
      <c r="P124" s="37"/>
      <c r="Q124" s="38"/>
      <c r="R124" s="39" t="s">
        <v>22</v>
      </c>
      <c r="S124" s="39" t="s">
        <v>23</v>
      </c>
      <c r="T124" s="39" t="s">
        <v>24</v>
      </c>
      <c r="AA124" s="1" t="s">
        <v>25</v>
      </c>
    </row>
    <row r="125">
      <c r="A125" s="37"/>
      <c r="B125" s="40" t="s">
        <v>26</v>
      </c>
      <c r="C125" s="41">
        <v>19.0</v>
      </c>
      <c r="D125" s="41">
        <v>1.0</v>
      </c>
      <c r="E125" s="42">
        <v>20.0</v>
      </c>
      <c r="F125" s="37"/>
      <c r="G125" s="40" t="s">
        <v>26</v>
      </c>
      <c r="H125" s="41">
        <v>17.0</v>
      </c>
      <c r="I125" s="41">
        <v>3.0</v>
      </c>
      <c r="J125" s="42">
        <v>20.0</v>
      </c>
      <c r="K125" s="37"/>
      <c r="L125" s="40" t="s">
        <v>26</v>
      </c>
      <c r="M125" s="41">
        <v>18.0</v>
      </c>
      <c r="N125" s="41">
        <v>2.0</v>
      </c>
      <c r="O125" s="42">
        <v>20.0</v>
      </c>
      <c r="P125" s="37"/>
      <c r="Q125" s="40" t="s">
        <v>26</v>
      </c>
      <c r="R125" s="42">
        <f t="shared" ref="R125:R126" si="86">SUM(M125+H125+C125)</f>
        <v>54</v>
      </c>
      <c r="S125" s="42">
        <f>SUM(D125+I125+N125)</f>
        <v>6</v>
      </c>
      <c r="T125" s="42">
        <v>60.0</v>
      </c>
      <c r="AA125" s="5">
        <f>AB123*T125</f>
        <v>54</v>
      </c>
      <c r="AB125" s="5">
        <f>(1-AB123)*60</f>
        <v>6</v>
      </c>
    </row>
    <row r="126">
      <c r="A126" s="37"/>
      <c r="B126" s="40" t="s">
        <v>27</v>
      </c>
      <c r="C126" s="41">
        <v>2.0</v>
      </c>
      <c r="D126" s="41">
        <v>18.0</v>
      </c>
      <c r="E126" s="42">
        <v>20.0</v>
      </c>
      <c r="F126" s="37"/>
      <c r="G126" s="40" t="s">
        <v>27</v>
      </c>
      <c r="H126" s="41">
        <v>3.0</v>
      </c>
      <c r="I126" s="41">
        <v>17.0</v>
      </c>
      <c r="J126" s="42">
        <v>20.0</v>
      </c>
      <c r="K126" s="37"/>
      <c r="L126" s="40" t="s">
        <v>27</v>
      </c>
      <c r="M126" s="41">
        <v>1.0</v>
      </c>
      <c r="N126" s="41">
        <v>19.0</v>
      </c>
      <c r="O126" s="42">
        <v>20.0</v>
      </c>
      <c r="P126" s="37"/>
      <c r="Q126" s="40" t="s">
        <v>27</v>
      </c>
      <c r="R126" s="42">
        <f t="shared" si="86"/>
        <v>6</v>
      </c>
      <c r="S126" s="42">
        <f>SUM(N126+I126+D126)</f>
        <v>54</v>
      </c>
      <c r="T126" s="42">
        <v>60.0</v>
      </c>
      <c r="AA126" s="5">
        <f>(1-AB123)*60</f>
        <v>6</v>
      </c>
      <c r="AB126" s="5">
        <f>AB123*60</f>
        <v>54</v>
      </c>
    </row>
    <row r="127">
      <c r="A127" s="3"/>
      <c r="B127" s="3" t="s">
        <v>28</v>
      </c>
      <c r="C127" s="3">
        <f t="shared" ref="C127:C128" si="87">C125/E125</f>
        <v>0.95</v>
      </c>
      <c r="E127">
        <v>40.0</v>
      </c>
      <c r="G127" s="3" t="s">
        <v>28</v>
      </c>
      <c r="H127" s="3">
        <f t="shared" ref="H127:H128" si="88">H125/J125</f>
        <v>0.85</v>
      </c>
      <c r="J127">
        <v>40.0</v>
      </c>
      <c r="L127" s="3" t="s">
        <v>28</v>
      </c>
      <c r="M127" s="3">
        <f t="shared" ref="M127:M128" si="89">M125/O125</f>
        <v>0.9</v>
      </c>
      <c r="O127">
        <v>40.0</v>
      </c>
      <c r="Q127" s="3" t="s">
        <v>28</v>
      </c>
      <c r="R127" s="3">
        <f t="shared" ref="R127:R128" si="90">R125/T125</f>
        <v>0.9</v>
      </c>
      <c r="T127">
        <v>120.0</v>
      </c>
      <c r="V127" s="6"/>
      <c r="AA127" s="1" t="s">
        <v>29</v>
      </c>
    </row>
    <row r="128">
      <c r="A128" s="3"/>
      <c r="B128" s="3" t="s">
        <v>30</v>
      </c>
      <c r="C128" s="6">
        <f t="shared" si="87"/>
        <v>0.1</v>
      </c>
      <c r="G128" s="3" t="s">
        <v>30</v>
      </c>
      <c r="H128" s="6">
        <f t="shared" si="88"/>
        <v>0.15</v>
      </c>
      <c r="L128" s="3" t="s">
        <v>30</v>
      </c>
      <c r="M128" s="6">
        <f t="shared" si="89"/>
        <v>0.05</v>
      </c>
      <c r="Q128" s="3" t="s">
        <v>30</v>
      </c>
      <c r="R128" s="6">
        <f t="shared" si="90"/>
        <v>0.1</v>
      </c>
      <c r="AA128" s="5">
        <f t="shared" ref="AA128:AB128" si="91">(R125-AA125)^2/AA125</f>
        <v>0</v>
      </c>
      <c r="AB128" s="5">
        <f t="shared" si="91"/>
        <v>0</v>
      </c>
    </row>
    <row r="129">
      <c r="A129" s="31"/>
      <c r="B129" s="31" t="s">
        <v>31</v>
      </c>
      <c r="C129" s="32">
        <f>NORMINV(C127,0,1)-NORMINV(C128,0,1)</f>
        <v>2.926405189</v>
      </c>
      <c r="G129" s="31" t="s">
        <v>31</v>
      </c>
      <c r="H129" s="32">
        <f>NORMINV(H127,0,1)-NORMINV(H128,0,1)</f>
        <v>2.072866781</v>
      </c>
      <c r="L129" s="31" t="s">
        <v>31</v>
      </c>
      <c r="M129" s="32">
        <f>NORMINV(M127,0,1)-NORMINV(M128,0,1)</f>
        <v>2.926405189</v>
      </c>
      <c r="Q129" s="31" t="s">
        <v>31</v>
      </c>
      <c r="R129" s="32">
        <f>NORMINV(R127,0,1)-NORMINV(R128,0,1)</f>
        <v>2.563103128</v>
      </c>
      <c r="AA129" s="5">
        <f t="shared" ref="AA129:AB129" si="92">(R126-AA126)^2/AA126</f>
        <v>0</v>
      </c>
      <c r="AB129" s="5">
        <f t="shared" si="92"/>
        <v>0</v>
      </c>
    </row>
    <row r="130">
      <c r="A130" s="31"/>
      <c r="B130" s="32"/>
      <c r="G130" s="6"/>
      <c r="L130" s="6"/>
      <c r="Q130" s="3" t="s">
        <v>32</v>
      </c>
      <c r="R130">
        <f>0.5*(NORMINV(R128,0,1)^2-NORMINV(R127,0,1)^2)</f>
        <v>0</v>
      </c>
      <c r="AA130">
        <f>SUM(AA128:AB129)</f>
        <v>0</v>
      </c>
    </row>
    <row r="131">
      <c r="A131" s="31"/>
      <c r="B131" s="32"/>
      <c r="G131" s="6"/>
      <c r="L131" s="6"/>
      <c r="Q131" s="6"/>
    </row>
    <row r="132">
      <c r="A132" s="31"/>
      <c r="B132" s="32"/>
      <c r="G132" s="6"/>
      <c r="L132" s="6"/>
      <c r="Q132" s="6"/>
    </row>
    <row r="133">
      <c r="A133" s="35" t="s">
        <v>48</v>
      </c>
      <c r="B133" s="36" t="s">
        <v>11</v>
      </c>
      <c r="C133" s="10"/>
      <c r="D133" s="10"/>
      <c r="E133" s="11"/>
      <c r="F133" s="37"/>
      <c r="G133" s="36" t="s">
        <v>16</v>
      </c>
      <c r="H133" s="10"/>
      <c r="I133" s="10"/>
      <c r="J133" s="11"/>
      <c r="K133" s="37"/>
      <c r="L133" s="36" t="s">
        <v>17</v>
      </c>
      <c r="M133" s="10"/>
      <c r="N133" s="10"/>
      <c r="O133" s="11"/>
      <c r="P133" s="37"/>
      <c r="Q133" s="36" t="s">
        <v>19</v>
      </c>
      <c r="R133" s="10"/>
      <c r="S133" s="10"/>
      <c r="T133" s="11"/>
      <c r="U133" s="43"/>
      <c r="V133" s="43"/>
      <c r="W133" s="43"/>
      <c r="X133" s="43"/>
      <c r="Y133" s="43"/>
      <c r="Z133" s="43"/>
      <c r="AA133" s="15" t="s">
        <v>21</v>
      </c>
      <c r="AB133" s="16">
        <f>(R135+S136)/T137</f>
        <v>0.9</v>
      </c>
    </row>
    <row r="134">
      <c r="A134" s="37"/>
      <c r="B134" s="38"/>
      <c r="C134" s="39" t="s">
        <v>22</v>
      </c>
      <c r="D134" s="39" t="s">
        <v>23</v>
      </c>
      <c r="E134" s="39" t="s">
        <v>24</v>
      </c>
      <c r="F134" s="37"/>
      <c r="G134" s="38"/>
      <c r="H134" s="39" t="s">
        <v>22</v>
      </c>
      <c r="I134" s="39" t="s">
        <v>23</v>
      </c>
      <c r="J134" s="39" t="s">
        <v>24</v>
      </c>
      <c r="K134" s="37"/>
      <c r="L134" s="38"/>
      <c r="M134" s="39" t="s">
        <v>22</v>
      </c>
      <c r="N134" s="39" t="s">
        <v>23</v>
      </c>
      <c r="O134" s="39" t="s">
        <v>24</v>
      </c>
      <c r="P134" s="37"/>
      <c r="Q134" s="38"/>
      <c r="R134" s="39" t="s">
        <v>22</v>
      </c>
      <c r="S134" s="39" t="s">
        <v>23</v>
      </c>
      <c r="T134" s="39" t="s">
        <v>24</v>
      </c>
      <c r="U134" s="43"/>
      <c r="V134" s="43"/>
      <c r="W134" s="43"/>
      <c r="X134" s="43"/>
      <c r="Y134" s="43"/>
      <c r="Z134" s="43"/>
      <c r="AA134" s="1" t="s">
        <v>25</v>
      </c>
    </row>
    <row r="135">
      <c r="A135" s="37"/>
      <c r="B135" s="38" t="s">
        <v>26</v>
      </c>
      <c r="C135" s="41">
        <v>19.0</v>
      </c>
      <c r="D135" s="41">
        <v>1.0</v>
      </c>
      <c r="E135" s="42">
        <v>20.0</v>
      </c>
      <c r="F135" s="37"/>
      <c r="G135" s="38" t="s">
        <v>26</v>
      </c>
      <c r="H135" s="41">
        <v>18.0</v>
      </c>
      <c r="I135" s="41">
        <v>2.0</v>
      </c>
      <c r="J135" s="42">
        <v>20.0</v>
      </c>
      <c r="K135" s="37"/>
      <c r="L135" s="38" t="s">
        <v>26</v>
      </c>
      <c r="M135" s="41">
        <v>18.0</v>
      </c>
      <c r="N135" s="41">
        <v>2.0</v>
      </c>
      <c r="O135" s="42">
        <v>20.0</v>
      </c>
      <c r="P135" s="37"/>
      <c r="Q135" s="38" t="s">
        <v>26</v>
      </c>
      <c r="R135" s="42">
        <f t="shared" ref="R135:R136" si="93">SUM(M135+H135+C135)</f>
        <v>55</v>
      </c>
      <c r="S135" s="42">
        <f>SUM(D135+I135+N135)</f>
        <v>5</v>
      </c>
      <c r="T135" s="42">
        <v>60.0</v>
      </c>
      <c r="U135" s="43"/>
      <c r="V135" s="43"/>
      <c r="W135" s="43"/>
      <c r="X135" s="43"/>
      <c r="Y135" s="43"/>
      <c r="Z135" s="43"/>
      <c r="AA135" s="5">
        <f>AB133*T135</f>
        <v>54</v>
      </c>
      <c r="AB135" s="5">
        <f>(1-AB133)*60</f>
        <v>6</v>
      </c>
    </row>
    <row r="136">
      <c r="A136" s="37"/>
      <c r="B136" s="38" t="s">
        <v>27</v>
      </c>
      <c r="C136" s="41">
        <v>1.0</v>
      </c>
      <c r="D136" s="41">
        <v>19.0</v>
      </c>
      <c r="E136" s="42">
        <v>20.0</v>
      </c>
      <c r="F136" s="37"/>
      <c r="G136" s="38" t="s">
        <v>27</v>
      </c>
      <c r="H136" s="41">
        <v>2.0</v>
      </c>
      <c r="I136" s="41">
        <v>18.0</v>
      </c>
      <c r="J136" s="42">
        <v>20.0</v>
      </c>
      <c r="K136" s="37"/>
      <c r="L136" s="38" t="s">
        <v>27</v>
      </c>
      <c r="M136" s="41">
        <v>4.0</v>
      </c>
      <c r="N136" s="41">
        <v>16.0</v>
      </c>
      <c r="O136" s="42">
        <v>20.0</v>
      </c>
      <c r="P136" s="37"/>
      <c r="Q136" s="38" t="s">
        <v>27</v>
      </c>
      <c r="R136" s="42">
        <f t="shared" si="93"/>
        <v>7</v>
      </c>
      <c r="S136" s="42">
        <f>SUM(N136+I136+D136)</f>
        <v>53</v>
      </c>
      <c r="T136" s="42">
        <v>60.0</v>
      </c>
      <c r="U136" s="43"/>
      <c r="V136" s="43"/>
      <c r="W136" s="43"/>
      <c r="X136" s="43"/>
      <c r="Y136" s="43"/>
      <c r="Z136" s="43"/>
      <c r="AA136" s="5">
        <f>(1-AB133)*60</f>
        <v>6</v>
      </c>
      <c r="AB136" s="5">
        <f>AB133*60</f>
        <v>54</v>
      </c>
    </row>
    <row r="137">
      <c r="A137" s="3"/>
      <c r="B137" s="3" t="s">
        <v>28</v>
      </c>
      <c r="C137" s="3">
        <f t="shared" ref="C137:C138" si="94">C135/E135</f>
        <v>0.95</v>
      </c>
      <c r="E137">
        <v>40.0</v>
      </c>
      <c r="G137" s="3" t="s">
        <v>28</v>
      </c>
      <c r="H137" s="3">
        <f t="shared" ref="H137:H138" si="95">H135/J135</f>
        <v>0.9</v>
      </c>
      <c r="J137">
        <v>40.0</v>
      </c>
      <c r="L137" s="3" t="s">
        <v>28</v>
      </c>
      <c r="M137" s="3">
        <f t="shared" ref="M137:M138" si="96">M135/O135</f>
        <v>0.9</v>
      </c>
      <c r="O137">
        <v>40.0</v>
      </c>
      <c r="Q137" s="3" t="s">
        <v>28</v>
      </c>
      <c r="R137" s="3">
        <f t="shared" ref="R137:R138" si="97">R135/T135</f>
        <v>0.9166666667</v>
      </c>
      <c r="T137">
        <v>120.0</v>
      </c>
      <c r="V137" s="6"/>
      <c r="AA137" s="1" t="s">
        <v>29</v>
      </c>
    </row>
    <row r="138">
      <c r="A138" s="3"/>
      <c r="B138" s="3" t="s">
        <v>30</v>
      </c>
      <c r="C138" s="6">
        <f t="shared" si="94"/>
        <v>0.05</v>
      </c>
      <c r="G138" s="3" t="s">
        <v>30</v>
      </c>
      <c r="H138" s="6">
        <f t="shared" si="95"/>
        <v>0.1</v>
      </c>
      <c r="L138" s="3" t="s">
        <v>30</v>
      </c>
      <c r="M138" s="6">
        <f t="shared" si="96"/>
        <v>0.2</v>
      </c>
      <c r="Q138" s="3" t="s">
        <v>30</v>
      </c>
      <c r="R138" s="6">
        <f t="shared" si="97"/>
        <v>0.1166666667</v>
      </c>
      <c r="AA138" s="5">
        <f t="shared" ref="AA138:AB138" si="98">(R135-AA135)^2/AA135</f>
        <v>0.01851851852</v>
      </c>
      <c r="AB138" s="5">
        <f t="shared" si="98"/>
        <v>0.1666666667</v>
      </c>
    </row>
    <row r="139">
      <c r="A139" s="31"/>
      <c r="B139" s="31" t="s">
        <v>31</v>
      </c>
      <c r="C139" s="32">
        <f>NORMINV(C137,0,1)-NORMINV(C138,0,1)</f>
        <v>3.28970725</v>
      </c>
      <c r="G139" s="31" t="s">
        <v>31</v>
      </c>
      <c r="H139" s="32">
        <f>NORMINV(H137,0,1)-NORMINV(H138,0,1)</f>
        <v>2.563103128</v>
      </c>
      <c r="L139" s="31" t="s">
        <v>31</v>
      </c>
      <c r="M139" s="32">
        <f>NORMINV(M137,0,1)-NORMINV(M138,0,1)</f>
        <v>2.123172797</v>
      </c>
      <c r="Q139" s="31" t="s">
        <v>31</v>
      </c>
      <c r="R139" s="32">
        <f>NORMINV(R137,0,1)-NORMINV(R138,0,1)</f>
        <v>2.574810299</v>
      </c>
      <c r="AA139" s="5">
        <f t="shared" ref="AA139:AB139" si="99">(R136-AA136)^2/AA136</f>
        <v>0.1666666667</v>
      </c>
      <c r="AB139" s="5">
        <f t="shared" si="99"/>
        <v>0.01851851852</v>
      </c>
    </row>
    <row r="140">
      <c r="A140" s="31"/>
      <c r="B140" s="32"/>
      <c r="G140" s="6"/>
      <c r="L140" s="6"/>
      <c r="Q140" s="3" t="s">
        <v>32</v>
      </c>
      <c r="R140">
        <f>0.5*(NORMINV(R138,0,1)^2-NORMINV(R137,0,1)^2)</f>
        <v>-0.2461234855</v>
      </c>
      <c r="AA140">
        <f>SUM(AA138:AB139)</f>
        <v>0.3703703704</v>
      </c>
    </row>
    <row r="141">
      <c r="A141" s="31"/>
      <c r="B141" s="32"/>
      <c r="G141" s="6"/>
      <c r="L141" s="6"/>
      <c r="Q141" s="6"/>
    </row>
    <row r="142">
      <c r="A142" s="31"/>
      <c r="B142" s="32"/>
      <c r="G142" s="6"/>
      <c r="L142" s="6"/>
      <c r="Q142" s="6"/>
    </row>
    <row r="143">
      <c r="A143" s="35" t="s">
        <v>49</v>
      </c>
      <c r="B143" s="36" t="s">
        <v>11</v>
      </c>
      <c r="C143" s="10"/>
      <c r="D143" s="10"/>
      <c r="E143" s="11"/>
      <c r="F143" s="37"/>
      <c r="G143" s="36" t="s">
        <v>16</v>
      </c>
      <c r="H143" s="10"/>
      <c r="I143" s="10"/>
      <c r="J143" s="11"/>
      <c r="K143" s="37"/>
      <c r="L143" s="36" t="s">
        <v>17</v>
      </c>
      <c r="M143" s="10"/>
      <c r="N143" s="10"/>
      <c r="O143" s="11"/>
      <c r="P143" s="37"/>
      <c r="Q143" s="36" t="s">
        <v>19</v>
      </c>
      <c r="R143" s="10"/>
      <c r="S143" s="10"/>
      <c r="T143" s="11"/>
      <c r="U143" s="43"/>
      <c r="V143" s="43"/>
      <c r="W143" s="43"/>
      <c r="X143" s="43"/>
      <c r="Y143" s="43"/>
      <c r="Z143" s="43"/>
      <c r="AA143" s="15" t="s">
        <v>21</v>
      </c>
      <c r="AB143" s="16">
        <f>(R145+S146)/T147</f>
        <v>0.925</v>
      </c>
    </row>
    <row r="144">
      <c r="A144" s="37"/>
      <c r="B144" s="38"/>
      <c r="C144" s="39" t="s">
        <v>22</v>
      </c>
      <c r="D144" s="39" t="s">
        <v>23</v>
      </c>
      <c r="E144" s="39" t="s">
        <v>24</v>
      </c>
      <c r="F144" s="37"/>
      <c r="G144" s="38"/>
      <c r="H144" s="39" t="s">
        <v>22</v>
      </c>
      <c r="I144" s="39" t="s">
        <v>23</v>
      </c>
      <c r="J144" s="39" t="s">
        <v>24</v>
      </c>
      <c r="K144" s="37"/>
      <c r="L144" s="38"/>
      <c r="M144" s="39" t="s">
        <v>22</v>
      </c>
      <c r="N144" s="39" t="s">
        <v>23</v>
      </c>
      <c r="O144" s="39" t="s">
        <v>24</v>
      </c>
      <c r="P144" s="37"/>
      <c r="Q144" s="38"/>
      <c r="R144" s="39" t="s">
        <v>22</v>
      </c>
      <c r="S144" s="39" t="s">
        <v>23</v>
      </c>
      <c r="T144" s="39" t="s">
        <v>24</v>
      </c>
      <c r="U144" s="43"/>
      <c r="V144" s="43"/>
      <c r="W144" s="43"/>
      <c r="X144" s="43"/>
      <c r="Y144" s="43"/>
      <c r="Z144" s="43"/>
      <c r="AA144" s="1" t="s">
        <v>25</v>
      </c>
    </row>
    <row r="145">
      <c r="A145" s="37"/>
      <c r="B145" s="38" t="s">
        <v>26</v>
      </c>
      <c r="C145" s="41">
        <v>20.0</v>
      </c>
      <c r="D145" s="41">
        <v>1.0</v>
      </c>
      <c r="E145" s="44">
        <v>21.0</v>
      </c>
      <c r="F145" s="37"/>
      <c r="G145" s="38" t="s">
        <v>26</v>
      </c>
      <c r="H145" s="41">
        <v>18.0</v>
      </c>
      <c r="I145" s="41">
        <v>2.0</v>
      </c>
      <c r="J145" s="42">
        <v>20.0</v>
      </c>
      <c r="K145" s="37"/>
      <c r="L145" s="38" t="s">
        <v>26</v>
      </c>
      <c r="M145" s="41">
        <v>20.0</v>
      </c>
      <c r="N145" s="41">
        <v>1.0</v>
      </c>
      <c r="O145" s="44">
        <v>21.0</v>
      </c>
      <c r="P145" s="37"/>
      <c r="Q145" s="38" t="s">
        <v>26</v>
      </c>
      <c r="R145" s="42">
        <f t="shared" ref="R145:R146" si="100">SUM(M145+H145+C145)</f>
        <v>58</v>
      </c>
      <c r="S145" s="44">
        <v>6.0</v>
      </c>
      <c r="T145" s="44">
        <v>62.0</v>
      </c>
      <c r="U145" s="43"/>
      <c r="V145" s="43"/>
      <c r="W145" s="43"/>
      <c r="X145" s="43"/>
      <c r="Y145" s="43"/>
      <c r="Z145" s="43"/>
      <c r="AA145" s="5">
        <f>AB143*T145</f>
        <v>57.35</v>
      </c>
      <c r="AB145" s="5">
        <f>(1-AB143)*60</f>
        <v>4.5</v>
      </c>
    </row>
    <row r="146">
      <c r="A146" s="37"/>
      <c r="B146" s="38" t="s">
        <v>27</v>
      </c>
      <c r="C146" s="41">
        <v>1.0</v>
      </c>
      <c r="D146" s="41">
        <v>19.0</v>
      </c>
      <c r="E146" s="42">
        <v>20.0</v>
      </c>
      <c r="F146" s="37"/>
      <c r="G146" s="38" t="s">
        <v>27</v>
      </c>
      <c r="H146" s="41">
        <v>4.0</v>
      </c>
      <c r="I146" s="41">
        <v>16.0</v>
      </c>
      <c r="J146" s="42">
        <v>20.0</v>
      </c>
      <c r="K146" s="37"/>
      <c r="L146" s="38" t="s">
        <v>27</v>
      </c>
      <c r="M146" s="41">
        <v>2.0</v>
      </c>
      <c r="N146" s="41">
        <v>18.0</v>
      </c>
      <c r="O146" s="42">
        <v>20.0</v>
      </c>
      <c r="P146" s="37"/>
      <c r="Q146" s="38" t="s">
        <v>27</v>
      </c>
      <c r="R146" s="42">
        <f t="shared" si="100"/>
        <v>7</v>
      </c>
      <c r="S146" s="42">
        <f>SUM(N146+I146+D146)</f>
        <v>53</v>
      </c>
      <c r="T146" s="42">
        <v>60.0</v>
      </c>
      <c r="U146" s="43"/>
      <c r="V146" s="43"/>
      <c r="W146" s="43"/>
      <c r="X146" s="43"/>
      <c r="Y146" s="43"/>
      <c r="Z146" s="43"/>
      <c r="AA146" s="5">
        <f>(1-AB143)*60</f>
        <v>4.5</v>
      </c>
      <c r="AB146" s="5">
        <f>AB143*60</f>
        <v>55.5</v>
      </c>
    </row>
    <row r="147">
      <c r="A147" s="3"/>
      <c r="B147" s="3" t="s">
        <v>28</v>
      </c>
      <c r="C147" s="3">
        <f t="shared" ref="C147:C148" si="101">C145/E145</f>
        <v>0.9523809524</v>
      </c>
      <c r="E147">
        <v>40.0</v>
      </c>
      <c r="G147" s="3" t="s">
        <v>28</v>
      </c>
      <c r="H147" s="3">
        <f t="shared" ref="H147:H148" si="102">H145/J145</f>
        <v>0.9</v>
      </c>
      <c r="J147">
        <v>40.0</v>
      </c>
      <c r="L147" s="3" t="s">
        <v>28</v>
      </c>
      <c r="M147" s="3">
        <f t="shared" ref="M147:M148" si="103">M145/O145</f>
        <v>0.9523809524</v>
      </c>
      <c r="O147">
        <v>40.0</v>
      </c>
      <c r="Q147" s="3" t="s">
        <v>28</v>
      </c>
      <c r="R147" s="3">
        <f t="shared" ref="R147:R148" si="104">R145/T145</f>
        <v>0.935483871</v>
      </c>
      <c r="T147">
        <v>120.0</v>
      </c>
      <c r="V147" s="6"/>
      <c r="AA147" s="1" t="s">
        <v>29</v>
      </c>
    </row>
    <row r="148">
      <c r="A148" s="3"/>
      <c r="B148" s="3" t="s">
        <v>30</v>
      </c>
      <c r="C148" s="6">
        <f t="shared" si="101"/>
        <v>0.05</v>
      </c>
      <c r="G148" s="3" t="s">
        <v>30</v>
      </c>
      <c r="H148" s="6">
        <f t="shared" si="102"/>
        <v>0.2</v>
      </c>
      <c r="L148" s="3" t="s">
        <v>30</v>
      </c>
      <c r="M148" s="6">
        <f t="shared" si="103"/>
        <v>0.1</v>
      </c>
      <c r="Q148" s="3" t="s">
        <v>30</v>
      </c>
      <c r="R148" s="6">
        <f t="shared" si="104"/>
        <v>0.1166666667</v>
      </c>
      <c r="AA148" s="5">
        <f t="shared" ref="AA148:AB148" si="105">(R145-AA145)^2/AA145</f>
        <v>0.007367044464</v>
      </c>
      <c r="AB148" s="5">
        <f t="shared" si="105"/>
        <v>0.5</v>
      </c>
    </row>
    <row r="149">
      <c r="A149" s="31"/>
      <c r="B149" s="31" t="s">
        <v>31</v>
      </c>
      <c r="C149" s="32">
        <f>NORMINV(C147,0,1)-NORMINV(C148,0,1)</f>
        <v>3.313244818</v>
      </c>
      <c r="G149" s="31" t="s">
        <v>31</v>
      </c>
      <c r="H149" s="32">
        <f>NORMINV(H147,0,1)-NORMINV(H148,0,1)</f>
        <v>2.123172797</v>
      </c>
      <c r="L149" s="31" t="s">
        <v>31</v>
      </c>
      <c r="M149" s="32">
        <f>NORMINV(M147,0,1)-NORMINV(M148,0,1)</f>
        <v>2.949942757</v>
      </c>
      <c r="Q149" s="31" t="s">
        <v>31</v>
      </c>
      <c r="R149" s="32">
        <f>NORMINV(R147,0,1)-NORMINV(R148,0,1)</f>
        <v>2.709745332</v>
      </c>
      <c r="AA149" s="5">
        <f t="shared" ref="AA149:AB149" si="106">(R146-AA146)^2/AA146</f>
        <v>1.388888889</v>
      </c>
      <c r="AB149" s="5">
        <f t="shared" si="106"/>
        <v>0.1126126126</v>
      </c>
    </row>
    <row r="150">
      <c r="A150" s="31"/>
      <c r="B150" s="32"/>
      <c r="G150" s="6"/>
      <c r="L150" s="6"/>
      <c r="Q150" s="3" t="s">
        <v>32</v>
      </c>
      <c r="R150">
        <f>0.5*(NORMINV(R148,0,1)^2-NORMINV(R147,0,1)^2)</f>
        <v>-0.4418415755</v>
      </c>
      <c r="AA150">
        <f>SUM(AA148:AB149)</f>
        <v>2.008868546</v>
      </c>
    </row>
    <row r="151">
      <c r="A151" s="31"/>
      <c r="B151" s="32"/>
      <c r="G151" s="6"/>
      <c r="L151" s="6"/>
      <c r="Q151" s="6"/>
    </row>
    <row r="152">
      <c r="A152" s="31"/>
      <c r="B152" s="32"/>
      <c r="G152" s="6"/>
      <c r="L152" s="6"/>
      <c r="Q152" s="6"/>
    </row>
    <row r="153">
      <c r="A153" s="35" t="s">
        <v>50</v>
      </c>
      <c r="B153" s="36" t="s">
        <v>11</v>
      </c>
      <c r="C153" s="10"/>
      <c r="D153" s="10"/>
      <c r="E153" s="11"/>
      <c r="F153" s="37"/>
      <c r="G153" s="36" t="s">
        <v>16</v>
      </c>
      <c r="H153" s="10"/>
      <c r="I153" s="10"/>
      <c r="J153" s="11"/>
      <c r="K153" s="37"/>
      <c r="L153" s="36" t="s">
        <v>17</v>
      </c>
      <c r="M153" s="10"/>
      <c r="N153" s="10"/>
      <c r="O153" s="11"/>
      <c r="P153" s="37"/>
      <c r="Q153" s="36" t="s">
        <v>19</v>
      </c>
      <c r="R153" s="10"/>
      <c r="S153" s="10"/>
      <c r="T153" s="11"/>
      <c r="U153" s="43"/>
      <c r="V153" s="43"/>
      <c r="W153" s="43"/>
      <c r="X153" s="43"/>
      <c r="Y153" s="43"/>
      <c r="Z153" s="43"/>
      <c r="AA153" s="15" t="s">
        <v>21</v>
      </c>
      <c r="AB153" s="16">
        <f>(R155+S156)/T157</f>
        <v>0.9</v>
      </c>
    </row>
    <row r="154">
      <c r="A154" s="37"/>
      <c r="B154" s="38"/>
      <c r="C154" s="39" t="s">
        <v>22</v>
      </c>
      <c r="D154" s="39" t="s">
        <v>23</v>
      </c>
      <c r="E154" s="39" t="s">
        <v>24</v>
      </c>
      <c r="F154" s="37"/>
      <c r="G154" s="38"/>
      <c r="H154" s="39" t="s">
        <v>22</v>
      </c>
      <c r="I154" s="39" t="s">
        <v>23</v>
      </c>
      <c r="J154" s="39" t="s">
        <v>24</v>
      </c>
      <c r="K154" s="37"/>
      <c r="L154" s="38"/>
      <c r="M154" s="39" t="s">
        <v>22</v>
      </c>
      <c r="N154" s="39" t="s">
        <v>23</v>
      </c>
      <c r="O154" s="39" t="s">
        <v>24</v>
      </c>
      <c r="P154" s="37"/>
      <c r="Q154" s="38"/>
      <c r="R154" s="39" t="s">
        <v>22</v>
      </c>
      <c r="S154" s="39" t="s">
        <v>23</v>
      </c>
      <c r="T154" s="39" t="s">
        <v>24</v>
      </c>
      <c r="U154" s="43"/>
      <c r="V154" s="43"/>
      <c r="W154" s="43"/>
      <c r="X154" s="43"/>
      <c r="Y154" s="43"/>
      <c r="Z154" s="43"/>
      <c r="AA154" s="1" t="s">
        <v>25</v>
      </c>
    </row>
    <row r="155">
      <c r="A155" s="37"/>
      <c r="B155" s="38" t="s">
        <v>26</v>
      </c>
      <c r="C155" s="41">
        <v>19.0</v>
      </c>
      <c r="D155" s="41">
        <v>1.0</v>
      </c>
      <c r="E155" s="42">
        <v>20.0</v>
      </c>
      <c r="F155" s="37"/>
      <c r="G155" s="38" t="s">
        <v>26</v>
      </c>
      <c r="H155" s="41">
        <v>19.0</v>
      </c>
      <c r="I155" s="41">
        <v>1.0</v>
      </c>
      <c r="J155" s="42">
        <v>20.0</v>
      </c>
      <c r="K155" s="37"/>
      <c r="L155" s="38" t="s">
        <v>26</v>
      </c>
      <c r="M155" s="41">
        <v>19.0</v>
      </c>
      <c r="N155" s="41">
        <v>1.0</v>
      </c>
      <c r="O155" s="42">
        <v>20.0</v>
      </c>
      <c r="P155" s="37"/>
      <c r="Q155" s="38" t="s">
        <v>26</v>
      </c>
      <c r="R155" s="42">
        <f t="shared" ref="R155:R156" si="107">SUM(M155+H155+C155)</f>
        <v>57</v>
      </c>
      <c r="S155" s="42">
        <f>SUM(D155+I155+N155)</f>
        <v>3</v>
      </c>
      <c r="T155" s="42">
        <v>60.0</v>
      </c>
      <c r="U155" s="43"/>
      <c r="V155" s="43"/>
      <c r="W155" s="43"/>
      <c r="X155" s="43"/>
      <c r="Y155" s="43"/>
      <c r="Z155" s="43"/>
      <c r="AA155" s="5">
        <f>AB153*T155</f>
        <v>54</v>
      </c>
      <c r="AB155" s="5">
        <f>(1-AB153)*60</f>
        <v>6</v>
      </c>
    </row>
    <row r="156">
      <c r="A156" s="37"/>
      <c r="B156" s="38" t="s">
        <v>27</v>
      </c>
      <c r="C156" s="41">
        <v>1.0</v>
      </c>
      <c r="D156" s="41">
        <v>19.0</v>
      </c>
      <c r="E156" s="42">
        <v>20.0</v>
      </c>
      <c r="F156" s="37"/>
      <c r="G156" s="38" t="s">
        <v>27</v>
      </c>
      <c r="H156" s="41">
        <v>3.0</v>
      </c>
      <c r="I156" s="41">
        <v>17.0</v>
      </c>
      <c r="J156" s="42">
        <v>20.0</v>
      </c>
      <c r="K156" s="37"/>
      <c r="L156" s="38" t="s">
        <v>27</v>
      </c>
      <c r="M156" s="41">
        <v>5.0</v>
      </c>
      <c r="N156" s="41">
        <v>15.0</v>
      </c>
      <c r="O156" s="42">
        <v>20.0</v>
      </c>
      <c r="P156" s="37"/>
      <c r="Q156" s="38" t="s">
        <v>27</v>
      </c>
      <c r="R156" s="42">
        <f t="shared" si="107"/>
        <v>9</v>
      </c>
      <c r="S156" s="42">
        <f>SUM(N156+I156+D156)</f>
        <v>51</v>
      </c>
      <c r="T156" s="42">
        <v>60.0</v>
      </c>
      <c r="U156" s="43"/>
      <c r="V156" s="43"/>
      <c r="W156" s="43"/>
      <c r="X156" s="43"/>
      <c r="Y156" s="43"/>
      <c r="Z156" s="43"/>
      <c r="AA156" s="5">
        <f>(1-AB153)*60</f>
        <v>6</v>
      </c>
      <c r="AB156" s="5">
        <f>AB153*60</f>
        <v>54</v>
      </c>
    </row>
    <row r="157">
      <c r="A157" s="3"/>
      <c r="B157" s="3" t="s">
        <v>28</v>
      </c>
      <c r="C157" s="3">
        <f t="shared" ref="C157:C158" si="108">C155/E155</f>
        <v>0.95</v>
      </c>
      <c r="E157">
        <v>40.0</v>
      </c>
      <c r="G157" s="3" t="s">
        <v>28</v>
      </c>
      <c r="H157" s="3">
        <f t="shared" ref="H157:H158" si="109">H155/J155</f>
        <v>0.95</v>
      </c>
      <c r="J157">
        <v>40.0</v>
      </c>
      <c r="L157" s="3" t="s">
        <v>28</v>
      </c>
      <c r="M157" s="3">
        <f t="shared" ref="M157:M158" si="110">M155/O155</f>
        <v>0.95</v>
      </c>
      <c r="O157">
        <v>40.0</v>
      </c>
      <c r="Q157" s="3" t="s">
        <v>28</v>
      </c>
      <c r="R157" s="3">
        <f t="shared" ref="R157:R158" si="111">R155/T155</f>
        <v>0.95</v>
      </c>
      <c r="T157">
        <v>120.0</v>
      </c>
      <c r="V157" s="6"/>
      <c r="AA157" s="1" t="s">
        <v>29</v>
      </c>
    </row>
    <row r="158">
      <c r="A158" s="3"/>
      <c r="B158" s="3" t="s">
        <v>30</v>
      </c>
      <c r="C158" s="6">
        <f t="shared" si="108"/>
        <v>0.05</v>
      </c>
      <c r="G158" s="3" t="s">
        <v>30</v>
      </c>
      <c r="H158" s="6">
        <f t="shared" si="109"/>
        <v>0.15</v>
      </c>
      <c r="L158" s="3" t="s">
        <v>30</v>
      </c>
      <c r="M158" s="6">
        <f t="shared" si="110"/>
        <v>0.25</v>
      </c>
      <c r="Q158" s="3" t="s">
        <v>30</v>
      </c>
      <c r="R158" s="6">
        <f t="shared" si="111"/>
        <v>0.15</v>
      </c>
      <c r="AA158" s="5">
        <f t="shared" ref="AA158:AB158" si="112">(R155-AA155)^2/AA155</f>
        <v>0.1666666667</v>
      </c>
      <c r="AB158" s="5">
        <f t="shared" si="112"/>
        <v>1.5</v>
      </c>
    </row>
    <row r="159">
      <c r="A159" s="31"/>
      <c r="B159" s="31" t="s">
        <v>31</v>
      </c>
      <c r="C159" s="32">
        <f>NORMINV(C157,0,1)-NORMINV(C158,0,1)</f>
        <v>3.28970725</v>
      </c>
      <c r="G159" s="31" t="s">
        <v>31</v>
      </c>
      <c r="H159" s="32">
        <f>NORMINV(H157,0,1)-NORMINV(H158,0,1)</f>
        <v>2.681287016</v>
      </c>
      <c r="L159" s="31" t="s">
        <v>31</v>
      </c>
      <c r="M159" s="32">
        <f>NORMINV(M157,0,1)-NORMINV(M158,0,1)</f>
        <v>2.319343375</v>
      </c>
      <c r="Q159" s="31" t="s">
        <v>31</v>
      </c>
      <c r="R159" s="32">
        <f>NORMINV(R157,0,1)-NORMINV(R158,0,1)</f>
        <v>2.681287016</v>
      </c>
      <c r="AA159" s="5">
        <f t="shared" ref="AA159:AB159" si="113">(R156-AA156)^2/AA156</f>
        <v>1.5</v>
      </c>
      <c r="AB159" s="5">
        <f t="shared" si="113"/>
        <v>0.1666666667</v>
      </c>
    </row>
    <row r="160">
      <c r="A160" s="31"/>
      <c r="B160" s="32"/>
      <c r="G160" s="6"/>
      <c r="L160" s="6"/>
      <c r="Q160" s="3" t="s">
        <v>32</v>
      </c>
      <c r="R160">
        <f>0.5*(NORMINV(R158,0,1)^2-NORMINV(R157,0,1)^2)</f>
        <v>-0.8156746374</v>
      </c>
      <c r="AA160">
        <f>SUM(AA158:AB159)</f>
        <v>3.333333333</v>
      </c>
    </row>
    <row r="161">
      <c r="A161" s="31"/>
      <c r="B161" s="32"/>
      <c r="G161" s="6"/>
      <c r="L161" s="6"/>
      <c r="Q161" s="6"/>
    </row>
    <row r="162">
      <c r="A162" s="31"/>
      <c r="B162" s="32"/>
      <c r="G162" s="6"/>
      <c r="L162" s="6"/>
      <c r="Q162" s="6"/>
    </row>
    <row r="163">
      <c r="A163" s="35" t="s">
        <v>51</v>
      </c>
      <c r="B163" s="36" t="s">
        <v>11</v>
      </c>
      <c r="C163" s="10"/>
      <c r="D163" s="10"/>
      <c r="E163" s="11"/>
      <c r="F163" s="37"/>
      <c r="G163" s="36" t="s">
        <v>16</v>
      </c>
      <c r="H163" s="10"/>
      <c r="I163" s="10"/>
      <c r="J163" s="11"/>
      <c r="K163" s="37"/>
      <c r="L163" s="36" t="s">
        <v>17</v>
      </c>
      <c r="M163" s="10"/>
      <c r="N163" s="10"/>
      <c r="O163" s="11"/>
      <c r="P163" s="37"/>
      <c r="Q163" s="36" t="s">
        <v>19</v>
      </c>
      <c r="R163" s="10"/>
      <c r="S163" s="10"/>
      <c r="T163" s="11"/>
      <c r="U163" s="43"/>
      <c r="V163" s="43"/>
      <c r="W163" s="43"/>
      <c r="X163" s="43"/>
      <c r="Y163" s="43"/>
      <c r="Z163" s="43"/>
      <c r="AA163" s="15" t="s">
        <v>21</v>
      </c>
      <c r="AB163" s="16">
        <f>(R165+S166)/T167</f>
        <v>0.7083333333</v>
      </c>
    </row>
    <row r="164">
      <c r="A164" s="37"/>
      <c r="B164" s="38"/>
      <c r="C164" s="39" t="s">
        <v>22</v>
      </c>
      <c r="D164" s="39" t="s">
        <v>23</v>
      </c>
      <c r="E164" s="39" t="s">
        <v>24</v>
      </c>
      <c r="F164" s="37"/>
      <c r="G164" s="38"/>
      <c r="H164" s="39" t="s">
        <v>22</v>
      </c>
      <c r="I164" s="39" t="s">
        <v>23</v>
      </c>
      <c r="J164" s="39" t="s">
        <v>24</v>
      </c>
      <c r="K164" s="37"/>
      <c r="L164" s="38"/>
      <c r="M164" s="39" t="s">
        <v>22</v>
      </c>
      <c r="N164" s="39" t="s">
        <v>23</v>
      </c>
      <c r="O164" s="39" t="s">
        <v>24</v>
      </c>
      <c r="P164" s="37"/>
      <c r="Q164" s="38"/>
      <c r="R164" s="39" t="s">
        <v>22</v>
      </c>
      <c r="S164" s="39" t="s">
        <v>23</v>
      </c>
      <c r="T164" s="39" t="s">
        <v>24</v>
      </c>
      <c r="U164" s="43"/>
      <c r="V164" s="43"/>
      <c r="W164" s="43"/>
      <c r="X164" s="43"/>
      <c r="Y164" s="43"/>
      <c r="Z164" s="43"/>
      <c r="AA164" s="1" t="s">
        <v>25</v>
      </c>
    </row>
    <row r="165">
      <c r="A165" s="37"/>
      <c r="B165" s="38" t="s">
        <v>26</v>
      </c>
      <c r="C165" s="41">
        <v>17.0</v>
      </c>
      <c r="D165" s="41">
        <v>3.0</v>
      </c>
      <c r="E165" s="42">
        <v>20.0</v>
      </c>
      <c r="F165" s="37"/>
      <c r="G165" s="38" t="s">
        <v>26</v>
      </c>
      <c r="H165" s="41">
        <v>14.0</v>
      </c>
      <c r="I165" s="41">
        <v>6.0</v>
      </c>
      <c r="J165" s="42">
        <v>20.0</v>
      </c>
      <c r="K165" s="37"/>
      <c r="L165" s="38" t="s">
        <v>26</v>
      </c>
      <c r="M165" s="41">
        <v>12.0</v>
      </c>
      <c r="N165" s="41">
        <v>8.0</v>
      </c>
      <c r="O165" s="42">
        <v>20.0</v>
      </c>
      <c r="P165" s="37"/>
      <c r="Q165" s="38" t="s">
        <v>26</v>
      </c>
      <c r="R165" s="42">
        <f t="shared" ref="R165:R166" si="114">SUM(M165+H165+C165)</f>
        <v>43</v>
      </c>
      <c r="S165" s="42">
        <f>SUM(D165+I165+N165)</f>
        <v>17</v>
      </c>
      <c r="T165" s="42">
        <v>60.0</v>
      </c>
      <c r="U165" s="43"/>
      <c r="V165" s="43"/>
      <c r="W165" s="43"/>
      <c r="X165" s="43"/>
      <c r="Y165" s="43"/>
      <c r="Z165" s="43"/>
      <c r="AA165" s="5">
        <f>AB163*T165</f>
        <v>42.5</v>
      </c>
      <c r="AB165" s="5">
        <f>(1-AB163)*60</f>
        <v>17.5</v>
      </c>
    </row>
    <row r="166">
      <c r="A166" s="37"/>
      <c r="B166" s="38" t="s">
        <v>27</v>
      </c>
      <c r="C166" s="41">
        <v>8.0</v>
      </c>
      <c r="D166" s="41">
        <v>12.0</v>
      </c>
      <c r="E166" s="42">
        <v>20.0</v>
      </c>
      <c r="F166" s="37"/>
      <c r="G166" s="38" t="s">
        <v>27</v>
      </c>
      <c r="H166" s="41">
        <v>8.0</v>
      </c>
      <c r="I166" s="41">
        <v>12.0</v>
      </c>
      <c r="J166" s="42">
        <v>20.0</v>
      </c>
      <c r="K166" s="37"/>
      <c r="L166" s="38" t="s">
        <v>27</v>
      </c>
      <c r="M166" s="41">
        <v>2.0</v>
      </c>
      <c r="N166" s="41">
        <v>18.0</v>
      </c>
      <c r="O166" s="42">
        <v>20.0</v>
      </c>
      <c r="P166" s="37"/>
      <c r="Q166" s="38" t="s">
        <v>27</v>
      </c>
      <c r="R166" s="42">
        <f t="shared" si="114"/>
        <v>18</v>
      </c>
      <c r="S166" s="42">
        <f>SUM(N166+I166+D166)</f>
        <v>42</v>
      </c>
      <c r="T166" s="42">
        <v>60.0</v>
      </c>
      <c r="U166" s="43"/>
      <c r="V166" s="43"/>
      <c r="W166" s="43"/>
      <c r="X166" s="43"/>
      <c r="Y166" s="43"/>
      <c r="Z166" s="43"/>
      <c r="AA166" s="5">
        <f>(1-AB163)*60</f>
        <v>17.5</v>
      </c>
      <c r="AB166" s="5">
        <f>AB163*60</f>
        <v>42.5</v>
      </c>
    </row>
    <row r="167">
      <c r="A167" s="3"/>
      <c r="B167" s="3" t="s">
        <v>28</v>
      </c>
      <c r="C167" s="3">
        <f t="shared" ref="C167:C168" si="115">C165/E165</f>
        <v>0.85</v>
      </c>
      <c r="E167">
        <v>40.0</v>
      </c>
      <c r="G167" s="3" t="s">
        <v>28</v>
      </c>
      <c r="H167" s="3">
        <f t="shared" ref="H167:H168" si="116">H165/J165</f>
        <v>0.7</v>
      </c>
      <c r="J167">
        <v>40.0</v>
      </c>
      <c r="L167" s="3" t="s">
        <v>28</v>
      </c>
      <c r="M167" s="3">
        <f t="shared" ref="M167:M168" si="117">M165/O165</f>
        <v>0.6</v>
      </c>
      <c r="O167">
        <v>40.0</v>
      </c>
      <c r="Q167" s="3" t="s">
        <v>28</v>
      </c>
      <c r="R167" s="3">
        <f t="shared" ref="R167:R168" si="118">R165/T165</f>
        <v>0.7166666667</v>
      </c>
      <c r="T167">
        <v>120.0</v>
      </c>
      <c r="V167" s="6"/>
      <c r="AA167" s="1" t="s">
        <v>29</v>
      </c>
    </row>
    <row r="168">
      <c r="A168" s="3"/>
      <c r="B168" s="3" t="s">
        <v>30</v>
      </c>
      <c r="C168" s="6">
        <f t="shared" si="115"/>
        <v>0.4</v>
      </c>
      <c r="G168" s="3" t="s">
        <v>30</v>
      </c>
      <c r="H168" s="6">
        <f t="shared" si="116"/>
        <v>0.4</v>
      </c>
      <c r="L168" s="3" t="s">
        <v>30</v>
      </c>
      <c r="M168" s="6">
        <f t="shared" si="117"/>
        <v>0.1</v>
      </c>
      <c r="Q168" s="3" t="s">
        <v>30</v>
      </c>
      <c r="R168" s="6">
        <f t="shared" si="118"/>
        <v>0.3</v>
      </c>
      <c r="AA168" s="5">
        <f t="shared" ref="AA168:AB168" si="119">(R165-AA165)^2/AA165</f>
        <v>0.005882352941</v>
      </c>
      <c r="AB168" s="5">
        <f t="shared" si="119"/>
        <v>0.01428571429</v>
      </c>
    </row>
    <row r="169">
      <c r="A169" s="31"/>
      <c r="B169" s="31" t="s">
        <v>31</v>
      </c>
      <c r="C169" s="32">
        <f>NORMINV(C167,0,1)-NORMINV(C168,0,1)</f>
        <v>1.289780494</v>
      </c>
      <c r="G169" s="31" t="s">
        <v>31</v>
      </c>
      <c r="H169" s="32">
        <f>NORMINV(H167,0,1)-NORMINV(H168,0,1)</f>
        <v>0.7777476161</v>
      </c>
      <c r="L169" s="31" t="s">
        <v>31</v>
      </c>
      <c r="M169" s="32">
        <f>NORMINV(M167,0,1)-NORMINV(M168,0,1)</f>
        <v>1.534898667</v>
      </c>
      <c r="Q169" s="31" t="s">
        <v>31</v>
      </c>
      <c r="R169" s="32">
        <f>NORMINV(R167,0,1)-NORMINV(R168,0,1)</f>
        <v>1.097368062</v>
      </c>
      <c r="AA169" s="5">
        <f t="shared" ref="AA169:AB169" si="120">(R166-AA166)^2/AA166</f>
        <v>0.01428571429</v>
      </c>
      <c r="AB169" s="5">
        <f t="shared" si="120"/>
        <v>0.005882352941</v>
      </c>
    </row>
    <row r="170">
      <c r="A170" s="31"/>
      <c r="B170" s="32"/>
      <c r="G170" s="6"/>
      <c r="L170" s="6"/>
      <c r="Q170" s="3" t="s">
        <v>32</v>
      </c>
      <c r="R170">
        <f>0.5*(NORMINV(R168,0,1)^2-NORMINV(R167,0,1)^2)</f>
        <v>-0.026647957</v>
      </c>
      <c r="AA170">
        <f>SUM(AA168:AB169)</f>
        <v>0.04033613445</v>
      </c>
    </row>
    <row r="171">
      <c r="A171" s="31"/>
      <c r="B171" s="32"/>
      <c r="G171" s="6"/>
      <c r="L171" s="6"/>
      <c r="Q171" s="6"/>
    </row>
    <row r="172">
      <c r="A172" s="31"/>
      <c r="B172" s="32"/>
      <c r="G172" s="6"/>
      <c r="L172" s="6"/>
      <c r="Q172" s="6"/>
    </row>
    <row r="173">
      <c r="A173" s="8" t="s">
        <v>52</v>
      </c>
      <c r="B173" s="9" t="s">
        <v>11</v>
      </c>
      <c r="C173" s="10"/>
      <c r="D173" s="10"/>
      <c r="E173" s="11"/>
      <c r="F173" s="12"/>
      <c r="G173" s="9" t="s">
        <v>16</v>
      </c>
      <c r="H173" s="10"/>
      <c r="I173" s="10"/>
      <c r="J173" s="11"/>
      <c r="K173" s="12"/>
      <c r="L173" s="9" t="s">
        <v>17</v>
      </c>
      <c r="M173" s="10"/>
      <c r="N173" s="10"/>
      <c r="O173" s="11"/>
      <c r="P173" s="12"/>
      <c r="Q173" s="9" t="s">
        <v>19</v>
      </c>
      <c r="R173" s="10"/>
      <c r="S173" s="10"/>
      <c r="T173" s="11"/>
      <c r="U173" s="12"/>
      <c r="V173" s="12"/>
      <c r="W173" s="12"/>
      <c r="X173" s="12"/>
      <c r="Y173" s="12"/>
      <c r="Z173" s="12"/>
      <c r="AA173" s="15" t="s">
        <v>21</v>
      </c>
      <c r="AB173" s="16">
        <f>(R175+S176)/T177</f>
        <v>0.75</v>
      </c>
    </row>
    <row r="174">
      <c r="A174" s="6"/>
      <c r="B174" s="17"/>
      <c r="C174" s="18" t="s">
        <v>22</v>
      </c>
      <c r="D174" s="18" t="s">
        <v>23</v>
      </c>
      <c r="E174" s="19" t="s">
        <v>24</v>
      </c>
      <c r="F174" s="16"/>
      <c r="G174" s="17"/>
      <c r="H174" s="18" t="s">
        <v>22</v>
      </c>
      <c r="I174" s="18" t="s">
        <v>23</v>
      </c>
      <c r="J174" s="19" t="s">
        <v>24</v>
      </c>
      <c r="K174" s="16"/>
      <c r="L174" s="17"/>
      <c r="M174" s="18" t="s">
        <v>22</v>
      </c>
      <c r="N174" s="18" t="s">
        <v>23</v>
      </c>
      <c r="O174" s="19" t="s">
        <v>24</v>
      </c>
      <c r="P174" s="16"/>
      <c r="Q174" s="20"/>
      <c r="R174" s="21" t="s">
        <v>22</v>
      </c>
      <c r="S174" s="21" t="s">
        <v>23</v>
      </c>
      <c r="T174" s="22" t="s">
        <v>24</v>
      </c>
      <c r="U174" s="16"/>
      <c r="V174" s="16"/>
      <c r="W174" s="16"/>
      <c r="X174" s="16"/>
      <c r="Y174" s="16"/>
      <c r="Z174" s="16"/>
      <c r="AA174" s="1" t="s">
        <v>25</v>
      </c>
    </row>
    <row r="175">
      <c r="A175" s="6"/>
      <c r="B175" s="17" t="s">
        <v>26</v>
      </c>
      <c r="C175" s="26">
        <v>16.0</v>
      </c>
      <c r="D175" s="26">
        <v>4.0</v>
      </c>
      <c r="E175" s="27">
        <v>20.0</v>
      </c>
      <c r="G175" s="17" t="s">
        <v>26</v>
      </c>
      <c r="H175" s="26">
        <v>16.0</v>
      </c>
      <c r="I175" s="26">
        <v>4.0</v>
      </c>
      <c r="J175" s="27">
        <v>20.0</v>
      </c>
      <c r="L175" s="17" t="s">
        <v>26</v>
      </c>
      <c r="M175" s="26">
        <v>15.0</v>
      </c>
      <c r="N175" s="26">
        <v>5.0</v>
      </c>
      <c r="O175" s="27">
        <v>20.0</v>
      </c>
      <c r="Q175" s="20" t="s">
        <v>26</v>
      </c>
      <c r="R175" s="28">
        <f t="shared" ref="R175:R176" si="121">SUM(M175+H175+C175)</f>
        <v>47</v>
      </c>
      <c r="S175" s="28">
        <f>SUM(D175+I175+N175)</f>
        <v>13</v>
      </c>
      <c r="T175" s="28">
        <v>60.0</v>
      </c>
      <c r="AA175" s="5">
        <f>AB173*T175</f>
        <v>45</v>
      </c>
      <c r="AB175" s="5">
        <f>(1-AB173)*60</f>
        <v>15</v>
      </c>
    </row>
    <row r="176">
      <c r="A176" s="6"/>
      <c r="B176" s="17" t="s">
        <v>27</v>
      </c>
      <c r="C176" s="26">
        <v>5.0</v>
      </c>
      <c r="D176" s="26">
        <v>15.0</v>
      </c>
      <c r="E176" s="27">
        <v>20.0</v>
      </c>
      <c r="G176" s="17" t="s">
        <v>27</v>
      </c>
      <c r="H176" s="26">
        <v>7.0</v>
      </c>
      <c r="I176" s="26">
        <v>13.0</v>
      </c>
      <c r="J176" s="27">
        <v>20.0</v>
      </c>
      <c r="L176" s="17" t="s">
        <v>27</v>
      </c>
      <c r="M176" s="26">
        <v>5.0</v>
      </c>
      <c r="N176" s="26">
        <v>15.0</v>
      </c>
      <c r="O176" s="27">
        <v>20.0</v>
      </c>
      <c r="Q176" s="20" t="s">
        <v>27</v>
      </c>
      <c r="R176" s="28">
        <f t="shared" si="121"/>
        <v>17</v>
      </c>
      <c r="S176" s="28">
        <f>SUM(N176+I176+D176)</f>
        <v>43</v>
      </c>
      <c r="T176" s="28">
        <v>60.0</v>
      </c>
      <c r="AA176" s="5">
        <f>(1-AB173)*60</f>
        <v>15</v>
      </c>
      <c r="AB176" s="5">
        <f>AB173*60</f>
        <v>45</v>
      </c>
    </row>
    <row r="177">
      <c r="A177" s="3"/>
      <c r="B177" s="3" t="s">
        <v>28</v>
      </c>
      <c r="C177" s="3">
        <f t="shared" ref="C177:C178" si="122">C175/E175</f>
        <v>0.8</v>
      </c>
      <c r="E177">
        <v>40.0</v>
      </c>
      <c r="G177" s="3" t="s">
        <v>28</v>
      </c>
      <c r="H177" s="3">
        <f t="shared" ref="H177:H178" si="123">H175/J175</f>
        <v>0.8</v>
      </c>
      <c r="J177">
        <v>40.0</v>
      </c>
      <c r="L177" s="3" t="s">
        <v>28</v>
      </c>
      <c r="M177" s="3">
        <f t="shared" ref="M177:M178" si="124">M175/O175</f>
        <v>0.75</v>
      </c>
      <c r="O177">
        <v>40.0</v>
      </c>
      <c r="Q177" s="3" t="s">
        <v>28</v>
      </c>
      <c r="R177" s="3">
        <f t="shared" ref="R177:R178" si="125">R175/T175</f>
        <v>0.7833333333</v>
      </c>
      <c r="T177">
        <v>120.0</v>
      </c>
      <c r="V177" s="6"/>
      <c r="AA177" s="1" t="s">
        <v>29</v>
      </c>
    </row>
    <row r="178">
      <c r="A178" s="3"/>
      <c r="B178" s="3" t="s">
        <v>30</v>
      </c>
      <c r="C178" s="6">
        <f t="shared" si="122"/>
        <v>0.25</v>
      </c>
      <c r="G178" s="3" t="s">
        <v>30</v>
      </c>
      <c r="H178" s="6">
        <f t="shared" si="123"/>
        <v>0.35</v>
      </c>
      <c r="L178" s="3" t="s">
        <v>30</v>
      </c>
      <c r="M178" s="6">
        <f t="shared" si="124"/>
        <v>0.25</v>
      </c>
      <c r="Q178" s="3" t="s">
        <v>30</v>
      </c>
      <c r="R178" s="6">
        <f t="shared" si="125"/>
        <v>0.2833333333</v>
      </c>
      <c r="AA178" s="5">
        <f t="shared" ref="AA178:AB178" si="126">(R175-AA175)^2/AA175</f>
        <v>0.08888888889</v>
      </c>
      <c r="AB178" s="5">
        <f t="shared" si="126"/>
        <v>0.2666666667</v>
      </c>
    </row>
    <row r="179">
      <c r="A179" s="31"/>
      <c r="B179" s="31" t="s">
        <v>31</v>
      </c>
      <c r="C179" s="32">
        <f>NORMINV(C177,0,1)-NORMINV(C178,0,1)</f>
        <v>1.516110983</v>
      </c>
      <c r="G179" s="31" t="s">
        <v>31</v>
      </c>
      <c r="H179" s="32">
        <f>NORMINV(H177,0,1)-NORMINV(H178,0,1)</f>
        <v>1.226941699</v>
      </c>
      <c r="L179" s="31" t="s">
        <v>31</v>
      </c>
      <c r="M179" s="32">
        <f>NORMINV(M177,0,1)-NORMINV(M178,0,1)</f>
        <v>1.3489795</v>
      </c>
      <c r="Q179" s="31" t="s">
        <v>31</v>
      </c>
      <c r="R179" s="32">
        <f>NORMINV(R177,0,1)-NORMINV(R178,0,1)</f>
        <v>1.356467924</v>
      </c>
      <c r="AA179" s="5">
        <f t="shared" ref="AA179:AB179" si="127">(R176-AA176)^2/AA176</f>
        <v>0.2666666667</v>
      </c>
      <c r="AB179" s="5">
        <f t="shared" si="127"/>
        <v>0.08888888889</v>
      </c>
    </row>
    <row r="180">
      <c r="A180" s="31"/>
      <c r="B180" s="32"/>
      <c r="G180" s="6"/>
      <c r="L180" s="6"/>
      <c r="Q180" s="3" t="s">
        <v>32</v>
      </c>
      <c r="R180">
        <f>0.5*(NORMINV(R178,0,1)^2-NORMINV(R177,0,1)^2)</f>
        <v>-0.1427905123</v>
      </c>
      <c r="AA180">
        <f>SUM(AA178:AB179)</f>
        <v>0.7111111111</v>
      </c>
    </row>
    <row r="181">
      <c r="A181" s="31"/>
      <c r="B181" s="32"/>
      <c r="G181" s="6"/>
      <c r="L181" s="6"/>
      <c r="Q181" s="6"/>
    </row>
    <row r="182">
      <c r="A182" s="31"/>
      <c r="B182" s="32"/>
      <c r="G182" s="6"/>
      <c r="L182" s="6"/>
      <c r="Q182" s="6"/>
    </row>
    <row r="183">
      <c r="A183" s="6"/>
      <c r="B183" s="6"/>
      <c r="G183" s="6"/>
      <c r="L183" s="6"/>
      <c r="Q183" s="6"/>
    </row>
    <row r="184">
      <c r="A184" s="6"/>
      <c r="B184" s="6"/>
      <c r="G184" s="6"/>
      <c r="L184" s="6"/>
      <c r="Q184" s="6"/>
    </row>
    <row r="185">
      <c r="A185" s="6"/>
      <c r="B185" s="6"/>
      <c r="G185" s="6"/>
      <c r="L185" s="6"/>
      <c r="Q185" s="6"/>
    </row>
    <row r="186">
      <c r="A186" s="6"/>
      <c r="B186" s="6"/>
      <c r="G186" s="6"/>
      <c r="L186" s="6"/>
      <c r="Q186" s="6"/>
    </row>
    <row r="187">
      <c r="A187" s="6"/>
      <c r="B187" s="6"/>
      <c r="G187" s="6"/>
      <c r="L187" s="6"/>
      <c r="Q187" s="6"/>
    </row>
    <row r="188">
      <c r="A188" s="6"/>
      <c r="B188" s="6"/>
      <c r="G188" s="6"/>
      <c r="L188" s="6"/>
      <c r="Q188" s="6"/>
    </row>
    <row r="189">
      <c r="A189" s="6"/>
      <c r="B189" s="6"/>
      <c r="G189" s="6"/>
      <c r="L189" s="6"/>
      <c r="Q189" s="6"/>
    </row>
    <row r="190">
      <c r="A190" s="6"/>
      <c r="B190" s="6"/>
      <c r="G190" s="6"/>
      <c r="L190" s="6"/>
      <c r="Q190" s="6"/>
    </row>
    <row r="191">
      <c r="A191" s="6"/>
      <c r="B191" s="6"/>
      <c r="G191" s="6"/>
      <c r="L191" s="6"/>
      <c r="Q191" s="6"/>
    </row>
    <row r="192">
      <c r="A192" s="6"/>
      <c r="B192" s="6"/>
      <c r="G192" s="6"/>
      <c r="L192" s="6"/>
      <c r="Q192" s="6"/>
    </row>
    <row r="193">
      <c r="A193" s="6"/>
      <c r="B193" s="6"/>
      <c r="G193" s="6"/>
      <c r="L193" s="6"/>
      <c r="Q193" s="6"/>
    </row>
    <row r="194">
      <c r="A194" s="6"/>
      <c r="B194" s="6"/>
      <c r="G194" s="6"/>
      <c r="L194" s="6"/>
      <c r="Q194" s="6"/>
    </row>
    <row r="195">
      <c r="A195" s="6"/>
      <c r="B195" s="6"/>
      <c r="G195" s="6"/>
      <c r="L195" s="6"/>
      <c r="Q195" s="6"/>
    </row>
    <row r="196">
      <c r="A196" s="6"/>
      <c r="B196" s="6"/>
      <c r="G196" s="6"/>
      <c r="L196" s="6"/>
      <c r="Q196" s="6"/>
    </row>
    <row r="197">
      <c r="A197" s="6"/>
      <c r="B197" s="6"/>
      <c r="G197" s="6"/>
      <c r="L197" s="6"/>
      <c r="Q197" s="6"/>
    </row>
    <row r="198">
      <c r="A198" s="6"/>
      <c r="B198" s="6"/>
      <c r="G198" s="6"/>
      <c r="L198" s="6"/>
      <c r="Q198" s="6"/>
    </row>
    <row r="199">
      <c r="A199" s="6"/>
      <c r="B199" s="6"/>
      <c r="G199" s="6"/>
      <c r="L199" s="6"/>
      <c r="Q199" s="6"/>
    </row>
    <row r="200">
      <c r="A200" s="6"/>
      <c r="B200" s="6"/>
      <c r="G200" s="6"/>
      <c r="L200" s="6"/>
      <c r="Q200" s="6"/>
    </row>
    <row r="201">
      <c r="A201" s="6"/>
      <c r="B201" s="6"/>
      <c r="G201" s="6"/>
      <c r="L201" s="6"/>
      <c r="Q201" s="6"/>
    </row>
    <row r="202">
      <c r="A202" s="6"/>
      <c r="B202" s="6"/>
      <c r="G202" s="6"/>
      <c r="L202" s="6"/>
      <c r="Q202" s="6"/>
    </row>
    <row r="203">
      <c r="A203" s="6"/>
      <c r="B203" s="6"/>
      <c r="G203" s="6"/>
      <c r="L203" s="6"/>
      <c r="Q203" s="6"/>
    </row>
    <row r="204">
      <c r="A204" s="6"/>
      <c r="B204" s="6"/>
      <c r="G204" s="6"/>
      <c r="L204" s="6"/>
      <c r="Q204" s="6"/>
    </row>
    <row r="205">
      <c r="A205" s="6"/>
      <c r="B205" s="6"/>
      <c r="G205" s="6"/>
      <c r="L205" s="6"/>
      <c r="Q205" s="6"/>
    </row>
    <row r="206">
      <c r="A206" s="6"/>
      <c r="B206" s="6"/>
      <c r="G206" s="6"/>
      <c r="L206" s="6"/>
      <c r="Q206" s="6"/>
    </row>
    <row r="207">
      <c r="A207" s="6"/>
      <c r="B207" s="6"/>
      <c r="G207" s="6"/>
      <c r="L207" s="6"/>
      <c r="Q207" s="6"/>
    </row>
    <row r="208">
      <c r="A208" s="6"/>
      <c r="B208" s="6"/>
      <c r="G208" s="6"/>
      <c r="L208" s="6"/>
      <c r="Q208" s="6"/>
    </row>
    <row r="209">
      <c r="A209" s="6"/>
      <c r="B209" s="6"/>
      <c r="G209" s="6"/>
      <c r="L209" s="6"/>
      <c r="Q209" s="6"/>
    </row>
    <row r="210">
      <c r="A210" s="6"/>
      <c r="B210" s="6"/>
      <c r="G210" s="6"/>
      <c r="L210" s="6"/>
      <c r="Q210" s="6"/>
    </row>
    <row r="211">
      <c r="A211" s="6"/>
      <c r="B211" s="6"/>
      <c r="G211" s="6"/>
      <c r="L211" s="6"/>
      <c r="Q211" s="6"/>
    </row>
    <row r="212">
      <c r="A212" s="6"/>
      <c r="B212" s="6"/>
      <c r="G212" s="6"/>
      <c r="L212" s="6"/>
      <c r="Q212" s="6"/>
    </row>
    <row r="213">
      <c r="A213" s="6"/>
      <c r="B213" s="6"/>
      <c r="G213" s="6"/>
      <c r="L213" s="6"/>
      <c r="Q213" s="6"/>
    </row>
    <row r="214">
      <c r="A214" s="6"/>
      <c r="B214" s="6"/>
      <c r="G214" s="6"/>
      <c r="L214" s="6"/>
      <c r="Q214" s="6"/>
    </row>
    <row r="215">
      <c r="A215" s="6"/>
      <c r="B215" s="6"/>
      <c r="G215" s="6"/>
      <c r="L215" s="6"/>
      <c r="Q215" s="6"/>
    </row>
    <row r="216">
      <c r="A216" s="6"/>
      <c r="B216" s="6"/>
      <c r="G216" s="6"/>
      <c r="L216" s="6"/>
      <c r="Q216" s="6"/>
    </row>
    <row r="217">
      <c r="A217" s="6"/>
      <c r="B217" s="6"/>
      <c r="G217" s="6"/>
      <c r="L217" s="6"/>
      <c r="Q217" s="6"/>
    </row>
    <row r="218">
      <c r="A218" s="6"/>
      <c r="B218" s="6"/>
      <c r="G218" s="6"/>
      <c r="L218" s="6"/>
      <c r="Q218" s="6"/>
    </row>
    <row r="219">
      <c r="A219" s="6"/>
      <c r="B219" s="6"/>
      <c r="G219" s="6"/>
      <c r="L219" s="6"/>
      <c r="Q219" s="6"/>
    </row>
    <row r="220">
      <c r="A220" s="6"/>
      <c r="B220" s="6"/>
      <c r="G220" s="6"/>
      <c r="L220" s="6"/>
      <c r="Q220" s="6"/>
    </row>
    <row r="221">
      <c r="A221" s="6"/>
      <c r="B221" s="6"/>
      <c r="G221" s="6"/>
      <c r="L221" s="6"/>
      <c r="Q221" s="6"/>
    </row>
    <row r="222">
      <c r="A222" s="6"/>
      <c r="B222" s="6"/>
      <c r="G222" s="6"/>
      <c r="L222" s="6"/>
      <c r="Q222" s="6"/>
    </row>
    <row r="223">
      <c r="A223" s="6"/>
      <c r="B223" s="6"/>
      <c r="G223" s="6"/>
      <c r="L223" s="6"/>
      <c r="Q223" s="6"/>
    </row>
    <row r="224">
      <c r="A224" s="6"/>
      <c r="B224" s="6"/>
      <c r="G224" s="6"/>
      <c r="L224" s="6"/>
      <c r="Q224" s="6"/>
    </row>
    <row r="225">
      <c r="A225" s="6"/>
      <c r="B225" s="6"/>
      <c r="G225" s="6"/>
      <c r="L225" s="6"/>
      <c r="Q225" s="6"/>
    </row>
    <row r="226">
      <c r="A226" s="6"/>
      <c r="B226" s="6"/>
      <c r="G226" s="6"/>
      <c r="L226" s="6"/>
      <c r="Q226" s="6"/>
    </row>
    <row r="227">
      <c r="A227" s="6"/>
      <c r="B227" s="6"/>
      <c r="G227" s="6"/>
      <c r="L227" s="6"/>
      <c r="Q227" s="6"/>
    </row>
    <row r="228">
      <c r="A228" s="6"/>
      <c r="B228" s="6"/>
      <c r="G228" s="6"/>
      <c r="L228" s="6"/>
      <c r="Q228" s="6"/>
    </row>
    <row r="229">
      <c r="A229" s="6"/>
      <c r="B229" s="6"/>
      <c r="G229" s="6"/>
      <c r="L229" s="6"/>
      <c r="Q229" s="6"/>
    </row>
    <row r="230">
      <c r="A230" s="6"/>
      <c r="B230" s="6"/>
      <c r="G230" s="6"/>
      <c r="L230" s="6"/>
      <c r="Q230" s="6"/>
    </row>
    <row r="231">
      <c r="A231" s="6"/>
      <c r="B231" s="6"/>
      <c r="G231" s="6"/>
      <c r="L231" s="6"/>
      <c r="Q231" s="6"/>
    </row>
    <row r="232">
      <c r="A232" s="6"/>
      <c r="B232" s="6"/>
      <c r="G232" s="6"/>
      <c r="L232" s="6"/>
      <c r="Q232" s="6"/>
    </row>
    <row r="233">
      <c r="A233" s="6"/>
      <c r="B233" s="6"/>
      <c r="G233" s="6"/>
      <c r="L233" s="6"/>
      <c r="Q233" s="6"/>
    </row>
    <row r="234">
      <c r="A234" s="6"/>
      <c r="B234" s="6"/>
      <c r="G234" s="6"/>
      <c r="L234" s="6"/>
      <c r="Q234" s="6"/>
    </row>
    <row r="235">
      <c r="A235" s="6"/>
      <c r="B235" s="6"/>
      <c r="G235" s="6"/>
      <c r="L235" s="6"/>
      <c r="Q235" s="6"/>
    </row>
    <row r="236">
      <c r="A236" s="6"/>
      <c r="B236" s="6"/>
      <c r="G236" s="6"/>
      <c r="L236" s="6"/>
      <c r="Q236" s="6"/>
    </row>
    <row r="237">
      <c r="A237" s="6"/>
      <c r="B237" s="6"/>
      <c r="G237" s="6"/>
      <c r="L237" s="6"/>
      <c r="Q237" s="6"/>
    </row>
    <row r="238">
      <c r="A238" s="6"/>
      <c r="B238" s="6"/>
      <c r="G238" s="6"/>
      <c r="L238" s="6"/>
      <c r="Q238" s="6"/>
    </row>
    <row r="239">
      <c r="A239" s="6"/>
      <c r="B239" s="6"/>
      <c r="G239" s="6"/>
      <c r="L239" s="6"/>
      <c r="Q239" s="6"/>
    </row>
    <row r="240">
      <c r="A240" s="6"/>
      <c r="B240" s="6"/>
      <c r="G240" s="6"/>
      <c r="L240" s="6"/>
      <c r="Q240" s="6"/>
    </row>
    <row r="241">
      <c r="A241" s="6"/>
      <c r="B241" s="6"/>
      <c r="G241" s="6"/>
      <c r="L241" s="6"/>
      <c r="Q241" s="6"/>
    </row>
    <row r="242">
      <c r="A242" s="6"/>
      <c r="B242" s="6"/>
      <c r="G242" s="6"/>
      <c r="L242" s="6"/>
      <c r="Q242" s="6"/>
    </row>
    <row r="243">
      <c r="A243" s="6"/>
      <c r="B243" s="6"/>
      <c r="G243" s="6"/>
      <c r="L243" s="6"/>
      <c r="Q243" s="6"/>
    </row>
    <row r="244">
      <c r="A244" s="6"/>
      <c r="B244" s="6"/>
      <c r="G244" s="6"/>
      <c r="L244" s="6"/>
      <c r="Q244" s="6"/>
    </row>
    <row r="245">
      <c r="A245" s="6"/>
      <c r="B245" s="6"/>
      <c r="G245" s="6"/>
      <c r="L245" s="6"/>
      <c r="Q245" s="6"/>
    </row>
    <row r="246">
      <c r="A246" s="6"/>
      <c r="B246" s="6"/>
      <c r="G246" s="6"/>
      <c r="L246" s="6"/>
      <c r="Q246" s="6"/>
    </row>
    <row r="247">
      <c r="A247" s="6"/>
      <c r="B247" s="6"/>
      <c r="G247" s="6"/>
      <c r="L247" s="6"/>
      <c r="Q247" s="6"/>
    </row>
    <row r="248">
      <c r="A248" s="6"/>
      <c r="B248" s="6"/>
      <c r="G248" s="6"/>
      <c r="L248" s="6"/>
      <c r="Q248" s="6"/>
    </row>
    <row r="249">
      <c r="A249" s="6"/>
      <c r="B249" s="6"/>
      <c r="G249" s="6"/>
      <c r="L249" s="6"/>
      <c r="Q249" s="6"/>
    </row>
    <row r="250">
      <c r="A250" s="6"/>
      <c r="B250" s="6"/>
      <c r="G250" s="6"/>
      <c r="L250" s="6"/>
      <c r="Q250" s="6"/>
    </row>
    <row r="251">
      <c r="A251" s="6"/>
      <c r="B251" s="6"/>
      <c r="G251" s="6"/>
      <c r="L251" s="6"/>
      <c r="Q251" s="6"/>
    </row>
    <row r="252">
      <c r="A252" s="6"/>
      <c r="B252" s="6"/>
      <c r="G252" s="6"/>
      <c r="L252" s="6"/>
      <c r="Q252" s="6"/>
    </row>
    <row r="253">
      <c r="A253" s="6"/>
      <c r="B253" s="6"/>
      <c r="G253" s="6"/>
      <c r="L253" s="6"/>
      <c r="Q253" s="6"/>
    </row>
    <row r="254">
      <c r="A254" s="6"/>
      <c r="B254" s="6"/>
      <c r="G254" s="6"/>
      <c r="L254" s="6"/>
      <c r="Q254" s="6"/>
    </row>
    <row r="255">
      <c r="A255" s="6"/>
      <c r="B255" s="6"/>
      <c r="G255" s="6"/>
      <c r="L255" s="6"/>
      <c r="Q255" s="6"/>
    </row>
    <row r="256">
      <c r="A256" s="6"/>
      <c r="B256" s="6"/>
      <c r="G256" s="6"/>
      <c r="L256" s="6"/>
      <c r="Q256" s="6"/>
    </row>
    <row r="257">
      <c r="A257" s="6"/>
      <c r="B257" s="6"/>
      <c r="G257" s="6"/>
      <c r="L257" s="6"/>
      <c r="Q257" s="6"/>
    </row>
    <row r="258">
      <c r="A258" s="6"/>
      <c r="B258" s="6"/>
      <c r="G258" s="6"/>
      <c r="L258" s="6"/>
      <c r="Q258" s="6"/>
    </row>
    <row r="259">
      <c r="A259" s="6"/>
      <c r="B259" s="6"/>
      <c r="G259" s="6"/>
      <c r="L259" s="6"/>
      <c r="Q259" s="6"/>
    </row>
    <row r="260">
      <c r="A260" s="6"/>
      <c r="B260" s="6"/>
      <c r="G260" s="6"/>
      <c r="L260" s="6"/>
      <c r="Q260" s="6"/>
    </row>
    <row r="261">
      <c r="A261" s="6"/>
      <c r="B261" s="6"/>
      <c r="G261" s="6"/>
      <c r="L261" s="6"/>
      <c r="Q261" s="6"/>
    </row>
    <row r="262">
      <c r="A262" s="6"/>
      <c r="B262" s="6"/>
      <c r="G262" s="6"/>
      <c r="L262" s="6"/>
      <c r="Q262" s="6"/>
    </row>
    <row r="263">
      <c r="A263" s="6"/>
      <c r="B263" s="6"/>
      <c r="G263" s="6"/>
      <c r="L263" s="6"/>
      <c r="Q263" s="6"/>
    </row>
    <row r="264">
      <c r="A264" s="6"/>
      <c r="B264" s="6"/>
      <c r="G264" s="6"/>
      <c r="L264" s="6"/>
      <c r="Q264" s="6"/>
    </row>
    <row r="265">
      <c r="A265" s="6"/>
      <c r="B265" s="6"/>
      <c r="G265" s="6"/>
      <c r="L265" s="6"/>
      <c r="Q265" s="6"/>
    </row>
    <row r="266">
      <c r="A266" s="6"/>
      <c r="B266" s="6"/>
      <c r="G266" s="6"/>
      <c r="L266" s="6"/>
      <c r="Q266" s="6"/>
    </row>
    <row r="267">
      <c r="A267" s="6"/>
      <c r="B267" s="6"/>
      <c r="G267" s="6"/>
      <c r="L267" s="6"/>
      <c r="Q267" s="6"/>
    </row>
    <row r="268">
      <c r="A268" s="6"/>
      <c r="B268" s="6"/>
      <c r="G268" s="6"/>
      <c r="L268" s="6"/>
      <c r="Q268" s="6"/>
    </row>
    <row r="269">
      <c r="A269" s="6"/>
      <c r="B269" s="6"/>
      <c r="G269" s="6"/>
      <c r="L269" s="6"/>
      <c r="Q269" s="6"/>
    </row>
    <row r="270">
      <c r="A270" s="6"/>
      <c r="B270" s="6"/>
      <c r="G270" s="6"/>
      <c r="L270" s="6"/>
      <c r="Q270" s="6"/>
    </row>
    <row r="271">
      <c r="A271" s="6"/>
      <c r="B271" s="6"/>
      <c r="G271" s="6"/>
      <c r="L271" s="6"/>
      <c r="Q271" s="6"/>
    </row>
    <row r="272">
      <c r="A272" s="6"/>
      <c r="B272" s="6"/>
      <c r="G272" s="6"/>
      <c r="L272" s="6"/>
      <c r="Q272" s="6"/>
    </row>
    <row r="273">
      <c r="A273" s="6"/>
      <c r="B273" s="6"/>
      <c r="G273" s="6"/>
      <c r="L273" s="6"/>
      <c r="Q273" s="6"/>
    </row>
    <row r="274">
      <c r="A274" s="6"/>
      <c r="B274" s="6"/>
      <c r="G274" s="6"/>
      <c r="L274" s="6"/>
      <c r="Q274" s="6"/>
    </row>
    <row r="275">
      <c r="A275" s="6"/>
      <c r="B275" s="6"/>
      <c r="G275" s="6"/>
      <c r="L275" s="6"/>
      <c r="Q275" s="6"/>
    </row>
    <row r="276">
      <c r="A276" s="6"/>
      <c r="B276" s="6"/>
      <c r="G276" s="6"/>
      <c r="L276" s="6"/>
      <c r="Q276" s="6"/>
    </row>
    <row r="277">
      <c r="A277" s="6"/>
      <c r="B277" s="6"/>
      <c r="G277" s="6"/>
      <c r="L277" s="6"/>
      <c r="Q277" s="6"/>
    </row>
    <row r="278">
      <c r="A278" s="6"/>
      <c r="B278" s="6"/>
      <c r="G278" s="6"/>
      <c r="L278" s="6"/>
      <c r="Q278" s="6"/>
    </row>
    <row r="279">
      <c r="A279" s="6"/>
      <c r="B279" s="6"/>
      <c r="G279" s="6"/>
      <c r="L279" s="6"/>
      <c r="Q279" s="6"/>
    </row>
    <row r="280">
      <c r="A280" s="6"/>
      <c r="B280" s="6"/>
      <c r="G280" s="6"/>
      <c r="L280" s="6"/>
      <c r="Q280" s="6"/>
    </row>
    <row r="281">
      <c r="A281" s="6"/>
      <c r="B281" s="6"/>
      <c r="G281" s="6"/>
      <c r="L281" s="6"/>
      <c r="Q281" s="6"/>
    </row>
    <row r="282">
      <c r="A282" s="6"/>
      <c r="B282" s="6"/>
      <c r="G282" s="6"/>
      <c r="L282" s="6"/>
      <c r="Q282" s="6"/>
    </row>
    <row r="283">
      <c r="A283" s="6"/>
      <c r="B283" s="6"/>
      <c r="G283" s="6"/>
      <c r="L283" s="6"/>
      <c r="Q283" s="6"/>
    </row>
    <row r="284">
      <c r="A284" s="6"/>
      <c r="B284" s="6"/>
      <c r="G284" s="6"/>
      <c r="L284" s="6"/>
      <c r="Q284" s="6"/>
    </row>
    <row r="285">
      <c r="A285" s="6"/>
      <c r="B285" s="6"/>
      <c r="G285" s="6"/>
      <c r="L285" s="6"/>
      <c r="Q285" s="6"/>
    </row>
    <row r="286">
      <c r="A286" s="6"/>
      <c r="B286" s="6"/>
      <c r="G286" s="6"/>
      <c r="L286" s="6"/>
      <c r="Q286" s="6"/>
    </row>
    <row r="287">
      <c r="A287" s="6"/>
      <c r="B287" s="6"/>
      <c r="G287" s="6"/>
      <c r="L287" s="6"/>
      <c r="Q287" s="6"/>
    </row>
    <row r="288">
      <c r="A288" s="6"/>
      <c r="B288" s="6"/>
      <c r="G288" s="6"/>
      <c r="L288" s="6"/>
      <c r="Q288" s="6"/>
    </row>
    <row r="289">
      <c r="A289" s="6"/>
      <c r="B289" s="6"/>
      <c r="G289" s="6"/>
      <c r="L289" s="6"/>
      <c r="Q289" s="6"/>
    </row>
    <row r="290">
      <c r="A290" s="6"/>
      <c r="B290" s="6"/>
      <c r="G290" s="6"/>
      <c r="L290" s="6"/>
      <c r="Q290" s="6"/>
    </row>
    <row r="291">
      <c r="A291" s="6"/>
      <c r="B291" s="6"/>
      <c r="G291" s="6"/>
      <c r="L291" s="6"/>
      <c r="Q291" s="6"/>
    </row>
    <row r="292">
      <c r="A292" s="6"/>
      <c r="B292" s="6"/>
      <c r="G292" s="6"/>
      <c r="L292" s="6"/>
      <c r="Q292" s="6"/>
    </row>
    <row r="293">
      <c r="A293" s="6"/>
      <c r="B293" s="6"/>
      <c r="G293" s="6"/>
      <c r="L293" s="6"/>
      <c r="Q293" s="6"/>
    </row>
    <row r="294">
      <c r="A294" s="6"/>
      <c r="B294" s="6"/>
      <c r="G294" s="6"/>
      <c r="L294" s="6"/>
      <c r="Q294" s="6"/>
    </row>
    <row r="295">
      <c r="A295" s="6"/>
      <c r="B295" s="6"/>
      <c r="G295" s="6"/>
      <c r="L295" s="6"/>
      <c r="Q295" s="6"/>
    </row>
    <row r="296">
      <c r="A296" s="6"/>
      <c r="B296" s="6"/>
      <c r="G296" s="6"/>
      <c r="L296" s="6"/>
      <c r="Q296" s="6"/>
    </row>
    <row r="297">
      <c r="A297" s="6"/>
      <c r="B297" s="6"/>
      <c r="G297" s="6"/>
      <c r="L297" s="6"/>
      <c r="Q297" s="6"/>
    </row>
    <row r="298">
      <c r="A298" s="6"/>
      <c r="B298" s="6"/>
      <c r="G298" s="6"/>
      <c r="L298" s="6"/>
      <c r="Q298" s="6"/>
    </row>
    <row r="299">
      <c r="A299" s="6"/>
      <c r="B299" s="6"/>
      <c r="G299" s="6"/>
      <c r="L299" s="6"/>
      <c r="Q299" s="6"/>
    </row>
    <row r="300">
      <c r="A300" s="6"/>
      <c r="B300" s="6"/>
      <c r="G300" s="6"/>
      <c r="L300" s="6"/>
      <c r="Q300" s="6"/>
    </row>
    <row r="301">
      <c r="A301" s="6"/>
      <c r="B301" s="6"/>
      <c r="G301" s="6"/>
      <c r="L301" s="6"/>
      <c r="Q301" s="6"/>
    </row>
    <row r="302">
      <c r="A302" s="6"/>
      <c r="B302" s="6"/>
      <c r="G302" s="6"/>
      <c r="L302" s="6"/>
      <c r="Q302" s="6"/>
    </row>
    <row r="303">
      <c r="A303" s="6"/>
      <c r="B303" s="6"/>
      <c r="G303" s="6"/>
      <c r="L303" s="6"/>
      <c r="Q303" s="6"/>
    </row>
    <row r="304">
      <c r="A304" s="6"/>
      <c r="B304" s="6"/>
      <c r="G304" s="6"/>
      <c r="L304" s="6"/>
      <c r="Q304" s="6"/>
    </row>
    <row r="305">
      <c r="A305" s="6"/>
      <c r="B305" s="6"/>
      <c r="G305" s="6"/>
      <c r="L305" s="6"/>
      <c r="Q305" s="6"/>
    </row>
    <row r="306">
      <c r="A306" s="6"/>
      <c r="B306" s="6"/>
      <c r="G306" s="6"/>
      <c r="L306" s="6"/>
      <c r="Q306" s="6"/>
    </row>
    <row r="307">
      <c r="A307" s="6"/>
      <c r="B307" s="6"/>
      <c r="G307" s="6"/>
      <c r="L307" s="6"/>
      <c r="Q307" s="6"/>
    </row>
    <row r="308">
      <c r="A308" s="6"/>
      <c r="B308" s="6"/>
      <c r="G308" s="6"/>
      <c r="L308" s="6"/>
      <c r="Q308" s="6"/>
    </row>
    <row r="309">
      <c r="A309" s="6"/>
      <c r="B309" s="6"/>
      <c r="G309" s="6"/>
      <c r="L309" s="6"/>
      <c r="Q309" s="6"/>
    </row>
    <row r="310">
      <c r="A310" s="6"/>
      <c r="B310" s="6"/>
      <c r="G310" s="6"/>
      <c r="L310" s="6"/>
      <c r="Q310" s="6"/>
    </row>
    <row r="311">
      <c r="A311" s="6"/>
      <c r="B311" s="6"/>
      <c r="G311" s="6"/>
      <c r="L311" s="6"/>
      <c r="Q311" s="6"/>
    </row>
    <row r="312">
      <c r="A312" s="6"/>
      <c r="B312" s="6"/>
      <c r="G312" s="6"/>
      <c r="L312" s="6"/>
      <c r="Q312" s="6"/>
    </row>
    <row r="313">
      <c r="A313" s="6"/>
      <c r="B313" s="6"/>
      <c r="G313" s="6"/>
      <c r="L313" s="6"/>
      <c r="Q313" s="6"/>
    </row>
    <row r="314">
      <c r="A314" s="6"/>
      <c r="B314" s="6"/>
      <c r="G314" s="6"/>
      <c r="L314" s="6"/>
      <c r="Q314" s="6"/>
    </row>
    <row r="315">
      <c r="A315" s="6"/>
      <c r="B315" s="6"/>
      <c r="G315" s="6"/>
      <c r="L315" s="6"/>
      <c r="Q315" s="6"/>
    </row>
    <row r="316">
      <c r="A316" s="6"/>
      <c r="B316" s="6"/>
      <c r="G316" s="6"/>
      <c r="L316" s="6"/>
      <c r="Q316" s="6"/>
    </row>
    <row r="317">
      <c r="A317" s="6"/>
      <c r="B317" s="6"/>
      <c r="G317" s="6"/>
      <c r="L317" s="6"/>
      <c r="Q317" s="6"/>
    </row>
    <row r="318">
      <c r="A318" s="6"/>
      <c r="B318" s="6"/>
      <c r="G318" s="6"/>
      <c r="L318" s="6"/>
      <c r="Q318" s="6"/>
    </row>
    <row r="319">
      <c r="A319" s="6"/>
      <c r="B319" s="6"/>
      <c r="G319" s="6"/>
      <c r="L319" s="6"/>
      <c r="Q319" s="6"/>
    </row>
    <row r="320">
      <c r="A320" s="6"/>
      <c r="B320" s="6"/>
      <c r="G320" s="6"/>
      <c r="L320" s="6"/>
      <c r="Q320" s="6"/>
    </row>
    <row r="321">
      <c r="A321" s="6"/>
      <c r="B321" s="6"/>
      <c r="G321" s="6"/>
      <c r="L321" s="6"/>
      <c r="Q321" s="6"/>
    </row>
    <row r="322">
      <c r="A322" s="6"/>
      <c r="B322" s="6"/>
      <c r="G322" s="6"/>
      <c r="L322" s="6"/>
      <c r="Q322" s="6"/>
    </row>
    <row r="323">
      <c r="A323" s="6"/>
      <c r="B323" s="6"/>
      <c r="G323" s="6"/>
      <c r="L323" s="6"/>
      <c r="Q323" s="6"/>
    </row>
    <row r="324">
      <c r="A324" s="6"/>
      <c r="B324" s="6"/>
      <c r="G324" s="6"/>
      <c r="L324" s="6"/>
      <c r="Q324" s="6"/>
    </row>
    <row r="325">
      <c r="A325" s="6"/>
      <c r="B325" s="6"/>
      <c r="G325" s="6"/>
      <c r="L325" s="6"/>
      <c r="Q325" s="6"/>
    </row>
    <row r="326">
      <c r="A326" s="6"/>
      <c r="B326" s="6"/>
      <c r="G326" s="6"/>
      <c r="L326" s="6"/>
      <c r="Q326" s="6"/>
    </row>
    <row r="327">
      <c r="A327" s="6"/>
      <c r="B327" s="6"/>
      <c r="G327" s="6"/>
      <c r="L327" s="6"/>
      <c r="Q327" s="6"/>
    </row>
    <row r="328">
      <c r="A328" s="6"/>
      <c r="B328" s="6"/>
      <c r="G328" s="6"/>
      <c r="L328" s="6"/>
      <c r="Q328" s="6"/>
    </row>
    <row r="329">
      <c r="A329" s="6"/>
      <c r="B329" s="6"/>
      <c r="G329" s="6"/>
      <c r="L329" s="6"/>
      <c r="Q329" s="6"/>
    </row>
    <row r="330">
      <c r="A330" s="6"/>
      <c r="B330" s="6"/>
      <c r="G330" s="6"/>
      <c r="L330" s="6"/>
      <c r="Q330" s="6"/>
    </row>
    <row r="331">
      <c r="A331" s="6"/>
      <c r="B331" s="6"/>
      <c r="G331" s="6"/>
      <c r="L331" s="6"/>
      <c r="Q331" s="6"/>
    </row>
    <row r="332">
      <c r="A332" s="6"/>
      <c r="B332" s="6"/>
      <c r="G332" s="6"/>
      <c r="L332" s="6"/>
      <c r="Q332" s="6"/>
    </row>
    <row r="333">
      <c r="A333" s="6"/>
      <c r="B333" s="6"/>
      <c r="G333" s="6"/>
      <c r="L333" s="6"/>
      <c r="Q333" s="6"/>
    </row>
    <row r="334">
      <c r="A334" s="6"/>
      <c r="B334" s="6"/>
      <c r="G334" s="6"/>
      <c r="L334" s="6"/>
      <c r="Q334" s="6"/>
    </row>
    <row r="335">
      <c r="A335" s="6"/>
      <c r="B335" s="6"/>
      <c r="G335" s="6"/>
      <c r="L335" s="6"/>
      <c r="Q335" s="6"/>
    </row>
    <row r="336">
      <c r="A336" s="6"/>
      <c r="B336" s="6"/>
      <c r="G336" s="6"/>
      <c r="L336" s="6"/>
      <c r="Q336" s="6"/>
    </row>
    <row r="337">
      <c r="A337" s="6"/>
      <c r="B337" s="6"/>
      <c r="G337" s="6"/>
      <c r="L337" s="6"/>
      <c r="Q337" s="6"/>
    </row>
    <row r="338">
      <c r="A338" s="6"/>
      <c r="B338" s="6"/>
      <c r="G338" s="6"/>
      <c r="L338" s="6"/>
      <c r="Q338" s="6"/>
    </row>
    <row r="339">
      <c r="A339" s="6"/>
      <c r="B339" s="6"/>
      <c r="G339" s="6"/>
      <c r="L339" s="6"/>
      <c r="Q339" s="6"/>
    </row>
    <row r="340">
      <c r="A340" s="6"/>
      <c r="B340" s="6"/>
      <c r="G340" s="6"/>
      <c r="L340" s="6"/>
      <c r="Q340" s="6"/>
    </row>
    <row r="341">
      <c r="A341" s="6"/>
      <c r="B341" s="6"/>
      <c r="G341" s="6"/>
      <c r="L341" s="6"/>
      <c r="Q341" s="6"/>
    </row>
    <row r="342">
      <c r="A342" s="6"/>
      <c r="B342" s="6"/>
      <c r="G342" s="6"/>
      <c r="L342" s="6"/>
      <c r="Q342" s="6"/>
    </row>
    <row r="343">
      <c r="A343" s="6"/>
      <c r="B343" s="6"/>
      <c r="G343" s="6"/>
      <c r="L343" s="6"/>
      <c r="Q343" s="6"/>
    </row>
    <row r="344">
      <c r="A344" s="6"/>
      <c r="B344" s="6"/>
      <c r="G344" s="6"/>
      <c r="L344" s="6"/>
      <c r="Q344" s="6"/>
    </row>
    <row r="345">
      <c r="A345" s="6"/>
      <c r="B345" s="6"/>
      <c r="G345" s="6"/>
      <c r="L345" s="6"/>
      <c r="Q345" s="6"/>
    </row>
    <row r="346">
      <c r="A346" s="6"/>
      <c r="B346" s="6"/>
      <c r="G346" s="6"/>
      <c r="L346" s="6"/>
      <c r="Q346" s="6"/>
    </row>
    <row r="347">
      <c r="A347" s="6"/>
      <c r="B347" s="6"/>
      <c r="G347" s="6"/>
      <c r="L347" s="6"/>
      <c r="Q347" s="6"/>
    </row>
    <row r="348">
      <c r="A348" s="6"/>
      <c r="B348" s="6"/>
      <c r="G348" s="6"/>
      <c r="L348" s="6"/>
      <c r="Q348" s="6"/>
    </row>
    <row r="349">
      <c r="A349" s="6"/>
      <c r="B349" s="6"/>
      <c r="G349" s="6"/>
      <c r="L349" s="6"/>
      <c r="Q349" s="6"/>
    </row>
    <row r="350">
      <c r="A350" s="6"/>
      <c r="B350" s="6"/>
      <c r="G350" s="6"/>
      <c r="L350" s="6"/>
      <c r="Q350" s="6"/>
    </row>
    <row r="351">
      <c r="A351" s="6"/>
      <c r="B351" s="6"/>
      <c r="G351" s="6"/>
      <c r="L351" s="6"/>
      <c r="Q351" s="6"/>
    </row>
    <row r="352">
      <c r="A352" s="6"/>
      <c r="B352" s="6"/>
      <c r="G352" s="6"/>
      <c r="L352" s="6"/>
      <c r="Q352" s="6"/>
    </row>
    <row r="353">
      <c r="A353" s="6"/>
      <c r="B353" s="6"/>
      <c r="G353" s="6"/>
      <c r="L353" s="6"/>
      <c r="Q353" s="6"/>
    </row>
    <row r="354">
      <c r="A354" s="6"/>
      <c r="B354" s="6"/>
      <c r="G354" s="6"/>
      <c r="L354" s="6"/>
      <c r="Q354" s="6"/>
    </row>
    <row r="355">
      <c r="A355" s="6"/>
      <c r="B355" s="6"/>
      <c r="G355" s="6"/>
      <c r="L355" s="6"/>
      <c r="Q355" s="6"/>
    </row>
    <row r="356">
      <c r="A356" s="6"/>
      <c r="B356" s="6"/>
      <c r="G356" s="6"/>
      <c r="L356" s="6"/>
      <c r="Q356" s="6"/>
    </row>
    <row r="357">
      <c r="A357" s="6"/>
      <c r="B357" s="6"/>
      <c r="G357" s="6"/>
      <c r="L357" s="6"/>
      <c r="Q357" s="6"/>
    </row>
    <row r="358">
      <c r="A358" s="6"/>
      <c r="B358" s="6"/>
      <c r="G358" s="6"/>
      <c r="L358" s="6"/>
      <c r="Q358" s="6"/>
    </row>
    <row r="359">
      <c r="A359" s="6"/>
      <c r="B359" s="6"/>
      <c r="G359" s="6"/>
      <c r="L359" s="6"/>
      <c r="Q359" s="6"/>
    </row>
    <row r="360">
      <c r="A360" s="6"/>
      <c r="B360" s="6"/>
      <c r="G360" s="6"/>
      <c r="L360" s="6"/>
      <c r="Q360" s="6"/>
    </row>
    <row r="361">
      <c r="A361" s="6"/>
      <c r="B361" s="6"/>
      <c r="G361" s="6"/>
      <c r="L361" s="6"/>
      <c r="Q361" s="6"/>
    </row>
    <row r="362">
      <c r="A362" s="6"/>
      <c r="B362" s="6"/>
      <c r="G362" s="6"/>
      <c r="L362" s="6"/>
      <c r="Q362" s="6"/>
    </row>
    <row r="363">
      <c r="A363" s="6"/>
      <c r="B363" s="6"/>
      <c r="G363" s="6"/>
      <c r="L363" s="6"/>
      <c r="Q363" s="6"/>
    </row>
    <row r="364">
      <c r="A364" s="6"/>
      <c r="B364" s="6"/>
      <c r="G364" s="6"/>
      <c r="L364" s="6"/>
      <c r="Q364" s="6"/>
    </row>
    <row r="365">
      <c r="A365" s="6"/>
      <c r="B365" s="6"/>
      <c r="G365" s="6"/>
      <c r="L365" s="6"/>
      <c r="Q365" s="6"/>
    </row>
    <row r="366">
      <c r="A366" s="6"/>
      <c r="B366" s="6"/>
      <c r="G366" s="6"/>
      <c r="L366" s="6"/>
      <c r="Q366" s="6"/>
    </row>
    <row r="367">
      <c r="A367" s="6"/>
      <c r="B367" s="6"/>
      <c r="G367" s="6"/>
      <c r="L367" s="6"/>
      <c r="Q367" s="6"/>
    </row>
    <row r="368">
      <c r="A368" s="6"/>
      <c r="B368" s="6"/>
      <c r="G368" s="6"/>
      <c r="L368" s="6"/>
      <c r="Q368" s="6"/>
    </row>
    <row r="369">
      <c r="A369" s="6"/>
      <c r="B369" s="6"/>
      <c r="G369" s="6"/>
      <c r="L369" s="6"/>
      <c r="Q369" s="6"/>
    </row>
    <row r="370">
      <c r="A370" s="6"/>
      <c r="B370" s="6"/>
      <c r="G370" s="6"/>
      <c r="L370" s="6"/>
      <c r="Q370" s="6"/>
    </row>
    <row r="371">
      <c r="A371" s="6"/>
      <c r="B371" s="6"/>
      <c r="G371" s="6"/>
      <c r="L371" s="6"/>
      <c r="Q371" s="6"/>
    </row>
    <row r="372">
      <c r="A372" s="6"/>
      <c r="B372" s="6"/>
      <c r="G372" s="6"/>
      <c r="L372" s="6"/>
      <c r="Q372" s="6"/>
    </row>
    <row r="373">
      <c r="A373" s="6"/>
      <c r="B373" s="6"/>
      <c r="G373" s="6"/>
      <c r="L373" s="6"/>
      <c r="Q373" s="6"/>
    </row>
    <row r="374">
      <c r="A374" s="6"/>
      <c r="B374" s="6"/>
      <c r="G374" s="6"/>
      <c r="L374" s="6"/>
      <c r="Q374" s="6"/>
    </row>
    <row r="375">
      <c r="A375" s="6"/>
      <c r="B375" s="6"/>
      <c r="G375" s="6"/>
      <c r="L375" s="6"/>
      <c r="Q375" s="6"/>
    </row>
    <row r="376">
      <c r="A376" s="6"/>
      <c r="B376" s="6"/>
      <c r="G376" s="6"/>
      <c r="L376" s="6"/>
      <c r="Q376" s="6"/>
    </row>
    <row r="377">
      <c r="A377" s="6"/>
      <c r="B377" s="6"/>
      <c r="G377" s="6"/>
      <c r="L377" s="6"/>
      <c r="Q377" s="6"/>
    </row>
    <row r="378">
      <c r="A378" s="6"/>
      <c r="B378" s="6"/>
      <c r="G378" s="6"/>
      <c r="L378" s="6"/>
      <c r="Q378" s="6"/>
    </row>
    <row r="379">
      <c r="A379" s="6"/>
      <c r="B379" s="6"/>
      <c r="G379" s="6"/>
      <c r="L379" s="6"/>
      <c r="Q379" s="6"/>
    </row>
    <row r="380">
      <c r="A380" s="6"/>
      <c r="B380" s="6"/>
      <c r="G380" s="6"/>
      <c r="L380" s="6"/>
      <c r="Q380" s="6"/>
    </row>
    <row r="381">
      <c r="A381" s="6"/>
      <c r="B381" s="6"/>
      <c r="G381" s="6"/>
      <c r="L381" s="6"/>
      <c r="Q381" s="6"/>
    </row>
    <row r="382">
      <c r="A382" s="6"/>
      <c r="B382" s="6"/>
      <c r="G382" s="6"/>
      <c r="L382" s="6"/>
      <c r="Q382" s="6"/>
    </row>
    <row r="383">
      <c r="A383" s="6"/>
      <c r="B383" s="6"/>
      <c r="G383" s="6"/>
      <c r="L383" s="6"/>
      <c r="Q383" s="6"/>
    </row>
    <row r="384">
      <c r="A384" s="6"/>
      <c r="B384" s="6"/>
      <c r="G384" s="6"/>
      <c r="L384" s="6"/>
      <c r="Q384" s="6"/>
    </row>
    <row r="385">
      <c r="A385" s="6"/>
      <c r="B385" s="6"/>
      <c r="G385" s="6"/>
      <c r="L385" s="6"/>
      <c r="Q385" s="6"/>
    </row>
    <row r="386">
      <c r="A386" s="6"/>
      <c r="B386" s="6"/>
      <c r="G386" s="6"/>
      <c r="L386" s="6"/>
      <c r="Q386" s="6"/>
    </row>
    <row r="387">
      <c r="A387" s="6"/>
      <c r="B387" s="6"/>
      <c r="G387" s="6"/>
      <c r="L387" s="6"/>
      <c r="Q387" s="6"/>
    </row>
    <row r="388">
      <c r="A388" s="6"/>
      <c r="B388" s="6"/>
      <c r="G388" s="6"/>
      <c r="L388" s="6"/>
      <c r="Q388" s="6"/>
    </row>
    <row r="389">
      <c r="A389" s="6"/>
      <c r="B389" s="6"/>
      <c r="G389" s="6"/>
      <c r="L389" s="6"/>
      <c r="Q389" s="6"/>
    </row>
    <row r="390">
      <c r="A390" s="6"/>
      <c r="B390" s="6"/>
      <c r="G390" s="6"/>
      <c r="L390" s="6"/>
      <c r="Q390" s="6"/>
    </row>
    <row r="391">
      <c r="A391" s="6"/>
      <c r="B391" s="6"/>
      <c r="G391" s="6"/>
      <c r="L391" s="6"/>
      <c r="Q391" s="6"/>
    </row>
    <row r="392">
      <c r="A392" s="6"/>
      <c r="B392" s="6"/>
      <c r="G392" s="6"/>
      <c r="L392" s="6"/>
      <c r="Q392" s="6"/>
    </row>
    <row r="393">
      <c r="A393" s="6"/>
      <c r="B393" s="6"/>
      <c r="G393" s="6"/>
      <c r="L393" s="6"/>
      <c r="Q393" s="6"/>
    </row>
    <row r="394">
      <c r="A394" s="6"/>
      <c r="B394" s="6"/>
      <c r="G394" s="6"/>
      <c r="L394" s="6"/>
      <c r="Q394" s="6"/>
    </row>
    <row r="395">
      <c r="A395" s="6"/>
      <c r="B395" s="6"/>
      <c r="G395" s="6"/>
      <c r="L395" s="6"/>
      <c r="Q395" s="6"/>
    </row>
    <row r="396">
      <c r="A396" s="6"/>
      <c r="B396" s="6"/>
      <c r="G396" s="6"/>
      <c r="L396" s="6"/>
      <c r="Q396" s="6"/>
    </row>
    <row r="397">
      <c r="A397" s="6"/>
      <c r="B397" s="6"/>
      <c r="G397" s="6"/>
      <c r="L397" s="6"/>
      <c r="Q397" s="6"/>
    </row>
    <row r="398">
      <c r="A398" s="6"/>
      <c r="B398" s="6"/>
      <c r="G398" s="6"/>
      <c r="L398" s="6"/>
      <c r="Q398" s="6"/>
    </row>
    <row r="399">
      <c r="A399" s="6"/>
      <c r="B399" s="6"/>
      <c r="G399" s="6"/>
      <c r="L399" s="6"/>
      <c r="Q399" s="6"/>
    </row>
    <row r="400">
      <c r="A400" s="6"/>
      <c r="B400" s="6"/>
      <c r="G400" s="6"/>
      <c r="L400" s="6"/>
      <c r="Q400" s="6"/>
    </row>
    <row r="401">
      <c r="A401" s="6"/>
      <c r="B401" s="6"/>
      <c r="G401" s="6"/>
      <c r="L401" s="6"/>
      <c r="Q401" s="6"/>
    </row>
    <row r="402">
      <c r="A402" s="6"/>
      <c r="B402" s="6"/>
      <c r="G402" s="6"/>
      <c r="L402" s="6"/>
      <c r="Q402" s="6"/>
    </row>
    <row r="403">
      <c r="A403" s="6"/>
      <c r="B403" s="6"/>
      <c r="G403" s="6"/>
      <c r="L403" s="6"/>
      <c r="Q403" s="6"/>
    </row>
    <row r="404">
      <c r="A404" s="6"/>
      <c r="B404" s="6"/>
      <c r="G404" s="6"/>
      <c r="L404" s="6"/>
      <c r="Q404" s="6"/>
    </row>
    <row r="405">
      <c r="A405" s="6"/>
      <c r="B405" s="6"/>
      <c r="G405" s="6"/>
      <c r="L405" s="6"/>
      <c r="Q405" s="6"/>
    </row>
    <row r="406">
      <c r="A406" s="6"/>
      <c r="B406" s="6"/>
      <c r="G406" s="6"/>
      <c r="L406" s="6"/>
      <c r="Q406" s="6"/>
    </row>
    <row r="407">
      <c r="A407" s="6"/>
      <c r="B407" s="6"/>
      <c r="G407" s="6"/>
      <c r="L407" s="6"/>
      <c r="Q407" s="6"/>
    </row>
    <row r="408">
      <c r="A408" s="6"/>
      <c r="B408" s="6"/>
      <c r="G408" s="6"/>
      <c r="L408" s="6"/>
      <c r="Q408" s="6"/>
    </row>
    <row r="409">
      <c r="A409" s="6"/>
      <c r="B409" s="6"/>
      <c r="G409" s="6"/>
      <c r="L409" s="6"/>
      <c r="Q409" s="6"/>
    </row>
    <row r="410">
      <c r="A410" s="6"/>
      <c r="B410" s="6"/>
      <c r="G410" s="6"/>
      <c r="L410" s="6"/>
      <c r="Q410" s="6"/>
    </row>
    <row r="411">
      <c r="A411" s="6"/>
      <c r="B411" s="6"/>
      <c r="G411" s="6"/>
      <c r="L411" s="6"/>
      <c r="Q411" s="6"/>
    </row>
    <row r="412">
      <c r="A412" s="6"/>
      <c r="B412" s="6"/>
      <c r="G412" s="6"/>
      <c r="L412" s="6"/>
      <c r="Q412" s="6"/>
    </row>
    <row r="413">
      <c r="A413" s="6"/>
      <c r="B413" s="6"/>
      <c r="G413" s="6"/>
      <c r="L413" s="6"/>
      <c r="Q413" s="6"/>
    </row>
    <row r="414">
      <c r="A414" s="6"/>
      <c r="B414" s="6"/>
      <c r="G414" s="6"/>
      <c r="L414" s="6"/>
      <c r="Q414" s="6"/>
    </row>
    <row r="415">
      <c r="A415" s="6"/>
      <c r="B415" s="6"/>
      <c r="G415" s="6"/>
      <c r="L415" s="6"/>
      <c r="Q415" s="6"/>
    </row>
    <row r="416">
      <c r="A416" s="6"/>
      <c r="B416" s="6"/>
      <c r="G416" s="6"/>
      <c r="L416" s="6"/>
      <c r="Q416" s="6"/>
    </row>
    <row r="417">
      <c r="A417" s="6"/>
      <c r="B417" s="6"/>
      <c r="G417" s="6"/>
      <c r="L417" s="6"/>
      <c r="Q417" s="6"/>
    </row>
    <row r="418">
      <c r="A418" s="6"/>
      <c r="B418" s="6"/>
      <c r="G418" s="6"/>
      <c r="L418" s="6"/>
      <c r="Q418" s="6"/>
    </row>
    <row r="419">
      <c r="A419" s="6"/>
      <c r="B419" s="6"/>
      <c r="G419" s="6"/>
      <c r="L419" s="6"/>
      <c r="Q419" s="6"/>
    </row>
    <row r="420">
      <c r="A420" s="6"/>
      <c r="B420" s="6"/>
      <c r="G420" s="6"/>
      <c r="L420" s="6"/>
      <c r="Q420" s="6"/>
    </row>
    <row r="421">
      <c r="A421" s="6"/>
      <c r="B421" s="6"/>
      <c r="G421" s="6"/>
      <c r="L421" s="6"/>
      <c r="Q421" s="6"/>
    </row>
    <row r="422">
      <c r="A422" s="6"/>
      <c r="B422" s="6"/>
      <c r="G422" s="6"/>
      <c r="L422" s="6"/>
      <c r="Q422" s="6"/>
    </row>
    <row r="423">
      <c r="A423" s="6"/>
      <c r="B423" s="6"/>
      <c r="G423" s="6"/>
      <c r="L423" s="6"/>
      <c r="Q423" s="6"/>
    </row>
    <row r="424">
      <c r="A424" s="6"/>
      <c r="B424" s="6"/>
      <c r="G424" s="6"/>
      <c r="L424" s="6"/>
      <c r="Q424" s="6"/>
    </row>
    <row r="425">
      <c r="A425" s="6"/>
      <c r="B425" s="6"/>
      <c r="G425" s="6"/>
      <c r="L425" s="6"/>
      <c r="Q425" s="6"/>
    </row>
    <row r="426">
      <c r="A426" s="6"/>
      <c r="B426" s="6"/>
      <c r="G426" s="6"/>
      <c r="L426" s="6"/>
      <c r="Q426" s="6"/>
    </row>
    <row r="427">
      <c r="A427" s="6"/>
      <c r="B427" s="6"/>
      <c r="G427" s="6"/>
      <c r="L427" s="6"/>
      <c r="Q427" s="6"/>
    </row>
    <row r="428">
      <c r="A428" s="6"/>
      <c r="B428" s="6"/>
      <c r="G428" s="6"/>
      <c r="L428" s="6"/>
      <c r="Q428" s="6"/>
    </row>
    <row r="429">
      <c r="A429" s="6"/>
      <c r="B429" s="6"/>
      <c r="G429" s="6"/>
      <c r="L429" s="6"/>
      <c r="Q429" s="6"/>
    </row>
    <row r="430">
      <c r="A430" s="6"/>
      <c r="B430" s="6"/>
      <c r="G430" s="6"/>
      <c r="L430" s="6"/>
      <c r="Q430" s="6"/>
    </row>
    <row r="431">
      <c r="A431" s="6"/>
      <c r="B431" s="6"/>
      <c r="G431" s="6"/>
      <c r="L431" s="6"/>
      <c r="Q431" s="6"/>
    </row>
    <row r="432">
      <c r="A432" s="6"/>
      <c r="B432" s="6"/>
      <c r="G432" s="6"/>
      <c r="L432" s="6"/>
      <c r="Q432" s="6"/>
    </row>
    <row r="433">
      <c r="A433" s="6"/>
      <c r="B433" s="6"/>
      <c r="G433" s="6"/>
      <c r="L433" s="6"/>
      <c r="Q433" s="6"/>
    </row>
    <row r="434">
      <c r="A434" s="6"/>
      <c r="B434" s="6"/>
      <c r="G434" s="6"/>
      <c r="L434" s="6"/>
      <c r="Q434" s="6"/>
    </row>
    <row r="435">
      <c r="A435" s="6"/>
      <c r="B435" s="6"/>
      <c r="G435" s="6"/>
      <c r="L435" s="6"/>
      <c r="Q435" s="6"/>
    </row>
    <row r="436">
      <c r="A436" s="6"/>
      <c r="B436" s="6"/>
      <c r="G436" s="6"/>
      <c r="L436" s="6"/>
      <c r="Q436" s="6"/>
    </row>
    <row r="437">
      <c r="A437" s="6"/>
      <c r="B437" s="6"/>
      <c r="G437" s="6"/>
      <c r="L437" s="6"/>
      <c r="Q437" s="6"/>
    </row>
    <row r="438">
      <c r="A438" s="6"/>
      <c r="B438" s="6"/>
      <c r="G438" s="6"/>
      <c r="L438" s="6"/>
      <c r="Q438" s="6"/>
    </row>
    <row r="439">
      <c r="A439" s="6"/>
      <c r="B439" s="6"/>
      <c r="G439" s="6"/>
      <c r="L439" s="6"/>
      <c r="Q439" s="6"/>
    </row>
    <row r="440">
      <c r="A440" s="6"/>
      <c r="B440" s="6"/>
      <c r="G440" s="6"/>
      <c r="L440" s="6"/>
      <c r="Q440" s="6"/>
    </row>
    <row r="441">
      <c r="A441" s="6"/>
      <c r="B441" s="6"/>
      <c r="G441" s="6"/>
      <c r="L441" s="6"/>
      <c r="Q441" s="6"/>
    </row>
    <row r="442">
      <c r="A442" s="6"/>
      <c r="B442" s="6"/>
      <c r="G442" s="6"/>
      <c r="L442" s="6"/>
      <c r="Q442" s="6"/>
    </row>
    <row r="443">
      <c r="A443" s="6"/>
      <c r="B443" s="6"/>
      <c r="G443" s="6"/>
      <c r="L443" s="6"/>
      <c r="Q443" s="6"/>
    </row>
    <row r="444">
      <c r="A444" s="6"/>
      <c r="B444" s="6"/>
      <c r="G444" s="6"/>
      <c r="L444" s="6"/>
      <c r="Q444" s="6"/>
    </row>
    <row r="445">
      <c r="A445" s="6"/>
      <c r="B445" s="6"/>
      <c r="G445" s="6"/>
      <c r="L445" s="6"/>
      <c r="Q445" s="6"/>
    </row>
    <row r="446">
      <c r="A446" s="6"/>
      <c r="B446" s="6"/>
      <c r="G446" s="6"/>
      <c r="L446" s="6"/>
      <c r="Q446" s="6"/>
    </row>
    <row r="447">
      <c r="A447" s="6"/>
      <c r="B447" s="6"/>
      <c r="G447" s="6"/>
      <c r="L447" s="6"/>
      <c r="Q447" s="6"/>
    </row>
    <row r="448">
      <c r="A448" s="6"/>
      <c r="B448" s="6"/>
      <c r="G448" s="6"/>
      <c r="L448" s="6"/>
      <c r="Q448" s="6"/>
    </row>
    <row r="449">
      <c r="A449" s="6"/>
      <c r="B449" s="6"/>
      <c r="G449" s="6"/>
      <c r="L449" s="6"/>
      <c r="Q449" s="6"/>
    </row>
    <row r="450">
      <c r="A450" s="6"/>
      <c r="B450" s="6"/>
      <c r="G450" s="6"/>
      <c r="L450" s="6"/>
      <c r="Q450" s="6"/>
    </row>
    <row r="451">
      <c r="A451" s="6"/>
      <c r="B451" s="6"/>
      <c r="G451" s="6"/>
      <c r="L451" s="6"/>
      <c r="Q451" s="6"/>
    </row>
    <row r="452">
      <c r="A452" s="6"/>
      <c r="B452" s="6"/>
      <c r="G452" s="6"/>
      <c r="L452" s="6"/>
      <c r="Q452" s="6"/>
    </row>
    <row r="453">
      <c r="A453" s="6"/>
      <c r="B453" s="6"/>
      <c r="G453" s="6"/>
      <c r="L453" s="6"/>
      <c r="Q453" s="6"/>
    </row>
    <row r="454">
      <c r="A454" s="6"/>
      <c r="B454" s="6"/>
      <c r="G454" s="6"/>
      <c r="L454" s="6"/>
      <c r="Q454" s="6"/>
    </row>
    <row r="455">
      <c r="A455" s="6"/>
      <c r="B455" s="6"/>
      <c r="G455" s="6"/>
      <c r="L455" s="6"/>
      <c r="Q455" s="6"/>
    </row>
    <row r="456">
      <c r="A456" s="6"/>
      <c r="B456" s="6"/>
      <c r="G456" s="6"/>
      <c r="L456" s="6"/>
      <c r="Q456" s="6"/>
    </row>
    <row r="457">
      <c r="A457" s="6"/>
      <c r="B457" s="6"/>
      <c r="G457" s="6"/>
      <c r="L457" s="6"/>
      <c r="Q457" s="6"/>
    </row>
    <row r="458">
      <c r="A458" s="6"/>
      <c r="B458" s="6"/>
      <c r="G458" s="6"/>
      <c r="L458" s="6"/>
      <c r="Q458" s="6"/>
    </row>
    <row r="459">
      <c r="A459" s="6"/>
      <c r="B459" s="6"/>
      <c r="G459" s="6"/>
      <c r="L459" s="6"/>
      <c r="Q459" s="6"/>
    </row>
    <row r="460">
      <c r="A460" s="6"/>
      <c r="B460" s="6"/>
      <c r="G460" s="6"/>
      <c r="L460" s="6"/>
      <c r="Q460" s="6"/>
    </row>
    <row r="461">
      <c r="A461" s="6"/>
      <c r="B461" s="6"/>
      <c r="G461" s="6"/>
      <c r="L461" s="6"/>
      <c r="Q461" s="6"/>
    </row>
    <row r="462">
      <c r="A462" s="6"/>
      <c r="B462" s="6"/>
      <c r="G462" s="6"/>
      <c r="L462" s="6"/>
      <c r="Q462" s="6"/>
    </row>
    <row r="463">
      <c r="A463" s="6"/>
      <c r="B463" s="6"/>
      <c r="G463" s="6"/>
      <c r="L463" s="6"/>
      <c r="Q463" s="6"/>
    </row>
    <row r="464">
      <c r="A464" s="6"/>
      <c r="B464" s="6"/>
      <c r="G464" s="6"/>
      <c r="L464" s="6"/>
      <c r="Q464" s="6"/>
    </row>
    <row r="465">
      <c r="A465" s="6"/>
      <c r="B465" s="6"/>
      <c r="G465" s="6"/>
      <c r="L465" s="6"/>
      <c r="Q465" s="6"/>
    </row>
    <row r="466">
      <c r="A466" s="6"/>
      <c r="B466" s="6"/>
      <c r="G466" s="6"/>
      <c r="L466" s="6"/>
      <c r="Q466" s="6"/>
    </row>
    <row r="467">
      <c r="A467" s="6"/>
      <c r="B467" s="6"/>
      <c r="G467" s="6"/>
      <c r="L467" s="6"/>
      <c r="Q467" s="6"/>
    </row>
    <row r="468">
      <c r="A468" s="6"/>
      <c r="B468" s="6"/>
      <c r="G468" s="6"/>
      <c r="L468" s="6"/>
      <c r="Q468" s="6"/>
    </row>
    <row r="469">
      <c r="A469" s="6"/>
      <c r="B469" s="6"/>
      <c r="G469" s="6"/>
      <c r="L469" s="6"/>
      <c r="Q469" s="6"/>
    </row>
    <row r="470">
      <c r="A470" s="6"/>
      <c r="B470" s="6"/>
      <c r="G470" s="6"/>
      <c r="L470" s="6"/>
      <c r="Q470" s="6"/>
    </row>
    <row r="471">
      <c r="A471" s="6"/>
      <c r="B471" s="6"/>
      <c r="G471" s="6"/>
      <c r="L471" s="6"/>
      <c r="Q471" s="6"/>
    </row>
    <row r="472">
      <c r="A472" s="6"/>
      <c r="B472" s="6"/>
      <c r="G472" s="6"/>
      <c r="L472" s="6"/>
      <c r="Q472" s="6"/>
    </row>
    <row r="473">
      <c r="A473" s="6"/>
      <c r="B473" s="6"/>
      <c r="G473" s="6"/>
      <c r="L473" s="6"/>
      <c r="Q473" s="6"/>
    </row>
    <row r="474">
      <c r="A474" s="6"/>
      <c r="B474" s="6"/>
      <c r="G474" s="6"/>
      <c r="L474" s="6"/>
      <c r="Q474" s="6"/>
    </row>
    <row r="475">
      <c r="A475" s="6"/>
      <c r="B475" s="6"/>
      <c r="G475" s="6"/>
      <c r="L475" s="6"/>
      <c r="Q475" s="6"/>
    </row>
    <row r="476">
      <c r="A476" s="6"/>
      <c r="B476" s="6"/>
      <c r="G476" s="6"/>
      <c r="L476" s="6"/>
      <c r="Q476" s="6"/>
    </row>
    <row r="477">
      <c r="A477" s="6"/>
      <c r="B477" s="6"/>
      <c r="G477" s="6"/>
      <c r="L477" s="6"/>
      <c r="Q477" s="6"/>
    </row>
    <row r="478">
      <c r="A478" s="6"/>
      <c r="B478" s="6"/>
      <c r="G478" s="6"/>
      <c r="L478" s="6"/>
      <c r="Q478" s="6"/>
    </row>
    <row r="479">
      <c r="A479" s="6"/>
      <c r="B479" s="6"/>
      <c r="G479" s="6"/>
      <c r="L479" s="6"/>
      <c r="Q479" s="6"/>
    </row>
    <row r="480">
      <c r="A480" s="6"/>
      <c r="B480" s="6"/>
      <c r="G480" s="6"/>
      <c r="L480" s="6"/>
      <c r="Q480" s="6"/>
    </row>
    <row r="481">
      <c r="A481" s="6"/>
      <c r="B481" s="6"/>
      <c r="G481" s="6"/>
      <c r="L481" s="6"/>
      <c r="Q481" s="6"/>
    </row>
    <row r="482">
      <c r="A482" s="6"/>
      <c r="B482" s="6"/>
      <c r="G482" s="6"/>
      <c r="L482" s="6"/>
      <c r="Q482" s="6"/>
    </row>
    <row r="483">
      <c r="A483" s="6"/>
      <c r="B483" s="6"/>
      <c r="G483" s="6"/>
      <c r="L483" s="6"/>
      <c r="Q483" s="6"/>
    </row>
    <row r="484">
      <c r="A484" s="6"/>
      <c r="B484" s="6"/>
      <c r="G484" s="6"/>
      <c r="L484" s="6"/>
      <c r="Q484" s="6"/>
    </row>
    <row r="485">
      <c r="A485" s="6"/>
      <c r="B485" s="6"/>
      <c r="G485" s="6"/>
      <c r="L485" s="6"/>
      <c r="Q485" s="6"/>
    </row>
    <row r="486">
      <c r="A486" s="6"/>
      <c r="B486" s="6"/>
      <c r="G486" s="6"/>
      <c r="L486" s="6"/>
      <c r="Q486" s="6"/>
    </row>
    <row r="487">
      <c r="A487" s="6"/>
      <c r="B487" s="6"/>
      <c r="G487" s="6"/>
      <c r="L487" s="6"/>
      <c r="Q487" s="6"/>
    </row>
    <row r="488">
      <c r="A488" s="6"/>
      <c r="B488" s="6"/>
      <c r="G488" s="6"/>
      <c r="L488" s="6"/>
      <c r="Q488" s="6"/>
    </row>
    <row r="489">
      <c r="A489" s="6"/>
      <c r="B489" s="6"/>
      <c r="G489" s="6"/>
      <c r="L489" s="6"/>
      <c r="Q489" s="6"/>
    </row>
    <row r="490">
      <c r="A490" s="6"/>
      <c r="B490" s="6"/>
      <c r="G490" s="6"/>
      <c r="L490" s="6"/>
      <c r="Q490" s="6"/>
    </row>
    <row r="491">
      <c r="A491" s="6"/>
      <c r="B491" s="6"/>
      <c r="G491" s="6"/>
      <c r="L491" s="6"/>
      <c r="Q491" s="6"/>
    </row>
    <row r="492">
      <c r="A492" s="6"/>
      <c r="B492" s="6"/>
      <c r="G492" s="6"/>
      <c r="L492" s="6"/>
      <c r="Q492" s="6"/>
    </row>
    <row r="493">
      <c r="A493" s="6"/>
      <c r="B493" s="6"/>
      <c r="G493" s="6"/>
      <c r="L493" s="6"/>
      <c r="Q493" s="6"/>
    </row>
    <row r="494">
      <c r="A494" s="6"/>
      <c r="B494" s="6"/>
      <c r="G494" s="6"/>
      <c r="L494" s="6"/>
      <c r="Q494" s="6"/>
    </row>
    <row r="495">
      <c r="A495" s="6"/>
      <c r="B495" s="6"/>
      <c r="G495" s="6"/>
      <c r="L495" s="6"/>
      <c r="Q495" s="6"/>
    </row>
    <row r="496">
      <c r="A496" s="6"/>
      <c r="B496" s="6"/>
      <c r="G496" s="6"/>
      <c r="L496" s="6"/>
      <c r="Q496" s="6"/>
    </row>
    <row r="497">
      <c r="A497" s="6"/>
      <c r="B497" s="6"/>
      <c r="G497" s="6"/>
      <c r="L497" s="6"/>
      <c r="Q497" s="6"/>
    </row>
    <row r="498">
      <c r="A498" s="6"/>
      <c r="B498" s="6"/>
      <c r="G498" s="6"/>
      <c r="L498" s="6"/>
      <c r="Q498" s="6"/>
    </row>
    <row r="499">
      <c r="A499" s="6"/>
      <c r="B499" s="6"/>
      <c r="G499" s="6"/>
      <c r="L499" s="6"/>
      <c r="Q499" s="6"/>
    </row>
    <row r="500">
      <c r="A500" s="6"/>
      <c r="B500" s="6"/>
      <c r="G500" s="6"/>
      <c r="L500" s="6"/>
      <c r="Q500" s="6"/>
    </row>
    <row r="501">
      <c r="A501" s="6"/>
      <c r="B501" s="6"/>
      <c r="G501" s="6"/>
      <c r="L501" s="6"/>
      <c r="Q501" s="6"/>
    </row>
    <row r="502">
      <c r="A502" s="6"/>
      <c r="B502" s="6"/>
      <c r="G502" s="6"/>
      <c r="L502" s="6"/>
      <c r="Q502" s="6"/>
    </row>
    <row r="503">
      <c r="A503" s="6"/>
      <c r="B503" s="6"/>
      <c r="G503" s="6"/>
      <c r="L503" s="6"/>
      <c r="Q503" s="6"/>
    </row>
    <row r="504">
      <c r="A504" s="6"/>
      <c r="B504" s="6"/>
      <c r="G504" s="6"/>
      <c r="L504" s="6"/>
      <c r="Q504" s="6"/>
    </row>
    <row r="505">
      <c r="A505" s="6"/>
      <c r="B505" s="6"/>
      <c r="G505" s="6"/>
      <c r="L505" s="6"/>
      <c r="Q505" s="6"/>
    </row>
    <row r="506">
      <c r="A506" s="6"/>
      <c r="B506" s="6"/>
      <c r="G506" s="6"/>
      <c r="L506" s="6"/>
      <c r="Q506" s="6"/>
    </row>
    <row r="507">
      <c r="A507" s="6"/>
      <c r="B507" s="6"/>
      <c r="G507" s="6"/>
      <c r="L507" s="6"/>
      <c r="Q507" s="6"/>
    </row>
    <row r="508">
      <c r="A508" s="6"/>
      <c r="B508" s="6"/>
      <c r="G508" s="6"/>
      <c r="L508" s="6"/>
      <c r="Q508" s="6"/>
    </row>
    <row r="509">
      <c r="A509" s="6"/>
      <c r="B509" s="6"/>
      <c r="G509" s="6"/>
      <c r="L509" s="6"/>
      <c r="Q509" s="6"/>
    </row>
    <row r="510">
      <c r="A510" s="6"/>
      <c r="B510" s="6"/>
      <c r="G510" s="6"/>
      <c r="L510" s="6"/>
      <c r="Q510" s="6"/>
    </row>
    <row r="511">
      <c r="A511" s="6"/>
      <c r="B511" s="6"/>
      <c r="G511" s="6"/>
      <c r="L511" s="6"/>
      <c r="Q511" s="6"/>
    </row>
    <row r="512">
      <c r="A512" s="6"/>
      <c r="B512" s="6"/>
      <c r="G512" s="6"/>
      <c r="L512" s="6"/>
      <c r="Q512" s="6"/>
    </row>
    <row r="513">
      <c r="A513" s="6"/>
      <c r="B513" s="6"/>
      <c r="G513" s="6"/>
      <c r="L513" s="6"/>
      <c r="Q513" s="6"/>
    </row>
    <row r="514">
      <c r="A514" s="6"/>
      <c r="B514" s="6"/>
      <c r="G514" s="6"/>
      <c r="L514" s="6"/>
      <c r="Q514" s="6"/>
    </row>
    <row r="515">
      <c r="A515" s="6"/>
      <c r="B515" s="6"/>
      <c r="G515" s="6"/>
      <c r="L515" s="6"/>
      <c r="Q515" s="6"/>
    </row>
    <row r="516">
      <c r="A516" s="6"/>
      <c r="B516" s="6"/>
      <c r="G516" s="6"/>
      <c r="L516" s="6"/>
      <c r="Q516" s="6"/>
    </row>
    <row r="517">
      <c r="A517" s="6"/>
      <c r="B517" s="6"/>
      <c r="G517" s="6"/>
      <c r="L517" s="6"/>
      <c r="Q517" s="6"/>
    </row>
    <row r="518">
      <c r="A518" s="6"/>
      <c r="B518" s="6"/>
      <c r="G518" s="6"/>
      <c r="L518" s="6"/>
      <c r="Q518" s="6"/>
    </row>
    <row r="519">
      <c r="A519" s="6"/>
      <c r="B519" s="6"/>
      <c r="G519" s="6"/>
      <c r="L519" s="6"/>
      <c r="Q519" s="6"/>
    </row>
    <row r="520">
      <c r="A520" s="6"/>
      <c r="B520" s="6"/>
      <c r="G520" s="6"/>
      <c r="L520" s="6"/>
      <c r="Q520" s="6"/>
    </row>
    <row r="521">
      <c r="A521" s="6"/>
      <c r="B521" s="6"/>
      <c r="G521" s="6"/>
      <c r="L521" s="6"/>
      <c r="Q521" s="6"/>
    </row>
    <row r="522">
      <c r="A522" s="6"/>
      <c r="B522" s="6"/>
      <c r="G522" s="6"/>
      <c r="L522" s="6"/>
      <c r="Q522" s="6"/>
    </row>
    <row r="523">
      <c r="A523" s="6"/>
      <c r="B523" s="6"/>
      <c r="G523" s="6"/>
      <c r="L523" s="6"/>
      <c r="Q523" s="6"/>
    </row>
    <row r="524">
      <c r="A524" s="6"/>
      <c r="B524" s="6"/>
      <c r="G524" s="6"/>
      <c r="L524" s="6"/>
      <c r="Q524" s="6"/>
    </row>
    <row r="525">
      <c r="A525" s="6"/>
      <c r="B525" s="6"/>
      <c r="G525" s="6"/>
      <c r="L525" s="6"/>
      <c r="Q525" s="6"/>
    </row>
    <row r="526">
      <c r="A526" s="6"/>
      <c r="B526" s="6"/>
      <c r="G526" s="6"/>
      <c r="L526" s="6"/>
      <c r="Q526" s="6"/>
    </row>
    <row r="527">
      <c r="A527" s="6"/>
      <c r="B527" s="6"/>
      <c r="G527" s="6"/>
      <c r="L527" s="6"/>
      <c r="Q527" s="6"/>
    </row>
    <row r="528">
      <c r="A528" s="6"/>
      <c r="B528" s="6"/>
      <c r="G528" s="6"/>
      <c r="L528" s="6"/>
      <c r="Q528" s="6"/>
    </row>
    <row r="529">
      <c r="A529" s="6"/>
      <c r="B529" s="6"/>
      <c r="G529" s="6"/>
      <c r="L529" s="6"/>
      <c r="Q529" s="6"/>
    </row>
    <row r="530">
      <c r="A530" s="6"/>
      <c r="B530" s="6"/>
      <c r="G530" s="6"/>
      <c r="L530" s="6"/>
      <c r="Q530" s="6"/>
    </row>
    <row r="531">
      <c r="A531" s="6"/>
      <c r="B531" s="6"/>
      <c r="G531" s="6"/>
      <c r="L531" s="6"/>
      <c r="Q531" s="6"/>
    </row>
    <row r="532">
      <c r="A532" s="6"/>
      <c r="B532" s="6"/>
      <c r="G532" s="6"/>
      <c r="L532" s="6"/>
      <c r="Q532" s="6"/>
    </row>
    <row r="533">
      <c r="A533" s="6"/>
      <c r="B533" s="6"/>
      <c r="G533" s="6"/>
      <c r="L533" s="6"/>
      <c r="Q533" s="6"/>
    </row>
    <row r="534">
      <c r="A534" s="6"/>
      <c r="B534" s="6"/>
      <c r="G534" s="6"/>
      <c r="L534" s="6"/>
      <c r="Q534" s="6"/>
    </row>
    <row r="535">
      <c r="A535" s="6"/>
      <c r="B535" s="6"/>
      <c r="G535" s="6"/>
      <c r="L535" s="6"/>
      <c r="Q535" s="6"/>
    </row>
    <row r="536">
      <c r="A536" s="6"/>
      <c r="B536" s="6"/>
      <c r="G536" s="6"/>
      <c r="L536" s="6"/>
      <c r="Q536" s="6"/>
    </row>
    <row r="537">
      <c r="A537" s="6"/>
      <c r="B537" s="6"/>
      <c r="G537" s="6"/>
      <c r="L537" s="6"/>
      <c r="Q537" s="6"/>
    </row>
    <row r="538">
      <c r="A538" s="6"/>
      <c r="B538" s="6"/>
      <c r="G538" s="6"/>
      <c r="L538" s="6"/>
      <c r="Q538" s="6"/>
    </row>
    <row r="539">
      <c r="A539" s="6"/>
      <c r="B539" s="6"/>
      <c r="G539" s="6"/>
      <c r="L539" s="6"/>
      <c r="Q539" s="6"/>
    </row>
    <row r="540">
      <c r="A540" s="6"/>
      <c r="B540" s="6"/>
      <c r="G540" s="6"/>
      <c r="L540" s="6"/>
      <c r="Q540" s="6"/>
    </row>
    <row r="541">
      <c r="A541" s="6"/>
      <c r="B541" s="6"/>
      <c r="G541" s="6"/>
      <c r="L541" s="6"/>
      <c r="Q541" s="6"/>
    </row>
    <row r="542">
      <c r="A542" s="6"/>
      <c r="B542" s="6"/>
      <c r="G542" s="6"/>
      <c r="L542" s="6"/>
      <c r="Q542" s="6"/>
    </row>
    <row r="543">
      <c r="A543" s="6"/>
      <c r="B543" s="6"/>
      <c r="G543" s="6"/>
      <c r="L543" s="6"/>
      <c r="Q543" s="6"/>
    </row>
    <row r="544">
      <c r="A544" s="6"/>
      <c r="B544" s="6"/>
      <c r="G544" s="6"/>
      <c r="L544" s="6"/>
      <c r="Q544" s="6"/>
    </row>
    <row r="545">
      <c r="A545" s="6"/>
      <c r="B545" s="6"/>
      <c r="G545" s="6"/>
      <c r="L545" s="6"/>
      <c r="Q545" s="6"/>
    </row>
    <row r="546">
      <c r="A546" s="6"/>
      <c r="B546" s="6"/>
      <c r="G546" s="6"/>
      <c r="L546" s="6"/>
      <c r="Q546" s="6"/>
    </row>
    <row r="547">
      <c r="A547" s="6"/>
      <c r="B547" s="6"/>
      <c r="G547" s="6"/>
      <c r="L547" s="6"/>
      <c r="Q547" s="6"/>
    </row>
    <row r="548">
      <c r="A548" s="6"/>
      <c r="B548" s="6"/>
      <c r="G548" s="6"/>
      <c r="L548" s="6"/>
      <c r="Q548" s="6"/>
    </row>
    <row r="549">
      <c r="A549" s="6"/>
      <c r="B549" s="6"/>
      <c r="G549" s="6"/>
      <c r="L549" s="6"/>
      <c r="Q549" s="6"/>
    </row>
    <row r="550">
      <c r="A550" s="6"/>
      <c r="B550" s="6"/>
      <c r="G550" s="6"/>
      <c r="L550" s="6"/>
      <c r="Q550" s="6"/>
    </row>
    <row r="551">
      <c r="A551" s="6"/>
      <c r="B551" s="6"/>
      <c r="G551" s="6"/>
      <c r="L551" s="6"/>
      <c r="Q551" s="6"/>
    </row>
    <row r="552">
      <c r="A552" s="6"/>
      <c r="B552" s="6"/>
      <c r="G552" s="6"/>
      <c r="L552" s="6"/>
      <c r="Q552" s="6"/>
    </row>
    <row r="553">
      <c r="A553" s="6"/>
      <c r="B553" s="6"/>
      <c r="G553" s="6"/>
      <c r="L553" s="6"/>
      <c r="Q553" s="6"/>
    </row>
    <row r="554">
      <c r="A554" s="6"/>
      <c r="B554" s="6"/>
      <c r="G554" s="6"/>
      <c r="L554" s="6"/>
      <c r="Q554" s="6"/>
    </row>
    <row r="555">
      <c r="A555" s="6"/>
      <c r="B555" s="6"/>
      <c r="G555" s="6"/>
      <c r="L555" s="6"/>
      <c r="Q555" s="6"/>
    </row>
    <row r="556">
      <c r="A556" s="6"/>
      <c r="B556" s="6"/>
      <c r="G556" s="6"/>
      <c r="L556" s="6"/>
      <c r="Q556" s="6"/>
    </row>
    <row r="557">
      <c r="A557" s="6"/>
      <c r="B557" s="6"/>
      <c r="G557" s="6"/>
      <c r="L557" s="6"/>
      <c r="Q557" s="6"/>
    </row>
    <row r="558">
      <c r="A558" s="6"/>
      <c r="B558" s="6"/>
      <c r="G558" s="6"/>
      <c r="L558" s="6"/>
      <c r="Q558" s="6"/>
    </row>
    <row r="559">
      <c r="A559" s="6"/>
      <c r="B559" s="6"/>
      <c r="G559" s="6"/>
      <c r="L559" s="6"/>
      <c r="Q559" s="6"/>
    </row>
    <row r="560">
      <c r="A560" s="6"/>
      <c r="B560" s="6"/>
      <c r="G560" s="6"/>
      <c r="L560" s="6"/>
      <c r="Q560" s="6"/>
    </row>
    <row r="561">
      <c r="A561" s="6"/>
      <c r="B561" s="6"/>
      <c r="G561" s="6"/>
      <c r="L561" s="6"/>
      <c r="Q561" s="6"/>
    </row>
    <row r="562">
      <c r="A562" s="6"/>
      <c r="B562" s="6"/>
      <c r="G562" s="6"/>
      <c r="L562" s="6"/>
      <c r="Q562" s="6"/>
    </row>
    <row r="563">
      <c r="A563" s="6"/>
      <c r="B563" s="6"/>
      <c r="G563" s="6"/>
      <c r="L563" s="6"/>
      <c r="Q563" s="6"/>
    </row>
    <row r="564">
      <c r="A564" s="6"/>
      <c r="B564" s="6"/>
      <c r="G564" s="6"/>
      <c r="L564" s="6"/>
      <c r="Q564" s="6"/>
    </row>
    <row r="565">
      <c r="A565" s="6"/>
      <c r="B565" s="6"/>
      <c r="G565" s="6"/>
      <c r="L565" s="6"/>
      <c r="Q565" s="6"/>
    </row>
    <row r="566">
      <c r="A566" s="6"/>
      <c r="B566" s="6"/>
      <c r="G566" s="6"/>
      <c r="L566" s="6"/>
      <c r="Q566" s="6"/>
    </row>
    <row r="567">
      <c r="A567" s="6"/>
      <c r="B567" s="6"/>
      <c r="G567" s="6"/>
      <c r="L567" s="6"/>
      <c r="Q567" s="6"/>
    </row>
    <row r="568">
      <c r="A568" s="6"/>
      <c r="B568" s="6"/>
      <c r="G568" s="6"/>
      <c r="L568" s="6"/>
      <c r="Q568" s="6"/>
    </row>
    <row r="569">
      <c r="A569" s="6"/>
      <c r="B569" s="6"/>
      <c r="G569" s="6"/>
      <c r="L569" s="6"/>
      <c r="Q569" s="6"/>
    </row>
    <row r="570">
      <c r="A570" s="6"/>
      <c r="B570" s="6"/>
      <c r="G570" s="6"/>
      <c r="L570" s="6"/>
      <c r="Q570" s="6"/>
    </row>
    <row r="571">
      <c r="A571" s="6"/>
      <c r="B571" s="6"/>
      <c r="G571" s="6"/>
      <c r="L571" s="6"/>
      <c r="Q571" s="6"/>
    </row>
    <row r="572">
      <c r="A572" s="6"/>
      <c r="B572" s="6"/>
      <c r="G572" s="6"/>
      <c r="L572" s="6"/>
      <c r="Q572" s="6"/>
    </row>
    <row r="573">
      <c r="A573" s="6"/>
      <c r="B573" s="6"/>
      <c r="G573" s="6"/>
      <c r="L573" s="6"/>
      <c r="Q573" s="6"/>
    </row>
    <row r="574">
      <c r="A574" s="6"/>
      <c r="B574" s="6"/>
      <c r="G574" s="6"/>
      <c r="L574" s="6"/>
      <c r="Q574" s="6"/>
    </row>
    <row r="575">
      <c r="A575" s="6"/>
      <c r="B575" s="6"/>
      <c r="G575" s="6"/>
      <c r="L575" s="6"/>
      <c r="Q575" s="6"/>
    </row>
    <row r="576">
      <c r="A576" s="6"/>
      <c r="B576" s="6"/>
      <c r="G576" s="6"/>
      <c r="L576" s="6"/>
      <c r="Q576" s="6"/>
    </row>
    <row r="577">
      <c r="A577" s="6"/>
      <c r="B577" s="6"/>
      <c r="G577" s="6"/>
      <c r="L577" s="6"/>
      <c r="Q577" s="6"/>
    </row>
    <row r="578">
      <c r="A578" s="6"/>
      <c r="B578" s="6"/>
      <c r="G578" s="6"/>
      <c r="L578" s="6"/>
      <c r="Q578" s="6"/>
    </row>
    <row r="579">
      <c r="A579" s="6"/>
      <c r="B579" s="6"/>
      <c r="G579" s="6"/>
      <c r="L579" s="6"/>
      <c r="Q579" s="6"/>
    </row>
    <row r="580">
      <c r="A580" s="6"/>
      <c r="B580" s="6"/>
      <c r="G580" s="6"/>
      <c r="L580" s="6"/>
      <c r="Q580" s="6"/>
    </row>
    <row r="581">
      <c r="A581" s="6"/>
      <c r="B581" s="6"/>
      <c r="G581" s="6"/>
      <c r="L581" s="6"/>
      <c r="Q581" s="6"/>
    </row>
    <row r="582">
      <c r="A582" s="6"/>
      <c r="B582" s="6"/>
      <c r="G582" s="6"/>
      <c r="L582" s="6"/>
      <c r="Q582" s="6"/>
    </row>
    <row r="583">
      <c r="A583" s="6"/>
      <c r="B583" s="6"/>
      <c r="G583" s="6"/>
      <c r="L583" s="6"/>
      <c r="Q583" s="6"/>
    </row>
    <row r="584">
      <c r="A584" s="6"/>
      <c r="B584" s="6"/>
      <c r="G584" s="6"/>
      <c r="L584" s="6"/>
      <c r="Q584" s="6"/>
    </row>
    <row r="585">
      <c r="A585" s="6"/>
      <c r="B585" s="6"/>
      <c r="G585" s="6"/>
      <c r="L585" s="6"/>
      <c r="Q585" s="6"/>
    </row>
    <row r="586">
      <c r="A586" s="6"/>
      <c r="B586" s="6"/>
      <c r="G586" s="6"/>
      <c r="L586" s="6"/>
      <c r="Q586" s="6"/>
    </row>
    <row r="587">
      <c r="A587" s="6"/>
      <c r="B587" s="6"/>
      <c r="G587" s="6"/>
      <c r="L587" s="6"/>
      <c r="Q587" s="6"/>
    </row>
    <row r="588">
      <c r="A588" s="6"/>
      <c r="B588" s="6"/>
      <c r="G588" s="6"/>
      <c r="L588" s="6"/>
      <c r="Q588" s="6"/>
    </row>
    <row r="589">
      <c r="A589" s="6"/>
      <c r="B589" s="6"/>
      <c r="G589" s="6"/>
      <c r="L589" s="6"/>
      <c r="Q589" s="6"/>
    </row>
    <row r="590">
      <c r="A590" s="6"/>
      <c r="B590" s="6"/>
      <c r="G590" s="6"/>
      <c r="L590" s="6"/>
      <c r="Q590" s="6"/>
    </row>
    <row r="591">
      <c r="A591" s="6"/>
      <c r="B591" s="6"/>
      <c r="G591" s="6"/>
      <c r="L591" s="6"/>
      <c r="Q591" s="6"/>
    </row>
    <row r="592">
      <c r="A592" s="6"/>
      <c r="B592" s="6"/>
      <c r="G592" s="6"/>
      <c r="L592" s="6"/>
      <c r="Q592" s="6"/>
    </row>
    <row r="593">
      <c r="A593" s="6"/>
      <c r="B593" s="6"/>
      <c r="G593" s="6"/>
      <c r="L593" s="6"/>
      <c r="Q593" s="6"/>
    </row>
    <row r="594">
      <c r="A594" s="6"/>
      <c r="B594" s="6"/>
      <c r="G594" s="6"/>
      <c r="L594" s="6"/>
      <c r="Q594" s="6"/>
    </row>
    <row r="595">
      <c r="A595" s="6"/>
      <c r="B595" s="6"/>
      <c r="G595" s="6"/>
      <c r="L595" s="6"/>
      <c r="Q595" s="6"/>
    </row>
    <row r="596">
      <c r="A596" s="6"/>
      <c r="B596" s="6"/>
      <c r="G596" s="6"/>
      <c r="L596" s="6"/>
      <c r="Q596" s="6"/>
    </row>
    <row r="597">
      <c r="A597" s="6"/>
      <c r="B597" s="6"/>
      <c r="G597" s="6"/>
      <c r="L597" s="6"/>
      <c r="Q597" s="6"/>
    </row>
    <row r="598">
      <c r="A598" s="6"/>
      <c r="B598" s="6"/>
      <c r="G598" s="6"/>
      <c r="L598" s="6"/>
      <c r="Q598" s="6"/>
    </row>
    <row r="599">
      <c r="A599" s="6"/>
      <c r="B599" s="6"/>
      <c r="G599" s="6"/>
      <c r="L599" s="6"/>
      <c r="Q599" s="6"/>
    </row>
    <row r="600">
      <c r="A600" s="6"/>
      <c r="B600" s="6"/>
      <c r="G600" s="6"/>
      <c r="L600" s="6"/>
      <c r="Q600" s="6"/>
    </row>
    <row r="601">
      <c r="A601" s="6"/>
      <c r="B601" s="6"/>
      <c r="G601" s="6"/>
      <c r="L601" s="6"/>
      <c r="Q601" s="6"/>
    </row>
    <row r="602">
      <c r="A602" s="6"/>
      <c r="B602" s="6"/>
      <c r="G602" s="6"/>
      <c r="L602" s="6"/>
      <c r="Q602" s="6"/>
    </row>
    <row r="603">
      <c r="A603" s="6"/>
      <c r="B603" s="6"/>
      <c r="G603" s="6"/>
      <c r="L603" s="6"/>
      <c r="Q603" s="6"/>
    </row>
    <row r="604">
      <c r="A604" s="6"/>
      <c r="B604" s="6"/>
      <c r="G604" s="6"/>
      <c r="L604" s="6"/>
      <c r="Q604" s="6"/>
    </row>
    <row r="605">
      <c r="A605" s="6"/>
      <c r="B605" s="6"/>
      <c r="G605" s="6"/>
      <c r="L605" s="6"/>
      <c r="Q605" s="6"/>
    </row>
    <row r="606">
      <c r="A606" s="6"/>
      <c r="B606" s="6"/>
      <c r="G606" s="6"/>
      <c r="L606" s="6"/>
      <c r="Q606" s="6"/>
    </row>
    <row r="607">
      <c r="A607" s="6"/>
      <c r="B607" s="6"/>
      <c r="G607" s="6"/>
      <c r="L607" s="6"/>
      <c r="Q607" s="6"/>
    </row>
    <row r="608">
      <c r="A608" s="6"/>
      <c r="B608" s="6"/>
      <c r="G608" s="6"/>
      <c r="L608" s="6"/>
      <c r="Q608" s="6"/>
    </row>
    <row r="609">
      <c r="A609" s="6"/>
      <c r="B609" s="6"/>
      <c r="G609" s="6"/>
      <c r="L609" s="6"/>
      <c r="Q609" s="6"/>
    </row>
    <row r="610">
      <c r="A610" s="6"/>
      <c r="B610" s="6"/>
      <c r="G610" s="6"/>
      <c r="L610" s="6"/>
      <c r="Q610" s="6"/>
    </row>
    <row r="611">
      <c r="A611" s="6"/>
      <c r="B611" s="6"/>
      <c r="G611" s="6"/>
      <c r="L611" s="6"/>
      <c r="Q611" s="6"/>
    </row>
    <row r="612">
      <c r="A612" s="6"/>
      <c r="B612" s="6"/>
      <c r="G612" s="6"/>
      <c r="L612" s="6"/>
      <c r="Q612" s="6"/>
    </row>
    <row r="613">
      <c r="A613" s="6"/>
      <c r="B613" s="6"/>
      <c r="G613" s="6"/>
      <c r="L613" s="6"/>
      <c r="Q613" s="6"/>
    </row>
    <row r="614">
      <c r="A614" s="6"/>
      <c r="B614" s="6"/>
      <c r="G614" s="6"/>
      <c r="L614" s="6"/>
      <c r="Q614" s="6"/>
    </row>
    <row r="615">
      <c r="A615" s="6"/>
      <c r="B615" s="6"/>
      <c r="G615" s="6"/>
      <c r="L615" s="6"/>
      <c r="Q615" s="6"/>
    </row>
    <row r="616">
      <c r="A616" s="6"/>
      <c r="B616" s="6"/>
      <c r="G616" s="6"/>
      <c r="L616" s="6"/>
      <c r="Q616" s="6"/>
    </row>
    <row r="617">
      <c r="A617" s="6"/>
      <c r="B617" s="6"/>
      <c r="G617" s="6"/>
      <c r="L617" s="6"/>
      <c r="Q617" s="6"/>
    </row>
    <row r="618">
      <c r="A618" s="6"/>
      <c r="B618" s="6"/>
      <c r="G618" s="6"/>
      <c r="L618" s="6"/>
      <c r="Q618" s="6"/>
    </row>
    <row r="619">
      <c r="A619" s="6"/>
      <c r="B619" s="6"/>
      <c r="G619" s="6"/>
      <c r="L619" s="6"/>
      <c r="Q619" s="6"/>
    </row>
    <row r="620">
      <c r="A620" s="6"/>
      <c r="B620" s="6"/>
      <c r="G620" s="6"/>
      <c r="L620" s="6"/>
      <c r="Q620" s="6"/>
    </row>
    <row r="621">
      <c r="A621" s="6"/>
      <c r="B621" s="6"/>
      <c r="G621" s="6"/>
      <c r="L621" s="6"/>
      <c r="Q621" s="6"/>
    </row>
    <row r="622">
      <c r="A622" s="6"/>
      <c r="B622" s="6"/>
      <c r="G622" s="6"/>
      <c r="L622" s="6"/>
      <c r="Q622" s="6"/>
    </row>
    <row r="623">
      <c r="A623" s="6"/>
      <c r="B623" s="6"/>
      <c r="G623" s="6"/>
      <c r="L623" s="6"/>
      <c r="Q623" s="6"/>
    </row>
    <row r="624">
      <c r="A624" s="6"/>
      <c r="B624" s="6"/>
      <c r="G624" s="6"/>
      <c r="L624" s="6"/>
      <c r="Q624" s="6"/>
    </row>
    <row r="625">
      <c r="A625" s="6"/>
      <c r="B625" s="6"/>
      <c r="G625" s="6"/>
      <c r="L625" s="6"/>
      <c r="Q625" s="6"/>
    </row>
    <row r="626">
      <c r="A626" s="6"/>
      <c r="B626" s="6"/>
      <c r="G626" s="6"/>
      <c r="L626" s="6"/>
      <c r="Q626" s="6"/>
    </row>
    <row r="627">
      <c r="A627" s="6"/>
      <c r="B627" s="6"/>
      <c r="G627" s="6"/>
      <c r="L627" s="6"/>
      <c r="Q627" s="6"/>
    </row>
    <row r="628">
      <c r="A628" s="6"/>
      <c r="B628" s="6"/>
      <c r="G628" s="6"/>
      <c r="L628" s="6"/>
      <c r="Q628" s="6"/>
    </row>
    <row r="629">
      <c r="A629" s="6"/>
      <c r="B629" s="6"/>
      <c r="G629" s="6"/>
      <c r="L629" s="6"/>
      <c r="Q629" s="6"/>
    </row>
    <row r="630">
      <c r="A630" s="6"/>
      <c r="B630" s="6"/>
      <c r="G630" s="6"/>
      <c r="L630" s="6"/>
      <c r="Q630" s="6"/>
    </row>
    <row r="631">
      <c r="A631" s="6"/>
      <c r="B631" s="6"/>
      <c r="G631" s="6"/>
      <c r="L631" s="6"/>
      <c r="Q631" s="6"/>
    </row>
    <row r="632">
      <c r="A632" s="6"/>
      <c r="B632" s="6"/>
      <c r="G632" s="6"/>
      <c r="L632" s="6"/>
      <c r="Q632" s="6"/>
    </row>
    <row r="633">
      <c r="A633" s="6"/>
      <c r="B633" s="6"/>
      <c r="G633" s="6"/>
      <c r="L633" s="6"/>
      <c r="Q633" s="6"/>
    </row>
    <row r="634">
      <c r="A634" s="6"/>
      <c r="B634" s="6"/>
      <c r="G634" s="6"/>
      <c r="L634" s="6"/>
      <c r="Q634" s="6"/>
    </row>
    <row r="635">
      <c r="A635" s="6"/>
      <c r="B635" s="6"/>
      <c r="G635" s="6"/>
      <c r="L635" s="6"/>
      <c r="Q635" s="6"/>
    </row>
    <row r="636">
      <c r="A636" s="6"/>
      <c r="B636" s="6"/>
      <c r="G636" s="6"/>
      <c r="L636" s="6"/>
      <c r="Q636" s="6"/>
    </row>
    <row r="637">
      <c r="A637" s="6"/>
      <c r="B637" s="6"/>
      <c r="G637" s="6"/>
      <c r="L637" s="6"/>
      <c r="Q637" s="6"/>
    </row>
    <row r="638">
      <c r="A638" s="6"/>
      <c r="B638" s="6"/>
      <c r="G638" s="6"/>
      <c r="L638" s="6"/>
      <c r="Q638" s="6"/>
    </row>
    <row r="639">
      <c r="A639" s="6"/>
      <c r="B639" s="6"/>
      <c r="G639" s="6"/>
      <c r="L639" s="6"/>
      <c r="Q639" s="6"/>
    </row>
    <row r="640">
      <c r="A640" s="6"/>
      <c r="B640" s="6"/>
      <c r="G640" s="6"/>
      <c r="L640" s="6"/>
      <c r="Q640" s="6"/>
    </row>
    <row r="641">
      <c r="A641" s="6"/>
      <c r="B641" s="6"/>
      <c r="G641" s="6"/>
      <c r="L641" s="6"/>
      <c r="Q641" s="6"/>
    </row>
    <row r="642">
      <c r="A642" s="6"/>
      <c r="B642" s="6"/>
      <c r="G642" s="6"/>
      <c r="L642" s="6"/>
      <c r="Q642" s="6"/>
    </row>
    <row r="643">
      <c r="A643" s="6"/>
      <c r="B643" s="6"/>
      <c r="G643" s="6"/>
      <c r="L643" s="6"/>
      <c r="Q643" s="6"/>
    </row>
    <row r="644">
      <c r="A644" s="6"/>
      <c r="B644" s="6"/>
      <c r="G644" s="6"/>
      <c r="L644" s="6"/>
      <c r="Q644" s="6"/>
    </row>
    <row r="645">
      <c r="A645" s="6"/>
      <c r="B645" s="6"/>
      <c r="G645" s="6"/>
      <c r="L645" s="6"/>
      <c r="Q645" s="6"/>
    </row>
    <row r="646">
      <c r="A646" s="6"/>
      <c r="B646" s="6"/>
      <c r="G646" s="6"/>
      <c r="L646" s="6"/>
      <c r="Q646" s="6"/>
    </row>
    <row r="647">
      <c r="A647" s="6"/>
      <c r="B647" s="6"/>
      <c r="G647" s="6"/>
      <c r="L647" s="6"/>
      <c r="Q647" s="6"/>
    </row>
    <row r="648">
      <c r="A648" s="6"/>
      <c r="B648" s="6"/>
      <c r="G648" s="6"/>
      <c r="L648" s="6"/>
      <c r="Q648" s="6"/>
    </row>
    <row r="649">
      <c r="A649" s="6"/>
      <c r="B649" s="6"/>
      <c r="G649" s="6"/>
      <c r="L649" s="6"/>
      <c r="Q649" s="6"/>
    </row>
    <row r="650">
      <c r="A650" s="6"/>
      <c r="B650" s="6"/>
      <c r="G650" s="6"/>
      <c r="L650" s="6"/>
      <c r="Q650" s="6"/>
    </row>
    <row r="651">
      <c r="A651" s="6"/>
      <c r="B651" s="6"/>
      <c r="G651" s="6"/>
      <c r="L651" s="6"/>
      <c r="Q651" s="6"/>
    </row>
    <row r="652">
      <c r="A652" s="6"/>
      <c r="B652" s="6"/>
      <c r="G652" s="6"/>
      <c r="L652" s="6"/>
      <c r="Q652" s="6"/>
    </row>
    <row r="653">
      <c r="A653" s="6"/>
      <c r="B653" s="6"/>
      <c r="G653" s="6"/>
      <c r="L653" s="6"/>
      <c r="Q653" s="6"/>
    </row>
    <row r="654">
      <c r="A654" s="6"/>
      <c r="B654" s="6"/>
      <c r="G654" s="6"/>
      <c r="L654" s="6"/>
      <c r="Q654" s="6"/>
    </row>
    <row r="655">
      <c r="A655" s="6"/>
      <c r="B655" s="6"/>
      <c r="G655" s="6"/>
      <c r="L655" s="6"/>
      <c r="Q655" s="6"/>
    </row>
    <row r="656">
      <c r="A656" s="6"/>
      <c r="B656" s="6"/>
      <c r="G656" s="6"/>
      <c r="L656" s="6"/>
      <c r="Q656" s="6"/>
    </row>
    <row r="657">
      <c r="A657" s="6"/>
      <c r="B657" s="6"/>
      <c r="G657" s="6"/>
      <c r="L657" s="6"/>
      <c r="Q657" s="6"/>
    </row>
    <row r="658">
      <c r="A658" s="6"/>
      <c r="B658" s="6"/>
      <c r="G658" s="6"/>
      <c r="L658" s="6"/>
      <c r="Q658" s="6"/>
    </row>
    <row r="659">
      <c r="A659" s="6"/>
      <c r="B659" s="6"/>
      <c r="G659" s="6"/>
      <c r="L659" s="6"/>
      <c r="Q659" s="6"/>
    </row>
    <row r="660">
      <c r="A660" s="6"/>
      <c r="B660" s="6"/>
      <c r="G660" s="6"/>
      <c r="L660" s="6"/>
      <c r="Q660" s="6"/>
    </row>
    <row r="661">
      <c r="A661" s="6"/>
      <c r="B661" s="6"/>
      <c r="G661" s="6"/>
      <c r="L661" s="6"/>
      <c r="Q661" s="6"/>
    </row>
    <row r="662">
      <c r="A662" s="6"/>
      <c r="B662" s="6"/>
      <c r="G662" s="6"/>
      <c r="L662" s="6"/>
      <c r="Q662" s="6"/>
    </row>
    <row r="663">
      <c r="A663" s="6"/>
      <c r="B663" s="6"/>
      <c r="G663" s="6"/>
      <c r="L663" s="6"/>
      <c r="Q663" s="6"/>
    </row>
    <row r="664">
      <c r="A664" s="6"/>
      <c r="B664" s="6"/>
      <c r="G664" s="6"/>
      <c r="L664" s="6"/>
      <c r="Q664" s="6"/>
    </row>
    <row r="665">
      <c r="A665" s="6"/>
      <c r="B665" s="6"/>
      <c r="G665" s="6"/>
      <c r="L665" s="6"/>
      <c r="Q665" s="6"/>
    </row>
    <row r="666">
      <c r="A666" s="6"/>
      <c r="B666" s="6"/>
      <c r="G666" s="6"/>
      <c r="L666" s="6"/>
      <c r="Q666" s="6"/>
    </row>
    <row r="667">
      <c r="A667" s="6"/>
      <c r="B667" s="6"/>
      <c r="G667" s="6"/>
      <c r="L667" s="6"/>
      <c r="Q667" s="6"/>
    </row>
    <row r="668">
      <c r="A668" s="6"/>
      <c r="B668" s="6"/>
      <c r="G668" s="6"/>
      <c r="L668" s="6"/>
      <c r="Q668" s="6"/>
    </row>
    <row r="669">
      <c r="A669" s="6"/>
      <c r="B669" s="6"/>
      <c r="G669" s="6"/>
      <c r="L669" s="6"/>
      <c r="Q669" s="6"/>
    </row>
    <row r="670">
      <c r="A670" s="6"/>
      <c r="B670" s="6"/>
      <c r="G670" s="6"/>
      <c r="L670" s="6"/>
      <c r="Q670" s="6"/>
    </row>
    <row r="671">
      <c r="A671" s="6"/>
      <c r="B671" s="6"/>
      <c r="G671" s="6"/>
      <c r="L671" s="6"/>
      <c r="Q671" s="6"/>
    </row>
    <row r="672">
      <c r="A672" s="6"/>
      <c r="B672" s="6"/>
      <c r="G672" s="6"/>
      <c r="L672" s="6"/>
      <c r="Q672" s="6"/>
    </row>
    <row r="673">
      <c r="A673" s="6"/>
      <c r="B673" s="6"/>
      <c r="G673" s="6"/>
      <c r="L673" s="6"/>
      <c r="Q673" s="6"/>
    </row>
    <row r="674">
      <c r="A674" s="6"/>
      <c r="B674" s="6"/>
      <c r="G674" s="6"/>
      <c r="L674" s="6"/>
      <c r="Q674" s="6"/>
    </row>
    <row r="675">
      <c r="A675" s="6"/>
      <c r="B675" s="6"/>
      <c r="G675" s="6"/>
      <c r="L675" s="6"/>
      <c r="Q675" s="6"/>
    </row>
    <row r="676">
      <c r="A676" s="6"/>
      <c r="B676" s="6"/>
      <c r="G676" s="6"/>
      <c r="L676" s="6"/>
      <c r="Q676" s="6"/>
    </row>
    <row r="677">
      <c r="A677" s="6"/>
      <c r="B677" s="6"/>
      <c r="G677" s="6"/>
      <c r="L677" s="6"/>
      <c r="Q677" s="6"/>
    </row>
    <row r="678">
      <c r="A678" s="6"/>
      <c r="B678" s="6"/>
      <c r="G678" s="6"/>
      <c r="L678" s="6"/>
      <c r="Q678" s="6"/>
    </row>
    <row r="679">
      <c r="A679" s="6"/>
      <c r="B679" s="6"/>
      <c r="G679" s="6"/>
      <c r="L679" s="6"/>
      <c r="Q679" s="6"/>
    </row>
    <row r="680">
      <c r="A680" s="6"/>
      <c r="B680" s="6"/>
      <c r="G680" s="6"/>
      <c r="L680" s="6"/>
      <c r="Q680" s="6"/>
    </row>
    <row r="681">
      <c r="A681" s="6"/>
      <c r="B681" s="6"/>
      <c r="G681" s="6"/>
      <c r="L681" s="6"/>
      <c r="Q681" s="6"/>
    </row>
    <row r="682">
      <c r="A682" s="6"/>
      <c r="B682" s="6"/>
      <c r="G682" s="6"/>
      <c r="L682" s="6"/>
      <c r="Q682" s="6"/>
    </row>
    <row r="683">
      <c r="A683" s="6"/>
      <c r="B683" s="6"/>
      <c r="G683" s="6"/>
      <c r="L683" s="6"/>
      <c r="Q683" s="6"/>
    </row>
    <row r="684">
      <c r="A684" s="6"/>
      <c r="B684" s="6"/>
      <c r="G684" s="6"/>
      <c r="L684" s="6"/>
      <c r="Q684" s="6"/>
    </row>
    <row r="685">
      <c r="A685" s="6"/>
      <c r="B685" s="6"/>
      <c r="G685" s="6"/>
      <c r="L685" s="6"/>
      <c r="Q685" s="6"/>
    </row>
    <row r="686">
      <c r="A686" s="6"/>
      <c r="B686" s="6"/>
      <c r="G686" s="6"/>
      <c r="L686" s="6"/>
      <c r="Q686" s="6"/>
    </row>
    <row r="687">
      <c r="A687" s="6"/>
      <c r="B687" s="6"/>
      <c r="G687" s="6"/>
      <c r="L687" s="6"/>
      <c r="Q687" s="6"/>
    </row>
    <row r="688">
      <c r="A688" s="6"/>
      <c r="B688" s="6"/>
      <c r="G688" s="6"/>
      <c r="L688" s="6"/>
      <c r="Q688" s="6"/>
    </row>
    <row r="689">
      <c r="A689" s="6"/>
      <c r="B689" s="6"/>
      <c r="G689" s="6"/>
      <c r="L689" s="6"/>
      <c r="Q689" s="6"/>
    </row>
    <row r="690">
      <c r="A690" s="6"/>
      <c r="B690" s="6"/>
      <c r="G690" s="6"/>
      <c r="L690" s="6"/>
      <c r="Q690" s="6"/>
    </row>
    <row r="691">
      <c r="A691" s="6"/>
      <c r="B691" s="6"/>
      <c r="G691" s="6"/>
      <c r="L691" s="6"/>
      <c r="Q691" s="6"/>
    </row>
    <row r="692">
      <c r="A692" s="6"/>
      <c r="B692" s="6"/>
      <c r="G692" s="6"/>
      <c r="L692" s="6"/>
      <c r="Q692" s="6"/>
    </row>
    <row r="693">
      <c r="A693" s="6"/>
      <c r="B693" s="6"/>
      <c r="G693" s="6"/>
      <c r="L693" s="6"/>
      <c r="Q693" s="6"/>
    </row>
    <row r="694">
      <c r="A694" s="6"/>
      <c r="B694" s="6"/>
      <c r="G694" s="6"/>
      <c r="L694" s="6"/>
      <c r="Q694" s="6"/>
    </row>
    <row r="695">
      <c r="A695" s="6"/>
      <c r="B695" s="6"/>
      <c r="G695" s="6"/>
      <c r="L695" s="6"/>
      <c r="Q695" s="6"/>
    </row>
    <row r="696">
      <c r="A696" s="6"/>
      <c r="B696" s="6"/>
      <c r="G696" s="6"/>
      <c r="L696" s="6"/>
      <c r="Q696" s="6"/>
    </row>
    <row r="697">
      <c r="A697" s="6"/>
      <c r="B697" s="6"/>
      <c r="G697" s="6"/>
      <c r="L697" s="6"/>
      <c r="Q697" s="6"/>
    </row>
    <row r="698">
      <c r="A698" s="6"/>
      <c r="B698" s="6"/>
      <c r="G698" s="6"/>
      <c r="L698" s="6"/>
      <c r="Q698" s="6"/>
    </row>
    <row r="699">
      <c r="A699" s="6"/>
      <c r="B699" s="6"/>
      <c r="G699" s="6"/>
      <c r="L699" s="6"/>
      <c r="Q699" s="6"/>
    </row>
    <row r="700">
      <c r="A700" s="6"/>
      <c r="B700" s="6"/>
      <c r="G700" s="6"/>
      <c r="L700" s="6"/>
      <c r="Q700" s="6"/>
    </row>
    <row r="701">
      <c r="A701" s="6"/>
      <c r="B701" s="6"/>
      <c r="G701" s="6"/>
      <c r="L701" s="6"/>
      <c r="Q701" s="6"/>
    </row>
    <row r="702">
      <c r="A702" s="6"/>
      <c r="B702" s="6"/>
      <c r="G702" s="6"/>
      <c r="L702" s="6"/>
      <c r="Q702" s="6"/>
    </row>
    <row r="703">
      <c r="A703" s="6"/>
      <c r="B703" s="6"/>
      <c r="G703" s="6"/>
      <c r="L703" s="6"/>
      <c r="Q703" s="6"/>
    </row>
    <row r="704">
      <c r="A704" s="6"/>
      <c r="B704" s="6"/>
      <c r="G704" s="6"/>
      <c r="L704" s="6"/>
      <c r="Q704" s="6"/>
    </row>
    <row r="705">
      <c r="A705" s="6"/>
      <c r="B705" s="6"/>
      <c r="G705" s="6"/>
      <c r="L705" s="6"/>
      <c r="Q705" s="6"/>
    </row>
    <row r="706">
      <c r="A706" s="6"/>
      <c r="B706" s="6"/>
      <c r="G706" s="6"/>
      <c r="L706" s="6"/>
      <c r="Q706" s="6"/>
    </row>
    <row r="707">
      <c r="A707" s="6"/>
      <c r="B707" s="6"/>
      <c r="G707" s="6"/>
      <c r="L707" s="6"/>
      <c r="Q707" s="6"/>
    </row>
    <row r="708">
      <c r="A708" s="6"/>
      <c r="B708" s="6"/>
      <c r="G708" s="6"/>
      <c r="L708" s="6"/>
      <c r="Q708" s="6"/>
    </row>
    <row r="709">
      <c r="A709" s="6"/>
      <c r="B709" s="6"/>
      <c r="G709" s="6"/>
      <c r="L709" s="6"/>
      <c r="Q709" s="6"/>
    </row>
    <row r="710">
      <c r="A710" s="6"/>
      <c r="B710" s="6"/>
      <c r="G710" s="6"/>
      <c r="L710" s="6"/>
      <c r="Q710" s="6"/>
    </row>
    <row r="711">
      <c r="A711" s="6"/>
      <c r="B711" s="6"/>
      <c r="G711" s="6"/>
      <c r="L711" s="6"/>
      <c r="Q711" s="6"/>
    </row>
    <row r="712">
      <c r="A712" s="6"/>
      <c r="B712" s="6"/>
      <c r="G712" s="6"/>
      <c r="L712" s="6"/>
      <c r="Q712" s="6"/>
    </row>
    <row r="713">
      <c r="A713" s="6"/>
      <c r="B713" s="6"/>
      <c r="G713" s="6"/>
      <c r="L713" s="6"/>
      <c r="Q713" s="6"/>
    </row>
    <row r="714">
      <c r="A714" s="6"/>
      <c r="B714" s="6"/>
      <c r="G714" s="6"/>
      <c r="L714" s="6"/>
      <c r="Q714" s="6"/>
    </row>
    <row r="715">
      <c r="A715" s="6"/>
      <c r="B715" s="6"/>
      <c r="G715" s="6"/>
      <c r="L715" s="6"/>
      <c r="Q715" s="6"/>
    </row>
    <row r="716">
      <c r="A716" s="6"/>
      <c r="B716" s="6"/>
      <c r="G716" s="6"/>
      <c r="L716" s="6"/>
      <c r="Q716" s="6"/>
    </row>
    <row r="717">
      <c r="A717" s="6"/>
      <c r="B717" s="6"/>
      <c r="G717" s="6"/>
      <c r="L717" s="6"/>
      <c r="Q717" s="6"/>
    </row>
    <row r="718">
      <c r="A718" s="6"/>
      <c r="B718" s="6"/>
      <c r="G718" s="6"/>
      <c r="L718" s="6"/>
      <c r="Q718" s="6"/>
    </row>
    <row r="719">
      <c r="A719" s="6"/>
      <c r="B719" s="6"/>
      <c r="G719" s="6"/>
      <c r="L719" s="6"/>
      <c r="Q719" s="6"/>
    </row>
    <row r="720">
      <c r="A720" s="6"/>
      <c r="B720" s="6"/>
      <c r="G720" s="6"/>
      <c r="L720" s="6"/>
      <c r="Q720" s="6"/>
    </row>
    <row r="721">
      <c r="A721" s="6"/>
      <c r="B721" s="6"/>
      <c r="G721" s="6"/>
      <c r="L721" s="6"/>
      <c r="Q721" s="6"/>
    </row>
    <row r="722">
      <c r="A722" s="6"/>
      <c r="B722" s="6"/>
      <c r="G722" s="6"/>
      <c r="L722" s="6"/>
      <c r="Q722" s="6"/>
    </row>
    <row r="723">
      <c r="A723" s="6"/>
      <c r="B723" s="6"/>
      <c r="G723" s="6"/>
      <c r="L723" s="6"/>
      <c r="Q723" s="6"/>
    </row>
    <row r="724">
      <c r="A724" s="6"/>
      <c r="B724" s="6"/>
      <c r="G724" s="6"/>
      <c r="L724" s="6"/>
      <c r="Q724" s="6"/>
    </row>
    <row r="725">
      <c r="A725" s="6"/>
      <c r="B725" s="6"/>
      <c r="G725" s="6"/>
      <c r="L725" s="6"/>
      <c r="Q725" s="6"/>
    </row>
    <row r="726">
      <c r="A726" s="6"/>
      <c r="B726" s="6"/>
      <c r="G726" s="6"/>
      <c r="L726" s="6"/>
      <c r="Q726" s="6"/>
    </row>
    <row r="727">
      <c r="A727" s="6"/>
      <c r="B727" s="6"/>
      <c r="G727" s="6"/>
      <c r="L727" s="6"/>
      <c r="Q727" s="6"/>
    </row>
    <row r="728">
      <c r="A728" s="6"/>
      <c r="B728" s="6"/>
      <c r="G728" s="6"/>
      <c r="L728" s="6"/>
      <c r="Q728" s="6"/>
    </row>
    <row r="729">
      <c r="A729" s="6"/>
      <c r="B729" s="6"/>
      <c r="G729" s="6"/>
      <c r="L729" s="6"/>
      <c r="Q729" s="6"/>
    </row>
    <row r="730">
      <c r="A730" s="6"/>
      <c r="B730" s="6"/>
      <c r="G730" s="6"/>
      <c r="L730" s="6"/>
      <c r="Q730" s="6"/>
    </row>
    <row r="731">
      <c r="A731" s="6"/>
      <c r="B731" s="6"/>
      <c r="G731" s="6"/>
      <c r="L731" s="6"/>
      <c r="Q731" s="6"/>
    </row>
    <row r="732">
      <c r="A732" s="6"/>
      <c r="B732" s="6"/>
      <c r="G732" s="6"/>
      <c r="L732" s="6"/>
      <c r="Q732" s="6"/>
    </row>
    <row r="733">
      <c r="A733" s="6"/>
      <c r="B733" s="6"/>
      <c r="G733" s="6"/>
      <c r="L733" s="6"/>
      <c r="Q733" s="6"/>
    </row>
    <row r="734">
      <c r="A734" s="6"/>
      <c r="B734" s="6"/>
      <c r="G734" s="6"/>
      <c r="L734" s="6"/>
      <c r="Q734" s="6"/>
    </row>
    <row r="735">
      <c r="A735" s="6"/>
      <c r="B735" s="6"/>
      <c r="G735" s="6"/>
      <c r="L735" s="6"/>
      <c r="Q735" s="6"/>
    </row>
    <row r="736">
      <c r="A736" s="6"/>
      <c r="B736" s="6"/>
      <c r="G736" s="6"/>
      <c r="L736" s="6"/>
      <c r="Q736" s="6"/>
    </row>
    <row r="737">
      <c r="A737" s="6"/>
      <c r="B737" s="6"/>
      <c r="G737" s="6"/>
      <c r="L737" s="6"/>
      <c r="Q737" s="6"/>
    </row>
    <row r="738">
      <c r="A738" s="6"/>
      <c r="B738" s="6"/>
      <c r="G738" s="6"/>
      <c r="L738" s="6"/>
      <c r="Q738" s="6"/>
    </row>
    <row r="739">
      <c r="A739" s="6"/>
      <c r="B739" s="6"/>
      <c r="G739" s="6"/>
      <c r="L739" s="6"/>
      <c r="Q739" s="6"/>
    </row>
    <row r="740">
      <c r="A740" s="6"/>
      <c r="B740" s="6"/>
      <c r="G740" s="6"/>
      <c r="L740" s="6"/>
      <c r="Q740" s="6"/>
    </row>
    <row r="741">
      <c r="A741" s="6"/>
      <c r="B741" s="6"/>
      <c r="G741" s="6"/>
      <c r="L741" s="6"/>
      <c r="Q741" s="6"/>
    </row>
    <row r="742">
      <c r="A742" s="6"/>
      <c r="B742" s="6"/>
      <c r="G742" s="6"/>
      <c r="L742" s="6"/>
      <c r="Q742" s="6"/>
    </row>
    <row r="743">
      <c r="A743" s="6"/>
      <c r="B743" s="6"/>
      <c r="G743" s="6"/>
      <c r="L743" s="6"/>
      <c r="Q743" s="6"/>
    </row>
    <row r="744">
      <c r="A744" s="6"/>
      <c r="B744" s="6"/>
      <c r="G744" s="6"/>
      <c r="L744" s="6"/>
      <c r="Q744" s="6"/>
    </row>
    <row r="745">
      <c r="A745" s="6"/>
      <c r="B745" s="6"/>
      <c r="G745" s="6"/>
      <c r="L745" s="6"/>
      <c r="Q745" s="6"/>
    </row>
    <row r="746">
      <c r="A746" s="6"/>
      <c r="B746" s="6"/>
      <c r="G746" s="6"/>
      <c r="L746" s="6"/>
      <c r="Q746" s="6"/>
    </row>
    <row r="747">
      <c r="A747" s="6"/>
      <c r="B747" s="6"/>
      <c r="G747" s="6"/>
      <c r="L747" s="6"/>
      <c r="Q747" s="6"/>
    </row>
    <row r="748">
      <c r="A748" s="6"/>
      <c r="B748" s="6"/>
      <c r="G748" s="6"/>
      <c r="L748" s="6"/>
      <c r="Q748" s="6"/>
    </row>
    <row r="749">
      <c r="A749" s="6"/>
      <c r="B749" s="6"/>
      <c r="G749" s="6"/>
      <c r="L749" s="6"/>
      <c r="Q749" s="6"/>
    </row>
    <row r="750">
      <c r="A750" s="6"/>
      <c r="B750" s="6"/>
      <c r="G750" s="6"/>
      <c r="L750" s="6"/>
      <c r="Q750" s="6"/>
    </row>
    <row r="751">
      <c r="A751" s="6"/>
      <c r="B751" s="6"/>
      <c r="G751" s="6"/>
      <c r="L751" s="6"/>
      <c r="Q751" s="6"/>
    </row>
    <row r="752">
      <c r="A752" s="6"/>
      <c r="B752" s="6"/>
      <c r="G752" s="6"/>
      <c r="L752" s="6"/>
      <c r="Q752" s="6"/>
    </row>
    <row r="753">
      <c r="A753" s="6"/>
      <c r="B753" s="6"/>
      <c r="G753" s="6"/>
      <c r="L753" s="6"/>
      <c r="Q753" s="6"/>
    </row>
    <row r="754">
      <c r="A754" s="6"/>
      <c r="B754" s="6"/>
      <c r="G754" s="6"/>
      <c r="L754" s="6"/>
      <c r="Q754" s="6"/>
    </row>
    <row r="755">
      <c r="A755" s="6"/>
      <c r="B755" s="6"/>
      <c r="G755" s="6"/>
      <c r="L755" s="6"/>
      <c r="Q755" s="6"/>
    </row>
    <row r="756">
      <c r="A756" s="6"/>
      <c r="B756" s="6"/>
      <c r="G756" s="6"/>
      <c r="L756" s="6"/>
      <c r="Q756" s="6"/>
    </row>
    <row r="757">
      <c r="A757" s="6"/>
      <c r="B757" s="6"/>
      <c r="G757" s="6"/>
      <c r="L757" s="6"/>
      <c r="Q757" s="6"/>
    </row>
    <row r="758">
      <c r="A758" s="6"/>
      <c r="B758" s="6"/>
      <c r="G758" s="6"/>
      <c r="L758" s="6"/>
      <c r="Q758" s="6"/>
    </row>
    <row r="759">
      <c r="A759" s="6"/>
      <c r="B759" s="6"/>
      <c r="G759" s="6"/>
      <c r="L759" s="6"/>
      <c r="Q759" s="6"/>
    </row>
    <row r="760">
      <c r="A760" s="6"/>
      <c r="B760" s="6"/>
      <c r="G760" s="6"/>
      <c r="L760" s="6"/>
      <c r="Q760" s="6"/>
    </row>
    <row r="761">
      <c r="A761" s="6"/>
      <c r="B761" s="6"/>
      <c r="G761" s="6"/>
      <c r="L761" s="6"/>
      <c r="Q761" s="6"/>
    </row>
    <row r="762">
      <c r="A762" s="6"/>
      <c r="B762" s="6"/>
      <c r="G762" s="6"/>
      <c r="L762" s="6"/>
      <c r="Q762" s="6"/>
    </row>
    <row r="763">
      <c r="A763" s="6"/>
      <c r="B763" s="6"/>
      <c r="G763" s="6"/>
      <c r="L763" s="6"/>
      <c r="Q763" s="6"/>
    </row>
    <row r="764">
      <c r="A764" s="6"/>
      <c r="B764" s="6"/>
      <c r="G764" s="6"/>
      <c r="L764" s="6"/>
      <c r="Q764" s="6"/>
    </row>
    <row r="765">
      <c r="A765" s="6"/>
      <c r="B765" s="6"/>
      <c r="G765" s="6"/>
      <c r="L765" s="6"/>
      <c r="Q765" s="6"/>
    </row>
    <row r="766">
      <c r="A766" s="6"/>
      <c r="B766" s="6"/>
      <c r="G766" s="6"/>
      <c r="L766" s="6"/>
      <c r="Q766" s="6"/>
    </row>
    <row r="767">
      <c r="A767" s="6"/>
      <c r="B767" s="6"/>
      <c r="G767" s="6"/>
      <c r="L767" s="6"/>
      <c r="Q767" s="6"/>
    </row>
    <row r="768">
      <c r="A768" s="6"/>
      <c r="B768" s="6"/>
      <c r="G768" s="6"/>
      <c r="L768" s="6"/>
      <c r="Q768" s="6"/>
    </row>
    <row r="769">
      <c r="A769" s="6"/>
      <c r="B769" s="6"/>
      <c r="G769" s="6"/>
      <c r="L769" s="6"/>
      <c r="Q769" s="6"/>
    </row>
    <row r="770">
      <c r="A770" s="6"/>
      <c r="B770" s="6"/>
      <c r="G770" s="6"/>
      <c r="L770" s="6"/>
      <c r="Q770" s="6"/>
    </row>
    <row r="771">
      <c r="A771" s="6"/>
      <c r="B771" s="6"/>
      <c r="G771" s="6"/>
      <c r="L771" s="6"/>
      <c r="Q771" s="6"/>
    </row>
    <row r="772">
      <c r="A772" s="6"/>
      <c r="B772" s="6"/>
      <c r="G772" s="6"/>
      <c r="L772" s="6"/>
      <c r="Q772" s="6"/>
    </row>
    <row r="773">
      <c r="A773" s="6"/>
      <c r="B773" s="6"/>
      <c r="G773" s="6"/>
      <c r="L773" s="6"/>
      <c r="Q773" s="6"/>
    </row>
    <row r="774">
      <c r="A774" s="6"/>
      <c r="B774" s="6"/>
      <c r="G774" s="6"/>
      <c r="L774" s="6"/>
      <c r="Q774" s="6"/>
    </row>
    <row r="775">
      <c r="A775" s="6"/>
      <c r="B775" s="6"/>
      <c r="G775" s="6"/>
      <c r="L775" s="6"/>
      <c r="Q775" s="6"/>
    </row>
    <row r="776">
      <c r="A776" s="6"/>
      <c r="B776" s="6"/>
      <c r="G776" s="6"/>
      <c r="L776" s="6"/>
      <c r="Q776" s="6"/>
    </row>
    <row r="777">
      <c r="A777" s="6"/>
      <c r="B777" s="6"/>
      <c r="G777" s="6"/>
      <c r="L777" s="6"/>
      <c r="Q777" s="6"/>
    </row>
    <row r="778">
      <c r="A778" s="6"/>
      <c r="B778" s="6"/>
      <c r="G778" s="6"/>
      <c r="L778" s="6"/>
      <c r="Q778" s="6"/>
    </row>
    <row r="779">
      <c r="A779" s="6"/>
      <c r="B779" s="6"/>
      <c r="G779" s="6"/>
      <c r="L779" s="6"/>
      <c r="Q779" s="6"/>
    </row>
    <row r="780">
      <c r="A780" s="6"/>
      <c r="B780" s="6"/>
      <c r="G780" s="6"/>
      <c r="L780" s="6"/>
      <c r="Q780" s="6"/>
    </row>
    <row r="781">
      <c r="A781" s="6"/>
      <c r="B781" s="6"/>
      <c r="G781" s="6"/>
      <c r="L781" s="6"/>
      <c r="Q781" s="6"/>
    </row>
    <row r="782">
      <c r="A782" s="6"/>
      <c r="B782" s="6"/>
      <c r="G782" s="6"/>
      <c r="L782" s="6"/>
      <c r="Q782" s="6"/>
    </row>
    <row r="783">
      <c r="A783" s="6"/>
      <c r="B783" s="6"/>
      <c r="G783" s="6"/>
      <c r="L783" s="6"/>
      <c r="Q783" s="6"/>
    </row>
    <row r="784">
      <c r="A784" s="6"/>
      <c r="B784" s="6"/>
      <c r="G784" s="6"/>
      <c r="L784" s="6"/>
      <c r="Q784" s="6"/>
    </row>
    <row r="785">
      <c r="A785" s="6"/>
      <c r="B785" s="6"/>
      <c r="G785" s="6"/>
      <c r="L785" s="6"/>
      <c r="Q785" s="6"/>
    </row>
    <row r="786">
      <c r="A786" s="6"/>
      <c r="B786" s="6"/>
      <c r="G786" s="6"/>
      <c r="L786" s="6"/>
      <c r="Q786" s="6"/>
    </row>
    <row r="787">
      <c r="A787" s="6"/>
      <c r="B787" s="6"/>
      <c r="G787" s="6"/>
      <c r="L787" s="6"/>
      <c r="Q787" s="6"/>
    </row>
    <row r="788">
      <c r="A788" s="6"/>
      <c r="B788" s="6"/>
      <c r="G788" s="6"/>
      <c r="L788" s="6"/>
      <c r="Q788" s="6"/>
    </row>
    <row r="789">
      <c r="A789" s="6"/>
      <c r="B789" s="6"/>
      <c r="G789" s="6"/>
      <c r="L789" s="6"/>
      <c r="Q789" s="6"/>
    </row>
    <row r="790">
      <c r="A790" s="6"/>
      <c r="B790" s="6"/>
      <c r="G790" s="6"/>
      <c r="L790" s="6"/>
      <c r="Q790" s="6"/>
    </row>
    <row r="791">
      <c r="A791" s="6"/>
      <c r="B791" s="6"/>
      <c r="G791" s="6"/>
      <c r="L791" s="6"/>
      <c r="Q791" s="6"/>
    </row>
    <row r="792">
      <c r="A792" s="6"/>
      <c r="B792" s="6"/>
      <c r="G792" s="6"/>
      <c r="L792" s="6"/>
      <c r="Q792" s="6"/>
    </row>
    <row r="793">
      <c r="A793" s="6"/>
      <c r="B793" s="6"/>
      <c r="G793" s="6"/>
      <c r="L793" s="6"/>
      <c r="Q793" s="6"/>
    </row>
    <row r="794">
      <c r="A794" s="6"/>
      <c r="B794" s="6"/>
      <c r="G794" s="6"/>
      <c r="L794" s="6"/>
      <c r="Q794" s="6"/>
    </row>
    <row r="795">
      <c r="A795" s="6"/>
      <c r="B795" s="6"/>
      <c r="G795" s="6"/>
      <c r="L795" s="6"/>
      <c r="Q795" s="6"/>
    </row>
    <row r="796">
      <c r="A796" s="6"/>
      <c r="B796" s="6"/>
      <c r="G796" s="6"/>
      <c r="L796" s="6"/>
      <c r="Q796" s="6"/>
    </row>
    <row r="797">
      <c r="A797" s="6"/>
      <c r="B797" s="6"/>
      <c r="G797" s="6"/>
      <c r="L797" s="6"/>
      <c r="Q797" s="6"/>
    </row>
    <row r="798">
      <c r="A798" s="6"/>
      <c r="B798" s="6"/>
      <c r="G798" s="6"/>
      <c r="L798" s="6"/>
      <c r="Q798" s="6"/>
    </row>
    <row r="799">
      <c r="A799" s="6"/>
      <c r="B799" s="6"/>
      <c r="G799" s="6"/>
      <c r="L799" s="6"/>
      <c r="Q799" s="6"/>
    </row>
    <row r="800">
      <c r="A800" s="6"/>
      <c r="B800" s="6"/>
      <c r="G800" s="6"/>
      <c r="L800" s="6"/>
      <c r="Q800" s="6"/>
    </row>
    <row r="801">
      <c r="A801" s="6"/>
      <c r="B801" s="6"/>
      <c r="G801" s="6"/>
      <c r="L801" s="6"/>
      <c r="Q801" s="6"/>
    </row>
    <row r="802">
      <c r="A802" s="6"/>
      <c r="B802" s="6"/>
      <c r="G802" s="6"/>
      <c r="L802" s="6"/>
      <c r="Q802" s="6"/>
    </row>
    <row r="803">
      <c r="A803" s="6"/>
      <c r="B803" s="6"/>
      <c r="G803" s="6"/>
      <c r="L803" s="6"/>
      <c r="Q803" s="6"/>
    </row>
    <row r="804">
      <c r="A804" s="6"/>
      <c r="B804" s="6"/>
      <c r="G804" s="6"/>
      <c r="L804" s="6"/>
      <c r="Q804" s="6"/>
    </row>
    <row r="805">
      <c r="A805" s="6"/>
      <c r="B805" s="6"/>
      <c r="G805" s="6"/>
      <c r="L805" s="6"/>
      <c r="Q805" s="6"/>
    </row>
    <row r="806">
      <c r="A806" s="6"/>
      <c r="B806" s="6"/>
      <c r="G806" s="6"/>
      <c r="L806" s="6"/>
      <c r="Q806" s="6"/>
    </row>
    <row r="807">
      <c r="A807" s="6"/>
      <c r="B807" s="6"/>
      <c r="G807" s="6"/>
      <c r="L807" s="6"/>
      <c r="Q807" s="6"/>
    </row>
    <row r="808">
      <c r="A808" s="6"/>
      <c r="B808" s="6"/>
      <c r="G808" s="6"/>
      <c r="L808" s="6"/>
      <c r="Q808" s="6"/>
    </row>
    <row r="809">
      <c r="A809" s="6"/>
      <c r="B809" s="6"/>
      <c r="G809" s="6"/>
      <c r="L809" s="6"/>
      <c r="Q809" s="6"/>
    </row>
    <row r="810">
      <c r="A810" s="6"/>
      <c r="B810" s="6"/>
      <c r="G810" s="6"/>
      <c r="L810" s="6"/>
      <c r="Q810" s="6"/>
    </row>
    <row r="811">
      <c r="A811" s="6"/>
      <c r="B811" s="6"/>
      <c r="G811" s="6"/>
      <c r="L811" s="6"/>
      <c r="Q811" s="6"/>
    </row>
    <row r="812">
      <c r="A812" s="6"/>
      <c r="B812" s="6"/>
      <c r="G812" s="6"/>
      <c r="L812" s="6"/>
      <c r="Q812" s="6"/>
    </row>
    <row r="813">
      <c r="A813" s="6"/>
      <c r="B813" s="6"/>
      <c r="G813" s="6"/>
      <c r="L813" s="6"/>
      <c r="Q813" s="6"/>
    </row>
    <row r="814">
      <c r="A814" s="6"/>
      <c r="B814" s="6"/>
      <c r="G814" s="6"/>
      <c r="L814" s="6"/>
      <c r="Q814" s="6"/>
    </row>
    <row r="815">
      <c r="A815" s="6"/>
      <c r="B815" s="6"/>
      <c r="G815" s="6"/>
      <c r="L815" s="6"/>
      <c r="Q815" s="6"/>
    </row>
    <row r="816">
      <c r="A816" s="6"/>
      <c r="B816" s="6"/>
      <c r="G816" s="6"/>
      <c r="L816" s="6"/>
      <c r="Q816" s="6"/>
    </row>
    <row r="817">
      <c r="A817" s="6"/>
      <c r="B817" s="6"/>
      <c r="G817" s="6"/>
      <c r="L817" s="6"/>
      <c r="Q817" s="6"/>
    </row>
    <row r="818">
      <c r="A818" s="6"/>
      <c r="B818" s="6"/>
      <c r="G818" s="6"/>
      <c r="L818" s="6"/>
      <c r="Q818" s="6"/>
    </row>
    <row r="819">
      <c r="A819" s="6"/>
      <c r="B819" s="6"/>
      <c r="G819" s="6"/>
      <c r="L819" s="6"/>
      <c r="Q819" s="6"/>
    </row>
    <row r="820">
      <c r="A820" s="6"/>
      <c r="B820" s="6"/>
      <c r="G820" s="6"/>
      <c r="L820" s="6"/>
      <c r="Q820" s="6"/>
    </row>
    <row r="821">
      <c r="A821" s="6"/>
      <c r="B821" s="6"/>
      <c r="G821" s="6"/>
      <c r="L821" s="6"/>
      <c r="Q821" s="6"/>
    </row>
    <row r="822">
      <c r="A822" s="6"/>
      <c r="B822" s="6"/>
      <c r="G822" s="6"/>
      <c r="L822" s="6"/>
      <c r="Q822" s="6"/>
    </row>
    <row r="823">
      <c r="A823" s="6"/>
      <c r="B823" s="6"/>
      <c r="G823" s="6"/>
      <c r="L823" s="6"/>
      <c r="Q823" s="6"/>
    </row>
    <row r="824">
      <c r="A824" s="6"/>
      <c r="B824" s="6"/>
      <c r="G824" s="6"/>
      <c r="L824" s="6"/>
      <c r="Q824" s="6"/>
    </row>
    <row r="825">
      <c r="A825" s="6"/>
      <c r="B825" s="6"/>
      <c r="G825" s="6"/>
      <c r="L825" s="6"/>
      <c r="Q825" s="6"/>
    </row>
    <row r="826">
      <c r="A826" s="6"/>
      <c r="B826" s="6"/>
      <c r="G826" s="6"/>
      <c r="L826" s="6"/>
      <c r="Q826" s="6"/>
    </row>
    <row r="827">
      <c r="A827" s="6"/>
      <c r="B827" s="6"/>
      <c r="G827" s="6"/>
      <c r="L827" s="6"/>
      <c r="Q827" s="6"/>
    </row>
    <row r="828">
      <c r="A828" s="6"/>
      <c r="B828" s="6"/>
      <c r="G828" s="6"/>
      <c r="L828" s="6"/>
      <c r="Q828" s="6"/>
    </row>
    <row r="829">
      <c r="A829" s="6"/>
      <c r="B829" s="6"/>
      <c r="G829" s="6"/>
      <c r="L829" s="6"/>
      <c r="Q829" s="6"/>
    </row>
    <row r="830">
      <c r="A830" s="6"/>
      <c r="B830" s="6"/>
      <c r="G830" s="6"/>
      <c r="L830" s="6"/>
      <c r="Q830" s="6"/>
    </row>
    <row r="831">
      <c r="A831" s="6"/>
      <c r="B831" s="6"/>
      <c r="G831" s="6"/>
      <c r="L831" s="6"/>
      <c r="Q831" s="6"/>
    </row>
    <row r="832">
      <c r="A832" s="6"/>
      <c r="B832" s="6"/>
      <c r="G832" s="6"/>
      <c r="L832" s="6"/>
      <c r="Q832" s="6"/>
    </row>
    <row r="833">
      <c r="A833" s="6"/>
      <c r="B833" s="6"/>
      <c r="G833" s="6"/>
      <c r="L833" s="6"/>
      <c r="Q833" s="6"/>
    </row>
    <row r="834">
      <c r="A834" s="6"/>
      <c r="B834" s="6"/>
      <c r="G834" s="6"/>
      <c r="L834" s="6"/>
      <c r="Q834" s="6"/>
    </row>
    <row r="835">
      <c r="A835" s="6"/>
      <c r="B835" s="6"/>
      <c r="G835" s="6"/>
      <c r="L835" s="6"/>
      <c r="Q835" s="6"/>
    </row>
    <row r="836">
      <c r="A836" s="6"/>
      <c r="B836" s="6"/>
      <c r="G836" s="6"/>
      <c r="L836" s="6"/>
      <c r="Q836" s="6"/>
    </row>
    <row r="837">
      <c r="A837" s="6"/>
      <c r="B837" s="6"/>
      <c r="G837" s="6"/>
      <c r="L837" s="6"/>
      <c r="Q837" s="6"/>
    </row>
    <row r="838">
      <c r="A838" s="6"/>
      <c r="B838" s="6"/>
      <c r="G838" s="6"/>
      <c r="L838" s="6"/>
      <c r="Q838" s="6"/>
    </row>
    <row r="839">
      <c r="A839" s="6"/>
      <c r="B839" s="6"/>
      <c r="G839" s="6"/>
      <c r="L839" s="6"/>
      <c r="Q839" s="6"/>
    </row>
    <row r="840">
      <c r="A840" s="6"/>
      <c r="B840" s="6"/>
      <c r="G840" s="6"/>
      <c r="L840" s="6"/>
      <c r="Q840" s="6"/>
    </row>
    <row r="841">
      <c r="A841" s="6"/>
      <c r="B841" s="6"/>
      <c r="G841" s="6"/>
      <c r="L841" s="6"/>
      <c r="Q841" s="6"/>
    </row>
    <row r="842">
      <c r="A842" s="6"/>
      <c r="B842" s="6"/>
      <c r="G842" s="6"/>
      <c r="L842" s="6"/>
      <c r="Q842" s="6"/>
    </row>
    <row r="843">
      <c r="A843" s="6"/>
      <c r="B843" s="6"/>
      <c r="G843" s="6"/>
      <c r="L843" s="6"/>
      <c r="Q843" s="6"/>
    </row>
    <row r="844">
      <c r="A844" s="6"/>
      <c r="B844" s="6"/>
      <c r="G844" s="6"/>
      <c r="L844" s="6"/>
      <c r="Q844" s="6"/>
    </row>
    <row r="845">
      <c r="A845" s="6"/>
      <c r="B845" s="6"/>
      <c r="G845" s="6"/>
      <c r="L845" s="6"/>
      <c r="Q845" s="6"/>
    </row>
    <row r="846">
      <c r="A846" s="6"/>
      <c r="B846" s="6"/>
      <c r="G846" s="6"/>
      <c r="L846" s="6"/>
      <c r="Q846" s="6"/>
    </row>
    <row r="847">
      <c r="A847" s="6"/>
      <c r="B847" s="6"/>
      <c r="G847" s="6"/>
      <c r="L847" s="6"/>
      <c r="Q847" s="6"/>
    </row>
    <row r="848">
      <c r="A848" s="6"/>
      <c r="B848" s="6"/>
      <c r="G848" s="6"/>
      <c r="L848" s="6"/>
      <c r="Q848" s="6"/>
    </row>
    <row r="849">
      <c r="A849" s="6"/>
      <c r="B849" s="6"/>
      <c r="G849" s="6"/>
      <c r="L849" s="6"/>
      <c r="Q849" s="6"/>
    </row>
    <row r="850">
      <c r="A850" s="6"/>
      <c r="B850" s="6"/>
      <c r="G850" s="6"/>
      <c r="L850" s="6"/>
      <c r="Q850" s="6"/>
    </row>
    <row r="851">
      <c r="A851" s="6"/>
      <c r="B851" s="6"/>
      <c r="G851" s="6"/>
      <c r="L851" s="6"/>
      <c r="Q851" s="6"/>
    </row>
    <row r="852">
      <c r="A852" s="6"/>
      <c r="B852" s="6"/>
      <c r="G852" s="6"/>
      <c r="L852" s="6"/>
      <c r="Q852" s="6"/>
    </row>
    <row r="853">
      <c r="A853" s="6"/>
      <c r="B853" s="6"/>
      <c r="G853" s="6"/>
      <c r="L853" s="6"/>
      <c r="Q853" s="6"/>
    </row>
    <row r="854">
      <c r="A854" s="6"/>
      <c r="B854" s="6"/>
      <c r="G854" s="6"/>
      <c r="L854" s="6"/>
      <c r="Q854" s="6"/>
    </row>
    <row r="855">
      <c r="A855" s="6"/>
      <c r="B855" s="6"/>
      <c r="G855" s="6"/>
      <c r="L855" s="6"/>
      <c r="Q855" s="6"/>
    </row>
    <row r="856">
      <c r="A856" s="6"/>
      <c r="B856" s="6"/>
      <c r="G856" s="6"/>
      <c r="L856" s="6"/>
      <c r="Q856" s="6"/>
    </row>
    <row r="857">
      <c r="A857" s="6"/>
      <c r="B857" s="6"/>
      <c r="G857" s="6"/>
      <c r="L857" s="6"/>
      <c r="Q857" s="6"/>
    </row>
    <row r="858">
      <c r="A858" s="6"/>
      <c r="B858" s="6"/>
      <c r="G858" s="6"/>
      <c r="L858" s="6"/>
      <c r="Q858" s="6"/>
    </row>
    <row r="859">
      <c r="A859" s="6"/>
      <c r="B859" s="6"/>
      <c r="G859" s="6"/>
      <c r="L859" s="6"/>
      <c r="Q859" s="6"/>
    </row>
    <row r="860">
      <c r="A860" s="6"/>
      <c r="B860" s="6"/>
      <c r="G860" s="6"/>
      <c r="L860" s="6"/>
      <c r="Q860" s="6"/>
    </row>
    <row r="861">
      <c r="A861" s="6"/>
      <c r="B861" s="6"/>
      <c r="G861" s="6"/>
      <c r="L861" s="6"/>
      <c r="Q861" s="6"/>
    </row>
    <row r="862">
      <c r="A862" s="6"/>
      <c r="B862" s="6"/>
      <c r="G862" s="6"/>
      <c r="L862" s="6"/>
      <c r="Q862" s="6"/>
    </row>
    <row r="863">
      <c r="A863" s="6"/>
      <c r="B863" s="6"/>
      <c r="G863" s="6"/>
      <c r="L863" s="6"/>
      <c r="Q863" s="6"/>
    </row>
    <row r="864">
      <c r="A864" s="6"/>
      <c r="B864" s="6"/>
      <c r="G864" s="6"/>
      <c r="L864" s="6"/>
      <c r="Q864" s="6"/>
    </row>
    <row r="865">
      <c r="A865" s="6"/>
      <c r="B865" s="6"/>
      <c r="G865" s="6"/>
      <c r="L865" s="6"/>
      <c r="Q865" s="6"/>
    </row>
    <row r="866">
      <c r="A866" s="6"/>
      <c r="B866" s="6"/>
      <c r="G866" s="6"/>
      <c r="L866" s="6"/>
      <c r="Q866" s="6"/>
    </row>
    <row r="867">
      <c r="A867" s="6"/>
      <c r="B867" s="6"/>
      <c r="G867" s="6"/>
      <c r="L867" s="6"/>
      <c r="Q867" s="6"/>
    </row>
    <row r="868">
      <c r="A868" s="6"/>
      <c r="B868" s="6"/>
      <c r="G868" s="6"/>
      <c r="L868" s="6"/>
      <c r="Q868" s="6"/>
    </row>
    <row r="869">
      <c r="A869" s="6"/>
      <c r="B869" s="6"/>
      <c r="G869" s="6"/>
      <c r="L869" s="6"/>
      <c r="Q869" s="6"/>
    </row>
    <row r="870">
      <c r="A870" s="6"/>
      <c r="B870" s="6"/>
      <c r="G870" s="6"/>
      <c r="L870" s="6"/>
      <c r="Q870" s="6"/>
    </row>
    <row r="871">
      <c r="A871" s="6"/>
      <c r="B871" s="6"/>
      <c r="G871" s="6"/>
      <c r="L871" s="6"/>
      <c r="Q871" s="6"/>
    </row>
    <row r="872">
      <c r="A872" s="6"/>
      <c r="B872" s="6"/>
      <c r="G872" s="6"/>
      <c r="L872" s="6"/>
      <c r="Q872" s="6"/>
    </row>
    <row r="873">
      <c r="A873" s="6"/>
      <c r="B873" s="6"/>
      <c r="G873" s="6"/>
      <c r="L873" s="6"/>
      <c r="Q873" s="6"/>
    </row>
    <row r="874">
      <c r="A874" s="6"/>
      <c r="B874" s="6"/>
      <c r="G874" s="6"/>
      <c r="L874" s="6"/>
      <c r="Q874" s="6"/>
    </row>
    <row r="875">
      <c r="A875" s="6"/>
      <c r="B875" s="6"/>
      <c r="G875" s="6"/>
      <c r="L875" s="6"/>
      <c r="Q875" s="6"/>
    </row>
    <row r="876">
      <c r="A876" s="6"/>
      <c r="B876" s="6"/>
      <c r="G876" s="6"/>
      <c r="L876" s="6"/>
      <c r="Q876" s="6"/>
    </row>
    <row r="877">
      <c r="A877" s="6"/>
      <c r="B877" s="6"/>
      <c r="G877" s="6"/>
      <c r="L877" s="6"/>
      <c r="Q877" s="6"/>
    </row>
    <row r="878">
      <c r="A878" s="6"/>
      <c r="B878" s="6"/>
      <c r="G878" s="6"/>
      <c r="L878" s="6"/>
      <c r="Q878" s="6"/>
    </row>
    <row r="879">
      <c r="A879" s="6"/>
      <c r="B879" s="6"/>
      <c r="G879" s="6"/>
      <c r="L879" s="6"/>
      <c r="Q879" s="6"/>
    </row>
    <row r="880">
      <c r="A880" s="6"/>
      <c r="B880" s="6"/>
      <c r="G880" s="6"/>
      <c r="L880" s="6"/>
      <c r="Q880" s="6"/>
    </row>
    <row r="881">
      <c r="A881" s="6"/>
      <c r="B881" s="6"/>
      <c r="G881" s="6"/>
      <c r="L881" s="6"/>
      <c r="Q881" s="6"/>
    </row>
    <row r="882">
      <c r="A882" s="6"/>
      <c r="B882" s="6"/>
      <c r="G882" s="6"/>
      <c r="L882" s="6"/>
      <c r="Q882" s="6"/>
    </row>
    <row r="883">
      <c r="A883" s="6"/>
      <c r="B883" s="6"/>
      <c r="G883" s="6"/>
      <c r="L883" s="6"/>
      <c r="Q883" s="6"/>
    </row>
    <row r="884">
      <c r="A884" s="6"/>
      <c r="B884" s="6"/>
      <c r="G884" s="6"/>
      <c r="L884" s="6"/>
      <c r="Q884" s="6"/>
    </row>
    <row r="885">
      <c r="A885" s="6"/>
      <c r="B885" s="6"/>
      <c r="G885" s="6"/>
      <c r="L885" s="6"/>
      <c r="Q885" s="6"/>
    </row>
    <row r="886">
      <c r="A886" s="6"/>
      <c r="B886" s="6"/>
      <c r="G886" s="6"/>
      <c r="L886" s="6"/>
      <c r="Q886" s="6"/>
    </row>
    <row r="887">
      <c r="A887" s="6"/>
      <c r="B887" s="6"/>
      <c r="G887" s="6"/>
      <c r="L887" s="6"/>
      <c r="Q887" s="6"/>
    </row>
    <row r="888">
      <c r="A888" s="6"/>
      <c r="B888" s="6"/>
      <c r="G888" s="6"/>
      <c r="L888" s="6"/>
      <c r="Q888" s="6"/>
    </row>
    <row r="889">
      <c r="A889" s="6"/>
      <c r="B889" s="6"/>
      <c r="G889" s="6"/>
      <c r="L889" s="6"/>
      <c r="Q889" s="6"/>
    </row>
    <row r="890">
      <c r="A890" s="6"/>
      <c r="B890" s="6"/>
      <c r="G890" s="6"/>
      <c r="L890" s="6"/>
      <c r="Q890" s="6"/>
    </row>
    <row r="891">
      <c r="A891" s="6"/>
      <c r="B891" s="6"/>
      <c r="G891" s="6"/>
      <c r="L891" s="6"/>
      <c r="Q891" s="6"/>
    </row>
    <row r="892">
      <c r="A892" s="6"/>
      <c r="B892" s="6"/>
      <c r="G892" s="6"/>
      <c r="L892" s="6"/>
      <c r="Q892" s="6"/>
    </row>
    <row r="893">
      <c r="A893" s="6"/>
      <c r="B893" s="6"/>
      <c r="G893" s="6"/>
      <c r="L893" s="6"/>
      <c r="Q893" s="6"/>
    </row>
    <row r="894">
      <c r="A894" s="6"/>
      <c r="B894" s="6"/>
      <c r="G894" s="6"/>
      <c r="L894" s="6"/>
      <c r="Q894" s="6"/>
    </row>
    <row r="895">
      <c r="A895" s="6"/>
      <c r="B895" s="6"/>
      <c r="G895" s="6"/>
      <c r="L895" s="6"/>
      <c r="Q895" s="6"/>
    </row>
    <row r="896">
      <c r="A896" s="6"/>
      <c r="B896" s="6"/>
      <c r="G896" s="6"/>
      <c r="L896" s="6"/>
      <c r="Q896" s="6"/>
    </row>
    <row r="897">
      <c r="A897" s="6"/>
      <c r="B897" s="6"/>
      <c r="G897" s="6"/>
      <c r="L897" s="6"/>
      <c r="Q897" s="6"/>
    </row>
    <row r="898">
      <c r="A898" s="6"/>
      <c r="B898" s="6"/>
      <c r="G898" s="6"/>
      <c r="L898" s="6"/>
      <c r="Q898" s="6"/>
    </row>
    <row r="899">
      <c r="A899" s="6"/>
      <c r="B899" s="6"/>
      <c r="G899" s="6"/>
      <c r="L899" s="6"/>
      <c r="Q899" s="6"/>
    </row>
    <row r="900">
      <c r="A900" s="6"/>
      <c r="B900" s="6"/>
      <c r="G900" s="6"/>
      <c r="L900" s="6"/>
      <c r="Q900" s="6"/>
    </row>
    <row r="901">
      <c r="A901" s="6"/>
      <c r="B901" s="6"/>
      <c r="G901" s="6"/>
      <c r="L901" s="6"/>
      <c r="Q901" s="6"/>
    </row>
    <row r="902">
      <c r="A902" s="6"/>
      <c r="B902" s="6"/>
      <c r="G902" s="6"/>
      <c r="L902" s="6"/>
      <c r="Q902" s="6"/>
    </row>
    <row r="903">
      <c r="A903" s="6"/>
      <c r="B903" s="6"/>
      <c r="G903" s="6"/>
      <c r="L903" s="6"/>
      <c r="Q903" s="6"/>
    </row>
    <row r="904">
      <c r="A904" s="6"/>
      <c r="B904" s="6"/>
      <c r="G904" s="6"/>
      <c r="L904" s="6"/>
      <c r="Q904" s="6"/>
    </row>
    <row r="905">
      <c r="A905" s="6"/>
      <c r="B905" s="6"/>
      <c r="G905" s="6"/>
      <c r="L905" s="6"/>
      <c r="Q905" s="6"/>
    </row>
    <row r="906">
      <c r="A906" s="6"/>
      <c r="B906" s="6"/>
      <c r="G906" s="6"/>
      <c r="L906" s="6"/>
      <c r="Q906" s="6"/>
    </row>
    <row r="907">
      <c r="A907" s="6"/>
      <c r="B907" s="6"/>
      <c r="G907" s="6"/>
      <c r="L907" s="6"/>
      <c r="Q907" s="6"/>
    </row>
    <row r="908">
      <c r="A908" s="6"/>
      <c r="B908" s="6"/>
      <c r="G908" s="6"/>
      <c r="L908" s="6"/>
      <c r="Q908" s="6"/>
    </row>
    <row r="909">
      <c r="A909" s="6"/>
      <c r="B909" s="6"/>
      <c r="G909" s="6"/>
      <c r="L909" s="6"/>
      <c r="Q909" s="6"/>
    </row>
    <row r="910">
      <c r="A910" s="6"/>
      <c r="B910" s="6"/>
      <c r="G910" s="6"/>
      <c r="L910" s="6"/>
      <c r="Q910" s="6"/>
    </row>
    <row r="911">
      <c r="A911" s="6"/>
      <c r="B911" s="6"/>
      <c r="G911" s="6"/>
      <c r="L911" s="6"/>
      <c r="Q911" s="6"/>
    </row>
    <row r="912">
      <c r="A912" s="6"/>
      <c r="B912" s="6"/>
      <c r="G912" s="6"/>
      <c r="L912" s="6"/>
      <c r="Q912" s="6"/>
    </row>
    <row r="913">
      <c r="A913" s="6"/>
      <c r="B913" s="6"/>
      <c r="G913" s="6"/>
      <c r="L913" s="6"/>
      <c r="Q913" s="6"/>
    </row>
    <row r="914">
      <c r="A914" s="6"/>
      <c r="B914" s="6"/>
      <c r="G914" s="6"/>
      <c r="L914" s="6"/>
      <c r="Q914" s="6"/>
    </row>
    <row r="915">
      <c r="A915" s="6"/>
      <c r="B915" s="6"/>
      <c r="G915" s="6"/>
      <c r="L915" s="6"/>
      <c r="Q915" s="6"/>
    </row>
    <row r="916">
      <c r="A916" s="6"/>
      <c r="B916" s="6"/>
      <c r="G916" s="6"/>
      <c r="L916" s="6"/>
      <c r="Q916" s="6"/>
    </row>
    <row r="917">
      <c r="A917" s="6"/>
      <c r="B917" s="6"/>
      <c r="G917" s="6"/>
      <c r="L917" s="6"/>
      <c r="Q917" s="6"/>
    </row>
    <row r="918">
      <c r="A918" s="6"/>
      <c r="B918" s="6"/>
      <c r="G918" s="6"/>
      <c r="L918" s="6"/>
      <c r="Q918" s="6"/>
    </row>
    <row r="919">
      <c r="A919" s="6"/>
      <c r="B919" s="6"/>
      <c r="G919" s="6"/>
      <c r="L919" s="6"/>
      <c r="Q919" s="6"/>
    </row>
    <row r="920">
      <c r="A920" s="6"/>
      <c r="B920" s="6"/>
      <c r="G920" s="6"/>
      <c r="L920" s="6"/>
      <c r="Q920" s="6"/>
    </row>
    <row r="921">
      <c r="A921" s="6"/>
      <c r="B921" s="6"/>
      <c r="G921" s="6"/>
      <c r="L921" s="6"/>
      <c r="Q921" s="6"/>
    </row>
    <row r="922">
      <c r="A922" s="6"/>
      <c r="B922" s="6"/>
      <c r="G922" s="6"/>
      <c r="L922" s="6"/>
      <c r="Q922" s="6"/>
    </row>
    <row r="923">
      <c r="A923" s="6"/>
      <c r="B923" s="6"/>
      <c r="G923" s="6"/>
      <c r="L923" s="6"/>
      <c r="Q923" s="6"/>
    </row>
    <row r="924">
      <c r="A924" s="6"/>
      <c r="B924" s="6"/>
      <c r="G924" s="6"/>
      <c r="L924" s="6"/>
      <c r="Q924" s="6"/>
    </row>
    <row r="925">
      <c r="A925" s="6"/>
      <c r="B925" s="6"/>
      <c r="G925" s="6"/>
      <c r="L925" s="6"/>
      <c r="Q925" s="6"/>
    </row>
    <row r="926">
      <c r="A926" s="6"/>
      <c r="B926" s="6"/>
      <c r="G926" s="6"/>
      <c r="L926" s="6"/>
      <c r="Q926" s="6"/>
    </row>
    <row r="927">
      <c r="A927" s="6"/>
      <c r="B927" s="6"/>
      <c r="G927" s="6"/>
      <c r="L927" s="6"/>
      <c r="Q927" s="6"/>
    </row>
    <row r="928">
      <c r="A928" s="6"/>
      <c r="B928" s="6"/>
      <c r="G928" s="6"/>
      <c r="L928" s="6"/>
      <c r="Q928" s="6"/>
    </row>
    <row r="929">
      <c r="A929" s="6"/>
      <c r="B929" s="6"/>
      <c r="G929" s="6"/>
      <c r="L929" s="6"/>
      <c r="Q929" s="6"/>
    </row>
    <row r="930">
      <c r="A930" s="6"/>
      <c r="B930" s="6"/>
      <c r="G930" s="6"/>
      <c r="L930" s="6"/>
      <c r="Q930" s="6"/>
    </row>
    <row r="931">
      <c r="A931" s="6"/>
      <c r="B931" s="6"/>
      <c r="G931" s="6"/>
      <c r="L931" s="6"/>
      <c r="Q931" s="6"/>
    </row>
    <row r="932">
      <c r="A932" s="6"/>
      <c r="B932" s="6"/>
      <c r="G932" s="6"/>
      <c r="L932" s="6"/>
      <c r="Q932" s="6"/>
    </row>
    <row r="933">
      <c r="A933" s="6"/>
      <c r="B933" s="6"/>
      <c r="G933" s="6"/>
      <c r="L933" s="6"/>
      <c r="Q933" s="6"/>
    </row>
    <row r="934">
      <c r="A934" s="6"/>
      <c r="B934" s="6"/>
      <c r="G934" s="6"/>
      <c r="L934" s="6"/>
      <c r="Q934" s="6"/>
    </row>
    <row r="935">
      <c r="A935" s="6"/>
      <c r="B935" s="6"/>
      <c r="G935" s="6"/>
      <c r="L935" s="6"/>
      <c r="Q935" s="6"/>
    </row>
    <row r="936">
      <c r="A936" s="6"/>
      <c r="B936" s="6"/>
      <c r="G936" s="6"/>
      <c r="L936" s="6"/>
      <c r="Q936" s="6"/>
    </row>
    <row r="937">
      <c r="A937" s="6"/>
      <c r="B937" s="6"/>
      <c r="G937" s="6"/>
      <c r="L937" s="6"/>
      <c r="Q937" s="6"/>
    </row>
    <row r="938">
      <c r="A938" s="6"/>
      <c r="B938" s="6"/>
      <c r="G938" s="6"/>
      <c r="L938" s="6"/>
      <c r="Q938" s="6"/>
    </row>
    <row r="939">
      <c r="A939" s="6"/>
      <c r="B939" s="6"/>
      <c r="G939" s="6"/>
      <c r="L939" s="6"/>
      <c r="Q939" s="6"/>
    </row>
    <row r="940">
      <c r="A940" s="6"/>
      <c r="B940" s="6"/>
      <c r="G940" s="6"/>
      <c r="L940" s="6"/>
      <c r="Q940" s="6"/>
    </row>
    <row r="941">
      <c r="A941" s="6"/>
      <c r="B941" s="6"/>
      <c r="G941" s="6"/>
      <c r="L941" s="6"/>
      <c r="Q941" s="6"/>
    </row>
    <row r="942">
      <c r="A942" s="6"/>
      <c r="B942" s="6"/>
      <c r="G942" s="6"/>
      <c r="L942" s="6"/>
      <c r="Q942" s="6"/>
    </row>
    <row r="943">
      <c r="A943" s="6"/>
      <c r="B943" s="6"/>
      <c r="G943" s="6"/>
      <c r="L943" s="6"/>
      <c r="Q943" s="6"/>
    </row>
    <row r="944">
      <c r="A944" s="6"/>
      <c r="B944" s="6"/>
      <c r="G944" s="6"/>
      <c r="L944" s="6"/>
      <c r="Q944" s="6"/>
    </row>
    <row r="945">
      <c r="A945" s="6"/>
      <c r="B945" s="6"/>
      <c r="G945" s="6"/>
      <c r="L945" s="6"/>
      <c r="Q945" s="6"/>
    </row>
    <row r="946">
      <c r="A946" s="6"/>
      <c r="B946" s="6"/>
      <c r="G946" s="6"/>
      <c r="L946" s="6"/>
      <c r="Q946" s="6"/>
    </row>
    <row r="947">
      <c r="A947" s="6"/>
      <c r="B947" s="6"/>
      <c r="G947" s="6"/>
      <c r="L947" s="6"/>
      <c r="Q947" s="6"/>
    </row>
    <row r="948">
      <c r="A948" s="6"/>
      <c r="B948" s="6"/>
      <c r="G948" s="6"/>
      <c r="L948" s="6"/>
      <c r="Q948" s="6"/>
    </row>
    <row r="949">
      <c r="A949" s="6"/>
      <c r="B949" s="6"/>
      <c r="G949" s="6"/>
      <c r="L949" s="6"/>
      <c r="Q949" s="6"/>
    </row>
    <row r="950">
      <c r="A950" s="6"/>
      <c r="B950" s="6"/>
      <c r="G950" s="6"/>
      <c r="L950" s="6"/>
      <c r="Q950" s="6"/>
    </row>
    <row r="951">
      <c r="A951" s="6"/>
      <c r="B951" s="6"/>
      <c r="G951" s="6"/>
      <c r="L951" s="6"/>
      <c r="Q951" s="6"/>
    </row>
    <row r="952">
      <c r="A952" s="6"/>
      <c r="B952" s="6"/>
      <c r="G952" s="6"/>
      <c r="L952" s="6"/>
      <c r="Q952" s="6"/>
    </row>
    <row r="953">
      <c r="A953" s="6"/>
      <c r="B953" s="6"/>
      <c r="G953" s="6"/>
      <c r="L953" s="6"/>
      <c r="Q953" s="6"/>
    </row>
    <row r="954">
      <c r="A954" s="6"/>
      <c r="B954" s="6"/>
      <c r="G954" s="6"/>
      <c r="L954" s="6"/>
      <c r="Q954" s="6"/>
    </row>
    <row r="955">
      <c r="A955" s="6"/>
      <c r="B955" s="6"/>
      <c r="G955" s="6"/>
      <c r="L955" s="6"/>
      <c r="Q955" s="6"/>
    </row>
    <row r="956">
      <c r="A956" s="6"/>
      <c r="B956" s="6"/>
      <c r="G956" s="6"/>
      <c r="L956" s="6"/>
      <c r="Q956" s="6"/>
    </row>
    <row r="957">
      <c r="A957" s="6"/>
      <c r="B957" s="6"/>
      <c r="G957" s="6"/>
      <c r="L957" s="6"/>
      <c r="Q957" s="6"/>
    </row>
    <row r="958">
      <c r="A958" s="6"/>
      <c r="B958" s="6"/>
      <c r="G958" s="6"/>
      <c r="L958" s="6"/>
      <c r="Q958" s="6"/>
    </row>
    <row r="959">
      <c r="A959" s="6"/>
      <c r="B959" s="6"/>
      <c r="G959" s="6"/>
      <c r="L959" s="6"/>
      <c r="Q959" s="6"/>
    </row>
    <row r="960">
      <c r="A960" s="6"/>
      <c r="B960" s="6"/>
      <c r="G960" s="6"/>
      <c r="L960" s="6"/>
      <c r="Q960" s="6"/>
    </row>
    <row r="961">
      <c r="A961" s="6"/>
      <c r="B961" s="6"/>
      <c r="G961" s="6"/>
      <c r="L961" s="6"/>
      <c r="Q961" s="6"/>
    </row>
    <row r="962">
      <c r="A962" s="6"/>
      <c r="B962" s="6"/>
      <c r="G962" s="6"/>
      <c r="L962" s="6"/>
      <c r="Q962" s="6"/>
    </row>
    <row r="963">
      <c r="A963" s="6"/>
      <c r="B963" s="6"/>
      <c r="G963" s="6"/>
      <c r="L963" s="6"/>
      <c r="Q963" s="6"/>
    </row>
    <row r="964">
      <c r="A964" s="6"/>
      <c r="B964" s="6"/>
      <c r="G964" s="6"/>
      <c r="L964" s="6"/>
      <c r="Q964" s="6"/>
    </row>
    <row r="965">
      <c r="A965" s="6"/>
      <c r="B965" s="6"/>
      <c r="G965" s="6"/>
      <c r="L965" s="6"/>
      <c r="Q965" s="6"/>
    </row>
    <row r="966">
      <c r="A966" s="6"/>
      <c r="B966" s="6"/>
      <c r="G966" s="6"/>
      <c r="L966" s="6"/>
      <c r="Q966" s="6"/>
    </row>
    <row r="967">
      <c r="A967" s="6"/>
      <c r="B967" s="6"/>
      <c r="G967" s="6"/>
      <c r="L967" s="6"/>
      <c r="Q967" s="6"/>
    </row>
    <row r="968">
      <c r="A968" s="6"/>
      <c r="B968" s="6"/>
      <c r="G968" s="6"/>
      <c r="L968" s="6"/>
      <c r="Q968" s="6"/>
    </row>
    <row r="969">
      <c r="A969" s="6"/>
      <c r="B969" s="6"/>
      <c r="G969" s="6"/>
      <c r="L969" s="6"/>
      <c r="Q969" s="6"/>
    </row>
    <row r="970">
      <c r="A970" s="6"/>
      <c r="B970" s="6"/>
      <c r="G970" s="6"/>
      <c r="L970" s="6"/>
      <c r="Q970" s="6"/>
    </row>
    <row r="971">
      <c r="A971" s="6"/>
      <c r="B971" s="6"/>
      <c r="G971" s="6"/>
      <c r="L971" s="6"/>
      <c r="Q971" s="6"/>
    </row>
    <row r="972">
      <c r="A972" s="6"/>
      <c r="B972" s="6"/>
      <c r="G972" s="6"/>
      <c r="L972" s="6"/>
      <c r="Q972" s="6"/>
    </row>
    <row r="973">
      <c r="A973" s="6"/>
      <c r="B973" s="6"/>
      <c r="G973" s="6"/>
      <c r="L973" s="6"/>
      <c r="Q973" s="6"/>
    </row>
    <row r="974">
      <c r="A974" s="6"/>
      <c r="B974" s="6"/>
      <c r="G974" s="6"/>
      <c r="L974" s="6"/>
      <c r="Q974" s="6"/>
    </row>
    <row r="975">
      <c r="A975" s="6"/>
      <c r="B975" s="6"/>
      <c r="G975" s="6"/>
      <c r="L975" s="6"/>
      <c r="Q975" s="6"/>
    </row>
    <row r="976">
      <c r="A976" s="6"/>
      <c r="B976" s="6"/>
      <c r="G976" s="6"/>
      <c r="L976" s="6"/>
      <c r="Q976" s="6"/>
    </row>
    <row r="977">
      <c r="A977" s="6"/>
      <c r="B977" s="6"/>
      <c r="G977" s="6"/>
      <c r="L977" s="6"/>
      <c r="Q977" s="6"/>
    </row>
    <row r="978">
      <c r="A978" s="6"/>
      <c r="B978" s="6"/>
      <c r="G978" s="6"/>
      <c r="L978" s="6"/>
      <c r="Q978" s="6"/>
    </row>
    <row r="979">
      <c r="A979" s="6"/>
      <c r="B979" s="6"/>
      <c r="G979" s="6"/>
      <c r="L979" s="6"/>
      <c r="Q979" s="6"/>
    </row>
    <row r="980">
      <c r="A980" s="6"/>
      <c r="B980" s="6"/>
      <c r="G980" s="6"/>
      <c r="L980" s="6"/>
      <c r="Q980" s="6"/>
    </row>
    <row r="981">
      <c r="A981" s="6"/>
      <c r="B981" s="6"/>
      <c r="G981" s="6"/>
      <c r="L981" s="6"/>
      <c r="Q981" s="6"/>
    </row>
    <row r="982">
      <c r="A982" s="6"/>
      <c r="B982" s="6"/>
      <c r="G982" s="6"/>
      <c r="L982" s="6"/>
      <c r="Q982" s="6"/>
    </row>
    <row r="983">
      <c r="A983" s="6"/>
      <c r="B983" s="6"/>
      <c r="G983" s="6"/>
      <c r="L983" s="6"/>
      <c r="Q983" s="6"/>
    </row>
    <row r="984">
      <c r="A984" s="6"/>
      <c r="B984" s="6"/>
      <c r="G984" s="6"/>
      <c r="L984" s="6"/>
      <c r="Q984" s="6"/>
    </row>
    <row r="985">
      <c r="A985" s="6"/>
      <c r="B985" s="6"/>
      <c r="G985" s="6"/>
      <c r="L985" s="6"/>
      <c r="Q985" s="6"/>
    </row>
    <row r="986">
      <c r="A986" s="6"/>
      <c r="B986" s="6"/>
      <c r="G986" s="6"/>
      <c r="L986" s="6"/>
      <c r="Q986" s="6"/>
    </row>
    <row r="987">
      <c r="A987" s="6"/>
      <c r="B987" s="6"/>
      <c r="G987" s="6"/>
      <c r="L987" s="6"/>
      <c r="Q987" s="6"/>
    </row>
    <row r="988">
      <c r="A988" s="6"/>
      <c r="B988" s="6"/>
      <c r="G988" s="6"/>
      <c r="L988" s="6"/>
      <c r="Q988" s="6"/>
    </row>
    <row r="989">
      <c r="A989" s="6"/>
      <c r="B989" s="6"/>
      <c r="G989" s="6"/>
      <c r="L989" s="6"/>
      <c r="Q989" s="6"/>
    </row>
    <row r="990">
      <c r="A990" s="6"/>
      <c r="B990" s="6"/>
      <c r="G990" s="6"/>
      <c r="L990" s="6"/>
      <c r="Q990" s="6"/>
    </row>
    <row r="991">
      <c r="A991" s="6"/>
      <c r="B991" s="6"/>
      <c r="G991" s="6"/>
      <c r="L991" s="6"/>
      <c r="Q991" s="6"/>
    </row>
    <row r="992">
      <c r="A992" s="6"/>
      <c r="B992" s="6"/>
      <c r="G992" s="6"/>
      <c r="L992" s="6"/>
      <c r="Q992" s="6"/>
    </row>
    <row r="993">
      <c r="A993" s="6"/>
      <c r="B993" s="6"/>
      <c r="G993" s="6"/>
      <c r="L993" s="6"/>
      <c r="Q993" s="6"/>
    </row>
    <row r="994">
      <c r="A994" s="6"/>
      <c r="B994" s="6"/>
      <c r="G994" s="6"/>
      <c r="L994" s="6"/>
      <c r="Q994" s="6"/>
    </row>
    <row r="995">
      <c r="A995" s="6"/>
      <c r="B995" s="6"/>
      <c r="G995" s="6"/>
      <c r="L995" s="6"/>
      <c r="Q995" s="6"/>
    </row>
    <row r="996">
      <c r="A996" s="6"/>
      <c r="B996" s="6"/>
      <c r="G996" s="6"/>
      <c r="L996" s="6"/>
      <c r="Q996" s="6"/>
    </row>
    <row r="997">
      <c r="A997" s="6"/>
      <c r="B997" s="6"/>
      <c r="G997" s="6"/>
      <c r="L997" s="6"/>
      <c r="Q997" s="6"/>
    </row>
    <row r="998">
      <c r="A998" s="6"/>
      <c r="B998" s="6"/>
      <c r="G998" s="6"/>
      <c r="L998" s="6"/>
      <c r="Q998" s="6"/>
    </row>
    <row r="999">
      <c r="A999" s="6"/>
      <c r="B999" s="6"/>
      <c r="G999" s="6"/>
      <c r="L999" s="6"/>
      <c r="Q999" s="6"/>
    </row>
    <row r="1000">
      <c r="A1000" s="6"/>
      <c r="B1000" s="6"/>
      <c r="G1000" s="6"/>
      <c r="L1000" s="6"/>
      <c r="Q1000" s="6"/>
    </row>
    <row r="1001">
      <c r="A1001" s="6"/>
      <c r="B1001" s="6"/>
      <c r="G1001" s="6"/>
      <c r="L1001" s="6"/>
      <c r="Q1001" s="6"/>
    </row>
    <row r="1002">
      <c r="A1002" s="6"/>
      <c r="B1002" s="6"/>
      <c r="G1002" s="6"/>
      <c r="L1002" s="6"/>
      <c r="Q1002" s="6"/>
    </row>
    <row r="1003">
      <c r="A1003" s="6"/>
      <c r="B1003" s="6"/>
      <c r="G1003" s="6"/>
      <c r="L1003" s="6"/>
      <c r="Q1003" s="6"/>
    </row>
    <row r="1004">
      <c r="A1004" s="6"/>
      <c r="B1004" s="6"/>
      <c r="G1004" s="6"/>
      <c r="L1004" s="6"/>
      <c r="Q1004" s="6"/>
    </row>
    <row r="1005">
      <c r="A1005" s="6"/>
      <c r="B1005" s="6"/>
      <c r="G1005" s="6"/>
      <c r="L1005" s="6"/>
      <c r="Q1005" s="6"/>
    </row>
    <row r="1006">
      <c r="A1006" s="6"/>
      <c r="B1006" s="6"/>
      <c r="G1006" s="6"/>
      <c r="L1006" s="6"/>
      <c r="Q1006" s="6"/>
    </row>
    <row r="1007">
      <c r="A1007" s="6"/>
      <c r="B1007" s="6"/>
      <c r="G1007" s="6"/>
      <c r="L1007" s="6"/>
      <c r="Q1007" s="6"/>
    </row>
    <row r="1008">
      <c r="A1008" s="6"/>
      <c r="B1008" s="6"/>
      <c r="G1008" s="6"/>
      <c r="L1008" s="6"/>
      <c r="Q1008" s="6"/>
    </row>
    <row r="1009">
      <c r="A1009" s="6"/>
      <c r="B1009" s="6"/>
      <c r="G1009" s="6"/>
      <c r="L1009" s="6"/>
      <c r="Q1009" s="6"/>
    </row>
    <row r="1010">
      <c r="A1010" s="6"/>
      <c r="B1010" s="6"/>
      <c r="G1010" s="6"/>
      <c r="L1010" s="6"/>
      <c r="Q1010" s="6"/>
    </row>
    <row r="1011">
      <c r="A1011" s="6"/>
      <c r="B1011" s="6"/>
      <c r="G1011" s="6"/>
      <c r="L1011" s="6"/>
      <c r="Q1011" s="6"/>
    </row>
    <row r="1012">
      <c r="A1012" s="6"/>
      <c r="B1012" s="6"/>
      <c r="G1012" s="6"/>
      <c r="L1012" s="6"/>
      <c r="Q1012" s="6"/>
    </row>
    <row r="1013">
      <c r="A1013" s="6"/>
      <c r="B1013" s="6"/>
      <c r="G1013" s="6"/>
      <c r="L1013" s="6"/>
      <c r="Q1013" s="6"/>
    </row>
    <row r="1014">
      <c r="A1014" s="6"/>
      <c r="B1014" s="6"/>
      <c r="G1014" s="6"/>
      <c r="L1014" s="6"/>
      <c r="Q1014" s="6"/>
    </row>
    <row r="1015">
      <c r="A1015" s="6"/>
      <c r="B1015" s="6"/>
      <c r="G1015" s="6"/>
      <c r="L1015" s="6"/>
      <c r="Q1015" s="6"/>
    </row>
    <row r="1016">
      <c r="A1016" s="6"/>
      <c r="B1016" s="6"/>
      <c r="G1016" s="6"/>
      <c r="L1016" s="6"/>
      <c r="Q1016" s="6"/>
    </row>
    <row r="1017">
      <c r="A1017" s="6"/>
      <c r="B1017" s="6"/>
      <c r="G1017" s="6"/>
      <c r="L1017" s="6"/>
      <c r="Q1017" s="6"/>
    </row>
    <row r="1018">
      <c r="A1018" s="6"/>
      <c r="B1018" s="6"/>
      <c r="G1018" s="6"/>
      <c r="L1018" s="6"/>
      <c r="Q1018" s="6"/>
    </row>
    <row r="1019">
      <c r="A1019" s="6"/>
      <c r="B1019" s="6"/>
      <c r="G1019" s="6"/>
      <c r="L1019" s="6"/>
      <c r="Q1019" s="6"/>
    </row>
    <row r="1020">
      <c r="A1020" s="6"/>
      <c r="B1020" s="6"/>
      <c r="G1020" s="6"/>
      <c r="L1020" s="6"/>
      <c r="Q1020" s="6"/>
    </row>
    <row r="1021">
      <c r="A1021" s="6"/>
      <c r="B1021" s="6"/>
      <c r="G1021" s="6"/>
      <c r="L1021" s="6"/>
      <c r="Q1021" s="6"/>
    </row>
    <row r="1022">
      <c r="A1022" s="6"/>
      <c r="B1022" s="6"/>
      <c r="G1022" s="6"/>
      <c r="L1022" s="6"/>
      <c r="Q1022" s="6"/>
    </row>
    <row r="1023">
      <c r="A1023" s="6"/>
      <c r="B1023" s="6"/>
      <c r="G1023" s="6"/>
      <c r="L1023" s="6"/>
      <c r="Q1023" s="6"/>
    </row>
    <row r="1024">
      <c r="A1024" s="6"/>
      <c r="B1024" s="6"/>
      <c r="G1024" s="6"/>
      <c r="L1024" s="6"/>
      <c r="Q1024" s="6"/>
    </row>
    <row r="1025">
      <c r="A1025" s="6"/>
      <c r="B1025" s="6"/>
      <c r="G1025" s="6"/>
      <c r="L1025" s="6"/>
      <c r="Q1025" s="6"/>
    </row>
    <row r="1026">
      <c r="A1026" s="6"/>
      <c r="B1026" s="6"/>
      <c r="G1026" s="6"/>
      <c r="L1026" s="6"/>
      <c r="Q1026" s="6"/>
    </row>
    <row r="1027">
      <c r="A1027" s="6"/>
      <c r="B1027" s="6"/>
      <c r="G1027" s="6"/>
      <c r="L1027" s="6"/>
      <c r="Q1027" s="6"/>
    </row>
    <row r="1028">
      <c r="A1028" s="6"/>
      <c r="B1028" s="6"/>
      <c r="G1028" s="6"/>
      <c r="L1028" s="6"/>
      <c r="Q1028" s="6"/>
    </row>
    <row r="1029">
      <c r="A1029" s="6"/>
      <c r="B1029" s="6"/>
      <c r="G1029" s="6"/>
      <c r="L1029" s="6"/>
      <c r="Q1029" s="6"/>
    </row>
    <row r="1030">
      <c r="A1030" s="6"/>
      <c r="B1030" s="6"/>
      <c r="G1030" s="6"/>
      <c r="L1030" s="6"/>
      <c r="Q1030" s="6"/>
    </row>
    <row r="1031">
      <c r="A1031" s="6"/>
      <c r="B1031" s="6"/>
      <c r="G1031" s="6"/>
      <c r="L1031" s="6"/>
      <c r="Q1031" s="6"/>
    </row>
    <row r="1032">
      <c r="A1032" s="6"/>
      <c r="B1032" s="6"/>
      <c r="G1032" s="6"/>
      <c r="L1032" s="6"/>
      <c r="Q1032" s="6"/>
    </row>
    <row r="1033">
      <c r="A1033" s="6"/>
      <c r="B1033" s="6"/>
      <c r="G1033" s="6"/>
      <c r="L1033" s="6"/>
      <c r="Q1033" s="6"/>
    </row>
    <row r="1034">
      <c r="A1034" s="6"/>
      <c r="B1034" s="6"/>
      <c r="G1034" s="6"/>
      <c r="L1034" s="6"/>
      <c r="Q1034" s="6"/>
    </row>
    <row r="1035">
      <c r="A1035" s="6"/>
      <c r="B1035" s="6"/>
      <c r="G1035" s="6"/>
      <c r="L1035" s="6"/>
      <c r="Q1035" s="6"/>
    </row>
    <row r="1036">
      <c r="A1036" s="6"/>
      <c r="B1036" s="6"/>
      <c r="G1036" s="6"/>
      <c r="L1036" s="6"/>
      <c r="Q1036" s="6"/>
    </row>
    <row r="1037">
      <c r="A1037" s="6"/>
      <c r="B1037" s="6"/>
      <c r="G1037" s="6"/>
      <c r="L1037" s="6"/>
      <c r="Q1037" s="6"/>
    </row>
    <row r="1038">
      <c r="A1038" s="6"/>
      <c r="B1038" s="6"/>
      <c r="G1038" s="6"/>
      <c r="L1038" s="6"/>
      <c r="Q1038" s="6"/>
    </row>
    <row r="1039">
      <c r="A1039" s="6"/>
      <c r="B1039" s="6"/>
      <c r="G1039" s="6"/>
      <c r="L1039" s="6"/>
      <c r="Q1039" s="6"/>
    </row>
    <row r="1040">
      <c r="A1040" s="6"/>
      <c r="B1040" s="6"/>
      <c r="G1040" s="6"/>
      <c r="L1040" s="6"/>
      <c r="Q1040" s="6"/>
    </row>
    <row r="1041">
      <c r="A1041" s="6"/>
      <c r="B1041" s="6"/>
      <c r="G1041" s="6"/>
      <c r="L1041" s="6"/>
      <c r="Q1041" s="6"/>
    </row>
    <row r="1042">
      <c r="A1042" s="6"/>
      <c r="B1042" s="6"/>
      <c r="G1042" s="6"/>
      <c r="L1042" s="6"/>
      <c r="Q1042" s="6"/>
    </row>
    <row r="1043">
      <c r="A1043" s="6"/>
      <c r="B1043" s="6"/>
      <c r="G1043" s="6"/>
      <c r="L1043" s="6"/>
      <c r="Q1043" s="6"/>
    </row>
    <row r="1044">
      <c r="A1044" s="6"/>
      <c r="B1044" s="6"/>
      <c r="G1044" s="6"/>
      <c r="L1044" s="6"/>
      <c r="Q1044" s="6"/>
    </row>
    <row r="1045">
      <c r="A1045" s="6"/>
      <c r="B1045" s="6"/>
      <c r="G1045" s="6"/>
      <c r="L1045" s="6"/>
      <c r="Q1045" s="6"/>
    </row>
    <row r="1046">
      <c r="A1046" s="6"/>
      <c r="B1046" s="6"/>
      <c r="G1046" s="6"/>
      <c r="L1046" s="6"/>
      <c r="Q1046" s="6"/>
    </row>
    <row r="1047">
      <c r="A1047" s="6"/>
      <c r="B1047" s="6"/>
      <c r="G1047" s="6"/>
      <c r="L1047" s="6"/>
      <c r="Q1047" s="6"/>
    </row>
    <row r="1048">
      <c r="A1048" s="6"/>
      <c r="B1048" s="6"/>
      <c r="G1048" s="6"/>
      <c r="L1048" s="6"/>
      <c r="Q1048" s="6"/>
    </row>
    <row r="1049">
      <c r="A1049" s="6"/>
      <c r="B1049" s="6"/>
      <c r="G1049" s="6"/>
      <c r="L1049" s="6"/>
      <c r="Q1049" s="6"/>
    </row>
    <row r="1050">
      <c r="A1050" s="6"/>
      <c r="B1050" s="6"/>
      <c r="G1050" s="6"/>
      <c r="L1050" s="6"/>
      <c r="Q1050" s="6"/>
    </row>
    <row r="1051">
      <c r="A1051" s="6"/>
      <c r="B1051" s="6"/>
      <c r="G1051" s="6"/>
      <c r="L1051" s="6"/>
      <c r="Q1051" s="6"/>
    </row>
    <row r="1052">
      <c r="A1052" s="6"/>
      <c r="B1052" s="6"/>
      <c r="G1052" s="6"/>
      <c r="L1052" s="6"/>
      <c r="Q1052" s="6"/>
    </row>
    <row r="1053">
      <c r="A1053" s="6"/>
      <c r="B1053" s="6"/>
      <c r="G1053" s="6"/>
      <c r="L1053" s="6"/>
      <c r="Q1053" s="6"/>
    </row>
    <row r="1054">
      <c r="A1054" s="6"/>
      <c r="B1054" s="6"/>
      <c r="G1054" s="6"/>
      <c r="L1054" s="6"/>
      <c r="Q1054" s="6"/>
    </row>
    <row r="1055">
      <c r="A1055" s="6"/>
      <c r="B1055" s="6"/>
      <c r="G1055" s="6"/>
      <c r="L1055" s="6"/>
      <c r="Q1055" s="6"/>
    </row>
    <row r="1056">
      <c r="A1056" s="6"/>
      <c r="B1056" s="6"/>
      <c r="G1056" s="6"/>
      <c r="L1056" s="6"/>
      <c r="Q1056" s="6"/>
    </row>
    <row r="1057">
      <c r="A1057" s="6"/>
      <c r="B1057" s="6"/>
      <c r="G1057" s="6"/>
      <c r="L1057" s="6"/>
      <c r="Q1057" s="6"/>
    </row>
    <row r="1058">
      <c r="A1058" s="6"/>
      <c r="B1058" s="6"/>
      <c r="G1058" s="6"/>
      <c r="L1058" s="6"/>
      <c r="Q1058" s="6"/>
    </row>
    <row r="1059">
      <c r="A1059" s="6"/>
      <c r="B1059" s="6"/>
      <c r="G1059" s="6"/>
      <c r="L1059" s="6"/>
      <c r="Q1059" s="6"/>
    </row>
    <row r="1060">
      <c r="A1060" s="6"/>
      <c r="B1060" s="6"/>
      <c r="G1060" s="6"/>
      <c r="L1060" s="6"/>
      <c r="Q1060" s="6"/>
    </row>
    <row r="1061">
      <c r="A1061" s="6"/>
      <c r="B1061" s="6"/>
      <c r="G1061" s="6"/>
      <c r="L1061" s="6"/>
      <c r="Q1061" s="6"/>
    </row>
    <row r="1062">
      <c r="A1062" s="6"/>
      <c r="B1062" s="6"/>
      <c r="G1062" s="6"/>
      <c r="L1062" s="6"/>
      <c r="Q1062" s="6"/>
    </row>
    <row r="1063">
      <c r="A1063" s="6"/>
      <c r="B1063" s="6"/>
      <c r="G1063" s="6"/>
      <c r="L1063" s="6"/>
      <c r="Q1063" s="6"/>
    </row>
    <row r="1064">
      <c r="A1064" s="6"/>
      <c r="B1064" s="6"/>
      <c r="G1064" s="6"/>
      <c r="L1064" s="6"/>
      <c r="Q1064" s="6"/>
    </row>
    <row r="1065">
      <c r="A1065" s="6"/>
      <c r="B1065" s="6"/>
      <c r="G1065" s="6"/>
      <c r="L1065" s="6"/>
      <c r="Q1065" s="6"/>
    </row>
    <row r="1066">
      <c r="A1066" s="6"/>
      <c r="B1066" s="6"/>
      <c r="G1066" s="6"/>
      <c r="L1066" s="6"/>
      <c r="Q1066" s="6"/>
    </row>
    <row r="1067">
      <c r="A1067" s="6"/>
      <c r="B1067" s="6"/>
      <c r="G1067" s="6"/>
      <c r="L1067" s="6"/>
      <c r="Q1067" s="6"/>
    </row>
    <row r="1068">
      <c r="A1068" s="6"/>
      <c r="B1068" s="6"/>
      <c r="G1068" s="6"/>
      <c r="L1068" s="6"/>
      <c r="Q1068" s="6"/>
    </row>
    <row r="1069">
      <c r="A1069" s="6"/>
      <c r="B1069" s="6"/>
      <c r="G1069" s="6"/>
      <c r="L1069" s="6"/>
      <c r="Q1069" s="6"/>
    </row>
    <row r="1070">
      <c r="A1070" s="6"/>
      <c r="B1070" s="6"/>
      <c r="G1070" s="6"/>
      <c r="L1070" s="6"/>
      <c r="Q1070" s="6"/>
    </row>
    <row r="1071">
      <c r="A1071" s="6"/>
      <c r="B1071" s="6"/>
      <c r="G1071" s="6"/>
      <c r="L1071" s="6"/>
      <c r="Q1071" s="6"/>
    </row>
    <row r="1072">
      <c r="A1072" s="6"/>
      <c r="B1072" s="6"/>
      <c r="G1072" s="6"/>
      <c r="L1072" s="6"/>
      <c r="Q1072" s="6"/>
    </row>
    <row r="1073">
      <c r="A1073" s="6"/>
      <c r="B1073" s="6"/>
      <c r="G1073" s="6"/>
      <c r="L1073" s="6"/>
      <c r="Q1073" s="6"/>
    </row>
    <row r="1074">
      <c r="A1074" s="6"/>
      <c r="B1074" s="6"/>
      <c r="G1074" s="6"/>
      <c r="L1074" s="6"/>
      <c r="Q1074" s="6"/>
    </row>
    <row r="1075">
      <c r="A1075" s="6"/>
      <c r="B1075" s="6"/>
      <c r="G1075" s="6"/>
      <c r="L1075" s="6"/>
      <c r="Q1075" s="6"/>
    </row>
    <row r="1076">
      <c r="A1076" s="6"/>
      <c r="B1076" s="6"/>
      <c r="G1076" s="6"/>
      <c r="L1076" s="6"/>
      <c r="Q1076" s="6"/>
    </row>
    <row r="1077">
      <c r="A1077" s="6"/>
      <c r="B1077" s="6"/>
      <c r="G1077" s="6"/>
      <c r="L1077" s="6"/>
      <c r="Q1077" s="6"/>
    </row>
    <row r="1078">
      <c r="A1078" s="6"/>
      <c r="B1078" s="6"/>
      <c r="G1078" s="6"/>
      <c r="L1078" s="6"/>
      <c r="Q1078" s="6"/>
    </row>
    <row r="1079">
      <c r="A1079" s="6"/>
      <c r="B1079" s="6"/>
      <c r="G1079" s="6"/>
      <c r="L1079" s="6"/>
      <c r="Q1079" s="6"/>
    </row>
    <row r="1080">
      <c r="A1080" s="6"/>
      <c r="B1080" s="6"/>
      <c r="G1080" s="6"/>
      <c r="L1080" s="6"/>
      <c r="Q1080" s="6"/>
    </row>
    <row r="1081">
      <c r="A1081" s="6"/>
      <c r="B1081" s="6"/>
      <c r="G1081" s="6"/>
      <c r="L1081" s="6"/>
      <c r="Q1081" s="6"/>
    </row>
    <row r="1082">
      <c r="A1082" s="6"/>
      <c r="B1082" s="6"/>
      <c r="G1082" s="6"/>
      <c r="L1082" s="6"/>
      <c r="Q1082" s="6"/>
    </row>
    <row r="1083">
      <c r="A1083" s="6"/>
      <c r="B1083" s="6"/>
      <c r="G1083" s="6"/>
      <c r="L1083" s="6"/>
      <c r="Q1083" s="6"/>
    </row>
    <row r="1084">
      <c r="A1084" s="6"/>
      <c r="B1084" s="6"/>
      <c r="G1084" s="6"/>
      <c r="L1084" s="6"/>
      <c r="Q1084" s="6"/>
    </row>
    <row r="1085">
      <c r="A1085" s="6"/>
      <c r="B1085" s="6"/>
      <c r="G1085" s="6"/>
      <c r="L1085" s="6"/>
      <c r="Q1085" s="6"/>
    </row>
    <row r="1086">
      <c r="A1086" s="6"/>
      <c r="B1086" s="6"/>
      <c r="G1086" s="6"/>
      <c r="L1086" s="6"/>
      <c r="Q1086" s="6"/>
    </row>
    <row r="1087">
      <c r="A1087" s="6"/>
      <c r="B1087" s="6"/>
      <c r="G1087" s="6"/>
      <c r="L1087" s="6"/>
      <c r="Q1087" s="6"/>
    </row>
    <row r="1088">
      <c r="A1088" s="6"/>
      <c r="B1088" s="6"/>
      <c r="G1088" s="6"/>
      <c r="L1088" s="6"/>
      <c r="Q1088" s="6"/>
    </row>
    <row r="1089">
      <c r="A1089" s="6"/>
      <c r="B1089" s="6"/>
      <c r="G1089" s="6"/>
      <c r="L1089" s="6"/>
      <c r="Q1089" s="6"/>
    </row>
    <row r="1090">
      <c r="A1090" s="6"/>
      <c r="B1090" s="6"/>
      <c r="G1090" s="6"/>
      <c r="L1090" s="6"/>
      <c r="Q1090" s="6"/>
    </row>
    <row r="1091">
      <c r="A1091" s="6"/>
      <c r="B1091" s="6"/>
      <c r="G1091" s="6"/>
      <c r="L1091" s="6"/>
      <c r="Q1091" s="6"/>
    </row>
  </sheetData>
  <mergeCells count="76">
    <mergeCell ref="B33:E33"/>
    <mergeCell ref="B43:E43"/>
    <mergeCell ref="G13:J13"/>
    <mergeCell ref="B13:E13"/>
    <mergeCell ref="G63:J63"/>
    <mergeCell ref="B63:E63"/>
    <mergeCell ref="G53:J53"/>
    <mergeCell ref="B53:E53"/>
    <mergeCell ref="G33:J33"/>
    <mergeCell ref="G43:J43"/>
    <mergeCell ref="G103:J103"/>
    <mergeCell ref="B103:E103"/>
    <mergeCell ref="L123:O123"/>
    <mergeCell ref="Q123:T123"/>
    <mergeCell ref="G123:J123"/>
    <mergeCell ref="Q113:T113"/>
    <mergeCell ref="G113:J113"/>
    <mergeCell ref="L113:O113"/>
    <mergeCell ref="B123:E123"/>
    <mergeCell ref="B113:E113"/>
    <mergeCell ref="Q93:T93"/>
    <mergeCell ref="G93:J93"/>
    <mergeCell ref="L93:O93"/>
    <mergeCell ref="B93:E93"/>
    <mergeCell ref="L73:O73"/>
    <mergeCell ref="Q73:T73"/>
    <mergeCell ref="G73:J73"/>
    <mergeCell ref="B73:E73"/>
    <mergeCell ref="G83:J83"/>
    <mergeCell ref="L83:O83"/>
    <mergeCell ref="B83:E83"/>
    <mergeCell ref="L163:O163"/>
    <mergeCell ref="Q163:T163"/>
    <mergeCell ref="B153:E153"/>
    <mergeCell ref="G153:J153"/>
    <mergeCell ref="L143:O143"/>
    <mergeCell ref="Q143:T143"/>
    <mergeCell ref="G143:J143"/>
    <mergeCell ref="B143:E143"/>
    <mergeCell ref="L153:O153"/>
    <mergeCell ref="Q153:T153"/>
    <mergeCell ref="B163:E163"/>
    <mergeCell ref="B173:E173"/>
    <mergeCell ref="Q173:T173"/>
    <mergeCell ref="G163:J163"/>
    <mergeCell ref="V23:Y23"/>
    <mergeCell ref="L23:O23"/>
    <mergeCell ref="Q23:T23"/>
    <mergeCell ref="B23:E23"/>
    <mergeCell ref="G23:J23"/>
    <mergeCell ref="B3:E3"/>
    <mergeCell ref="G3:J3"/>
    <mergeCell ref="Q13:T13"/>
    <mergeCell ref="Q33:T33"/>
    <mergeCell ref="V33:Y33"/>
    <mergeCell ref="L63:O63"/>
    <mergeCell ref="Q63:T63"/>
    <mergeCell ref="Q53:T53"/>
    <mergeCell ref="L53:O53"/>
    <mergeCell ref="L33:O33"/>
    <mergeCell ref="L43:O43"/>
    <mergeCell ref="L173:O173"/>
    <mergeCell ref="G173:J173"/>
    <mergeCell ref="L133:O133"/>
    <mergeCell ref="B133:E133"/>
    <mergeCell ref="G133:J133"/>
    <mergeCell ref="Q83:T83"/>
    <mergeCell ref="Q43:T43"/>
    <mergeCell ref="Q133:T133"/>
    <mergeCell ref="L103:O103"/>
    <mergeCell ref="Q103:T103"/>
    <mergeCell ref="V13:Y13"/>
    <mergeCell ref="L13:O13"/>
    <mergeCell ref="V3:Y3"/>
    <mergeCell ref="Q3:T3"/>
    <mergeCell ref="L3:O3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>
        <v>1.0</v>
      </c>
      <c r="B1">
        <v>-0.932611282136179</v>
      </c>
      <c r="D1" s="2">
        <v>8.640000000000002</v>
      </c>
      <c r="E1" s="1" t="s">
        <v>0</v>
      </c>
      <c r="F1" s="1" t="s">
        <v>1</v>
      </c>
    </row>
    <row r="2">
      <c r="A2" s="1">
        <v>2.0</v>
      </c>
      <c r="B2">
        <v>8.659739592076221E-15</v>
      </c>
      <c r="D2">
        <v>1.2621774483536184E-30</v>
      </c>
      <c r="F2" s="1">
        <v>3.84</v>
      </c>
    </row>
    <row r="3">
      <c r="A3" s="1">
        <v>3.0</v>
      </c>
      <c r="B3">
        <v>0.0996895869697918</v>
      </c>
      <c r="D3">
        <v>1.7422222222222221</v>
      </c>
    </row>
    <row r="4">
      <c r="A4" s="1">
        <v>4.0</v>
      </c>
      <c r="B4">
        <v>0.0</v>
      </c>
      <c r="D4">
        <v>1.0518145402946827E-30</v>
      </c>
    </row>
    <row r="5">
      <c r="A5" s="1">
        <v>5.0</v>
      </c>
      <c r="B5">
        <v>0.4081918968495434</v>
      </c>
      <c r="D5">
        <v>2.377989750660966</v>
      </c>
    </row>
    <row r="6">
      <c r="A6" s="1">
        <v>6.0</v>
      </c>
      <c r="B6">
        <v>-0.09973321286939996</v>
      </c>
      <c r="D6" s="2">
        <v>4.583508977361441</v>
      </c>
      <c r="E6" s="1" t="s">
        <v>0</v>
      </c>
    </row>
    <row r="7">
      <c r="A7" s="1">
        <v>7.0</v>
      </c>
      <c r="B7">
        <v>-0.4137221540381181</v>
      </c>
      <c r="D7">
        <v>1.7133066818960587</v>
      </c>
    </row>
    <row r="8">
      <c r="A8" s="1">
        <v>8.0</v>
      </c>
      <c r="B8">
        <v>0.07980970638890972</v>
      </c>
      <c r="D8">
        <v>0.06853226727584234</v>
      </c>
    </row>
    <row r="9">
      <c r="A9" s="1">
        <v>9.0</v>
      </c>
      <c r="B9">
        <v>5.551115123125783E-17</v>
      </c>
      <c r="D9">
        <v>1.4024193870595763E-30</v>
      </c>
    </row>
    <row r="10">
      <c r="A10" s="1">
        <v>10.0</v>
      </c>
      <c r="B10">
        <v>0.8741232528960712</v>
      </c>
      <c r="D10" s="2">
        <v>7.211864964884216</v>
      </c>
      <c r="E10" s="1" t="s">
        <v>2</v>
      </c>
    </row>
    <row r="11">
      <c r="A11" s="1">
        <v>11.0</v>
      </c>
      <c r="B11">
        <v>-0.5335982803357107</v>
      </c>
      <c r="D11" s="2">
        <v>19.299999999999997</v>
      </c>
      <c r="E11" s="1" t="s">
        <v>3</v>
      </c>
    </row>
    <row r="12">
      <c r="A12" s="1">
        <v>12.0</v>
      </c>
      <c r="B12">
        <v>0.0</v>
      </c>
      <c r="D12" s="1">
        <v>0.0</v>
      </c>
    </row>
    <row r="13">
      <c r="A13" s="1">
        <v>13.0</v>
      </c>
      <c r="B13">
        <v>0.0</v>
      </c>
      <c r="D13" s="1">
        <v>0.0</v>
      </c>
    </row>
    <row r="14">
      <c r="A14" s="1">
        <v>14.0</v>
      </c>
      <c r="B14">
        <v>-0.24612348554035857</v>
      </c>
      <c r="D14">
        <v>0.37037037037037046</v>
      </c>
    </row>
    <row r="15">
      <c r="A15" s="1">
        <v>15.0</v>
      </c>
      <c r="B15">
        <v>-0.4418415754923859</v>
      </c>
      <c r="D15">
        <v>2.008868545965326</v>
      </c>
    </row>
    <row r="16">
      <c r="A16" s="1">
        <v>16.0</v>
      </c>
      <c r="B16">
        <v>-0.8156746374245726</v>
      </c>
      <c r="D16">
        <v>3.3333333333333344</v>
      </c>
    </row>
    <row r="17">
      <c r="A17" s="1">
        <v>17.0</v>
      </c>
      <c r="B17">
        <v>-0.026647957003418155</v>
      </c>
      <c r="D17">
        <v>0.040336134453781515</v>
      </c>
    </row>
    <row r="18">
      <c r="A18" s="3">
        <v>18.0</v>
      </c>
      <c r="B18">
        <v>-0.14279051228138107</v>
      </c>
      <c r="D18">
        <v>0.7111111111111111</v>
      </c>
    </row>
    <row r="19">
      <c r="D19" s="4"/>
      <c r="E19" s="1" t="s">
        <v>4</v>
      </c>
    </row>
    <row r="22">
      <c r="D22" s="4"/>
    </row>
    <row r="28">
      <c r="D28" s="4"/>
    </row>
    <row r="29">
      <c r="D29" s="4"/>
    </row>
    <row r="32">
      <c r="D32" s="4"/>
    </row>
    <row r="38">
      <c r="D38" s="4"/>
    </row>
    <row r="39">
      <c r="D39" s="4"/>
    </row>
    <row r="42">
      <c r="D42" s="4"/>
    </row>
    <row r="67">
      <c r="D67" s="4"/>
    </row>
    <row r="103">
      <c r="D103" s="4"/>
    </row>
    <row r="104">
      <c r="D104" s="4"/>
    </row>
    <row r="107">
      <c r="D107" s="4"/>
    </row>
    <row r="143">
      <c r="D143" s="4"/>
    </row>
    <row r="144">
      <c r="D144" s="4"/>
    </row>
    <row r="147">
      <c r="D147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22"/>
    <col customWidth="1" min="2" max="5" width="17.56"/>
  </cols>
  <sheetData>
    <row r="1">
      <c r="A1" s="5"/>
      <c r="B1" s="7" t="s">
        <v>5</v>
      </c>
      <c r="C1" s="7" t="s">
        <v>7</v>
      </c>
      <c r="D1" s="7" t="s">
        <v>8</v>
      </c>
      <c r="E1" s="7" t="s">
        <v>9</v>
      </c>
      <c r="H1" s="1" t="s">
        <v>10</v>
      </c>
    </row>
    <row r="2">
      <c r="A2" s="7">
        <v>1.0</v>
      </c>
      <c r="B2" s="5">
        <v>2.3193433753571213</v>
      </c>
      <c r="C2" s="5">
        <v>1.8059520774194515</v>
      </c>
      <c r="D2" s="5">
        <v>2.3193433753571213</v>
      </c>
      <c r="E2" s="5">
        <v>-0.932611282136179</v>
      </c>
      <c r="H2">
        <v>2.1240116710298156</v>
      </c>
    </row>
    <row r="3">
      <c r="A3" s="7">
        <v>2.0</v>
      </c>
      <c r="B3" s="5">
        <v>3.28970725026738</v>
      </c>
      <c r="C3" s="5">
        <v>2.072866781311646</v>
      </c>
      <c r="D3" s="5">
        <v>3.28970725026738</v>
      </c>
      <c r="E3" s="5">
        <v>8.659739592076221E-15</v>
      </c>
      <c r="H3">
        <v>2.7659882549741908</v>
      </c>
    </row>
    <row r="4">
      <c r="A4" s="7">
        <v>3.0</v>
      </c>
      <c r="B4" s="5">
        <v>0.6500618601553984</v>
      </c>
      <c r="C4" s="5">
        <v>0.3987391664031923</v>
      </c>
      <c r="D4" s="5">
        <v>0.9097209795495496</v>
      </c>
      <c r="E4" s="5">
        <v>0.0996895869697918</v>
      </c>
      <c r="H4">
        <v>0.6449344335822587</v>
      </c>
    </row>
    <row r="5">
      <c r="A5" s="7">
        <v>4.0</v>
      </c>
      <c r="B5" s="5">
        <v>3.28970725026738</v>
      </c>
      <c r="C5" s="5">
        <v>1.8780546233824416</v>
      </c>
      <c r="D5" s="5">
        <v>2.926405189273855</v>
      </c>
      <c r="E5" s="5">
        <v>0.0</v>
      </c>
      <c r="H5">
        <v>2.5631031282803125</v>
      </c>
    </row>
    <row r="6">
      <c r="A6" s="7">
        <v>5.0</v>
      </c>
      <c r="B6" s="5">
        <v>3.313244817625879</v>
      </c>
      <c r="C6" s="5">
        <v>2.072866781311646</v>
      </c>
      <c r="D6" s="5">
        <v>2.319343375357104</v>
      </c>
      <c r="E6" s="5">
        <v>0.4081918968495434</v>
      </c>
      <c r="H6">
        <v>2.4937657448973316</v>
      </c>
    </row>
    <row r="7">
      <c r="A7" s="7">
        <v>6.0</v>
      </c>
      <c r="B7" s="5">
        <v>3.3367823849843754</v>
      </c>
      <c r="C7" s="5">
        <v>2.317984954795979</v>
      </c>
      <c r="D7" s="5">
        <v>2.7048245831480004</v>
      </c>
      <c r="E7" s="5">
        <v>-0.09973321286939996</v>
      </c>
      <c r="H7">
        <v>2.7659882549741908</v>
      </c>
    </row>
    <row r="8">
      <c r="A8" s="7">
        <v>7.0</v>
      </c>
      <c r="B8" s="5">
        <v>2.681287015789522</v>
      </c>
      <c r="C8" s="5">
        <v>1.6832424654532372</v>
      </c>
      <c r="D8" s="5">
        <v>2.4864748578603173</v>
      </c>
      <c r="E8" s="5">
        <v>-0.4137221540381181</v>
      </c>
      <c r="H8">
        <v>2.1842863554680663</v>
      </c>
    </row>
    <row r="9">
      <c r="A9" s="7">
        <v>8.0</v>
      </c>
      <c r="B9" s="5">
        <v>1.8780546233824416</v>
      </c>
      <c r="C9" s="5">
        <v>1.8780546233824416</v>
      </c>
      <c r="D9" s="5">
        <v>2.926405189273855</v>
      </c>
      <c r="E9" s="5">
        <v>0.07980970638890972</v>
      </c>
      <c r="H9">
        <v>2.147205008066056</v>
      </c>
    </row>
    <row r="10">
      <c r="A10" s="7">
        <v>9.0</v>
      </c>
      <c r="B10" s="5">
        <v>1.059810216493677</v>
      </c>
      <c r="C10" s="5">
        <v>1.1988902635027179</v>
      </c>
      <c r="D10" s="5">
        <v>0.9097209795495496</v>
      </c>
      <c r="E10" s="5">
        <v>5.551115123125783E-17</v>
      </c>
      <c r="H10">
        <v>1.0488010265585905</v>
      </c>
    </row>
    <row r="11">
      <c r="A11" s="7">
        <v>10.0</v>
      </c>
      <c r="B11" s="5">
        <v>2.3428809427156003</v>
      </c>
      <c r="C11" s="5">
        <v>2.4864748578603</v>
      </c>
      <c r="D11" s="5">
        <v>3.313244817625879</v>
      </c>
      <c r="E11" s="5">
        <v>0.8741232528960712</v>
      </c>
      <c r="H11">
        <v>2.6232691515452724</v>
      </c>
    </row>
    <row r="12">
      <c r="A12" s="7">
        <v>11.0</v>
      </c>
      <c r="B12" s="5">
        <v>1.2897804935158215</v>
      </c>
      <c r="C12" s="5">
        <v>0.5120328773765278</v>
      </c>
      <c r="D12" s="5">
        <v>1.036433390655823</v>
      </c>
      <c r="E12" s="5">
        <v>-0.5335982803357107</v>
      </c>
      <c r="H12">
        <v>0.952781656693493</v>
      </c>
    </row>
    <row r="13">
      <c r="A13" s="7">
        <v>12.0</v>
      </c>
      <c r="B13" s="5">
        <v>2.317984954795979</v>
      </c>
      <c r="C13" s="5">
        <v>2.317984954795979</v>
      </c>
      <c r="D13" s="5">
        <v>2.5631031282803125</v>
      </c>
      <c r="E13" s="5">
        <v>0.0</v>
      </c>
      <c r="H13">
        <v>2.3836323421056917</v>
      </c>
    </row>
    <row r="14">
      <c r="A14" s="7">
        <v>13.0</v>
      </c>
      <c r="B14" s="5">
        <v>2.926405189273855</v>
      </c>
      <c r="C14" s="5">
        <v>2.072866781311646</v>
      </c>
      <c r="D14" s="5">
        <v>2.9264051892738374</v>
      </c>
      <c r="E14" s="5">
        <v>0.0</v>
      </c>
      <c r="H14">
        <v>2.5631031282803125</v>
      </c>
    </row>
    <row r="15">
      <c r="A15" s="7">
        <v>14.0</v>
      </c>
      <c r="B15" s="5">
        <v>3.28970725026738</v>
      </c>
      <c r="C15" s="5">
        <v>2.5631031282803125</v>
      </c>
      <c r="D15" s="5">
        <v>2.1231727968667746</v>
      </c>
      <c r="E15" s="5">
        <v>-0.24612348554035857</v>
      </c>
      <c r="H15">
        <v>2.574810298539938</v>
      </c>
    </row>
    <row r="16">
      <c r="A16" s="7">
        <v>15.0</v>
      </c>
      <c r="B16" s="5">
        <v>3.313244817625879</v>
      </c>
      <c r="C16" s="5">
        <v>2.1231727968667746</v>
      </c>
      <c r="D16" s="5">
        <v>2.949942756632354</v>
      </c>
      <c r="E16" s="5">
        <v>-0.4418415754923859</v>
      </c>
      <c r="H16">
        <v>2.709745331642311</v>
      </c>
    </row>
    <row r="17">
      <c r="A17" s="7">
        <v>16.0</v>
      </c>
      <c r="B17" s="5">
        <v>3.28970725026738</v>
      </c>
      <c r="C17" s="5">
        <v>2.681287015789522</v>
      </c>
      <c r="D17" s="5">
        <v>2.3193433753571213</v>
      </c>
      <c r="E17" s="5">
        <v>-0.8156746374245726</v>
      </c>
      <c r="H17">
        <v>2.681287015789522</v>
      </c>
    </row>
    <row r="18">
      <c r="A18" s="7">
        <v>17.0</v>
      </c>
      <c r="B18" s="5">
        <v>1.2897804935158215</v>
      </c>
      <c r="C18" s="5">
        <v>0.7777476161392938</v>
      </c>
      <c r="D18" s="5">
        <v>1.5348986670001548</v>
      </c>
      <c r="E18" s="5">
        <v>-0.026647957003418155</v>
      </c>
      <c r="H18">
        <v>1.0973680623904336</v>
      </c>
    </row>
    <row r="19">
      <c r="A19" s="7">
        <v>18.0</v>
      </c>
      <c r="B19" s="5">
        <v>1.5161109829500412</v>
      </c>
      <c r="C19" s="5">
        <v>1.2269416989968729</v>
      </c>
      <c r="D19" s="5">
        <v>1.348979500446845</v>
      </c>
      <c r="E19" s="5">
        <v>-0.14279051228138107</v>
      </c>
      <c r="F19" s="1" t="s">
        <v>12</v>
      </c>
      <c r="H19">
        <v>1.3564679236465857</v>
      </c>
    </row>
    <row r="20">
      <c r="B20" s="1" t="s">
        <v>13</v>
      </c>
      <c r="C20" s="1" t="s">
        <v>14</v>
      </c>
      <c r="D20" s="1" t="s">
        <v>15</v>
      </c>
    </row>
    <row r="21">
      <c r="B21">
        <f t="shared" ref="B21:E21" si="1">AVERAGE(B2:B19)</f>
        <v>2.410755621</v>
      </c>
      <c r="C21">
        <f t="shared" si="1"/>
        <v>1.781570192</v>
      </c>
      <c r="D21">
        <f t="shared" si="1"/>
        <v>2.272637189</v>
      </c>
      <c r="E21">
        <f t="shared" si="1"/>
        <v>-0.1217182586</v>
      </c>
    </row>
    <row r="23">
      <c r="E23" s="1" t="s">
        <v>18</v>
      </c>
    </row>
    <row r="46">
      <c r="A46" s="5"/>
      <c r="B46" s="7" t="s">
        <v>5</v>
      </c>
      <c r="C46" s="7" t="s">
        <v>7</v>
      </c>
      <c r="D46" s="7" t="s">
        <v>8</v>
      </c>
    </row>
    <row r="47">
      <c r="A47" s="7">
        <v>1.0</v>
      </c>
      <c r="B47" s="13">
        <v>2.3193433753571213</v>
      </c>
      <c r="C47" s="13">
        <v>1.8059520774194515</v>
      </c>
      <c r="D47" s="13">
        <v>2.3193433753571213</v>
      </c>
    </row>
    <row r="48">
      <c r="A48" s="7">
        <v>2.0</v>
      </c>
      <c r="B48" s="13">
        <v>3.28970725026738</v>
      </c>
      <c r="C48" s="13">
        <v>2.072866781311646</v>
      </c>
      <c r="D48" s="13">
        <v>3.28970725026738</v>
      </c>
    </row>
    <row r="49">
      <c r="A49" s="7">
        <v>3.0</v>
      </c>
      <c r="B49" s="13">
        <v>0.6500618601553984</v>
      </c>
      <c r="C49" s="13">
        <v>0.3987391664031923</v>
      </c>
      <c r="D49" s="13">
        <v>0.9097209795495496</v>
      </c>
    </row>
    <row r="50">
      <c r="A50" s="7">
        <v>4.0</v>
      </c>
      <c r="B50" s="13">
        <v>3.28970725026738</v>
      </c>
      <c r="C50" s="13">
        <v>1.8780546233824416</v>
      </c>
      <c r="D50" s="13">
        <v>2.926405189273855</v>
      </c>
    </row>
    <row r="51">
      <c r="A51" s="7">
        <v>5.0</v>
      </c>
      <c r="B51" s="13">
        <v>3.313244817625879</v>
      </c>
      <c r="C51" s="13">
        <v>2.072866781311646</v>
      </c>
      <c r="D51" s="13">
        <v>2.319343375357104</v>
      </c>
    </row>
    <row r="52">
      <c r="A52" s="7">
        <v>6.0</v>
      </c>
      <c r="B52" s="13">
        <v>3.3367823849843754</v>
      </c>
      <c r="C52" s="13">
        <v>2.317984954795979</v>
      </c>
      <c r="D52" s="13">
        <v>2.7048245831480004</v>
      </c>
    </row>
    <row r="53">
      <c r="A53" s="7">
        <v>7.0</v>
      </c>
      <c r="B53" s="13">
        <v>2.681287015789522</v>
      </c>
      <c r="C53" s="13">
        <v>1.6832424654532372</v>
      </c>
      <c r="D53" s="13">
        <v>2.4864748578603173</v>
      </c>
    </row>
    <row r="54">
      <c r="A54" s="7">
        <v>8.0</v>
      </c>
      <c r="B54" s="13">
        <v>1.8780546233824416</v>
      </c>
      <c r="C54" s="13">
        <v>1.8780546233824416</v>
      </c>
      <c r="D54" s="13">
        <v>2.926405189273855</v>
      </c>
    </row>
    <row r="55">
      <c r="A55" s="7">
        <v>9.0</v>
      </c>
      <c r="B55" s="13">
        <v>1.059810216493677</v>
      </c>
      <c r="C55" s="13">
        <v>1.1988902635027179</v>
      </c>
      <c r="D55" s="13">
        <v>0.9097209795495496</v>
      </c>
    </row>
    <row r="56">
      <c r="A56" s="7">
        <v>10.0</v>
      </c>
      <c r="B56" s="13">
        <v>2.3428809427156003</v>
      </c>
      <c r="C56" s="13">
        <v>2.4864748578603</v>
      </c>
      <c r="D56" s="13">
        <v>3.313244817625879</v>
      </c>
    </row>
    <row r="57">
      <c r="A57" s="7">
        <v>11.0</v>
      </c>
      <c r="B57" s="13">
        <v>1.2897804935158215</v>
      </c>
      <c r="C57" s="13">
        <v>0.5120328773765278</v>
      </c>
      <c r="D57" s="13">
        <v>1.036433390655823</v>
      </c>
    </row>
    <row r="58">
      <c r="A58" s="7">
        <v>12.0</v>
      </c>
      <c r="B58" s="13">
        <v>2.317984954795979</v>
      </c>
      <c r="C58" s="13">
        <v>2.317984954795979</v>
      </c>
      <c r="D58" s="13">
        <v>2.5631031282803125</v>
      </c>
    </row>
    <row r="59">
      <c r="A59" s="7">
        <v>13.0</v>
      </c>
      <c r="B59" s="13">
        <v>2.926405189273855</v>
      </c>
      <c r="C59" s="13">
        <v>2.072866781311646</v>
      </c>
      <c r="D59" s="13">
        <v>2.9264051892738374</v>
      </c>
    </row>
    <row r="60">
      <c r="A60" s="7">
        <v>14.0</v>
      </c>
      <c r="B60" s="13">
        <v>3.28970725026738</v>
      </c>
      <c r="C60" s="13">
        <v>2.5631031282803125</v>
      </c>
      <c r="D60" s="13">
        <v>2.1231727968667746</v>
      </c>
    </row>
    <row r="61">
      <c r="A61" s="7">
        <v>15.0</v>
      </c>
      <c r="B61" s="13">
        <v>3.313244817625879</v>
      </c>
      <c r="C61" s="13">
        <v>2.1231727968667746</v>
      </c>
      <c r="D61" s="13">
        <v>2.949942756632354</v>
      </c>
    </row>
    <row r="62">
      <c r="A62" s="7">
        <v>16.0</v>
      </c>
      <c r="B62" s="13">
        <v>3.28970725026738</v>
      </c>
      <c r="C62" s="13">
        <v>2.681287015789522</v>
      </c>
      <c r="D62" s="13">
        <v>2.3193433753571213</v>
      </c>
    </row>
    <row r="63">
      <c r="A63" s="7">
        <v>17.0</v>
      </c>
      <c r="B63" s="13">
        <v>1.2897804935158215</v>
      </c>
      <c r="C63" s="13">
        <v>0.7777476161392938</v>
      </c>
      <c r="D63" s="13">
        <v>1.5348986670001548</v>
      </c>
    </row>
    <row r="64">
      <c r="A64" s="7">
        <v>18.0</v>
      </c>
      <c r="B64" s="13">
        <v>1.5161109829500412</v>
      </c>
      <c r="C64" s="13">
        <v>1.2269416989968729</v>
      </c>
      <c r="D64" s="13">
        <v>1.348979500446845</v>
      </c>
    </row>
  </sheetData>
  <drawing r:id="rId1"/>
</worksheet>
</file>