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9200" windowHeight="21060" tabRatio="500"/>
  </bookViews>
  <sheets>
    <sheet name="Sheet1" sheetId="1" r:id="rId1"/>
    <sheet name="Sheet2" sheetId="2" r:id="rId2"/>
  </sheets>
  <definedNames>
    <definedName name="_xlnm._FilterDatabase" localSheetId="0" hidden="1">Sheet1!$A$1:$F$12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A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2" i="1"/>
  <c r="F17" i="1"/>
  <c r="F18" i="1"/>
  <c r="F19" i="1"/>
  <c r="F20" i="1"/>
  <c r="F21" i="1"/>
  <c r="F25" i="1"/>
  <c r="F26" i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<sst xmlns="http://schemas.openxmlformats.org/spreadsheetml/2006/main" count="113" uniqueCount="84">
  <si>
    <t>Quantity</t>
  </si>
  <si>
    <t>Part</t>
  </si>
  <si>
    <t>Supplier</t>
  </si>
  <si>
    <t>Supplier Part Number</t>
  </si>
  <si>
    <t>Unit Price ex VAT</t>
  </si>
  <si>
    <t>Unit Price inc VAT</t>
  </si>
  <si>
    <t>MCP23017-E/SP-ND</t>
  </si>
  <si>
    <t xml:space="preserve">MAX7221CNG+-ND  </t>
  </si>
  <si>
    <t>EG2352-ND</t>
  </si>
  <si>
    <t>EG2389-ND</t>
  </si>
  <si>
    <t>EG2394-ND</t>
  </si>
  <si>
    <t>EG2377-ND</t>
  </si>
  <si>
    <t>1125-1192-ND</t>
  </si>
  <si>
    <t>ED3049-5-ND</t>
  </si>
  <si>
    <t>ED3050-5-ND</t>
  </si>
  <si>
    <t>1470-2764-ND</t>
  </si>
  <si>
    <t>CP-050AH-ND</t>
  </si>
  <si>
    <t>DIGIKEY</t>
  </si>
  <si>
    <t>Comment</t>
  </si>
  <si>
    <t>SWITCH TOGGLE SPDT 5A 120V</t>
  </si>
  <si>
    <t>on-off</t>
  </si>
  <si>
    <t>mom-off-mom</t>
  </si>
  <si>
    <t>mom-off-on</t>
  </si>
  <si>
    <t>on-off-on</t>
  </si>
  <si>
    <t>IO EXPANDER I2C 16B 28SDIP</t>
  </si>
  <si>
    <t>one per 8 double/16 single switches</t>
  </si>
  <si>
    <t>IC DRVR DSPLAY LED 8DIG 24-DIP</t>
  </si>
  <si>
    <t>LED AMBER DIFF 5MM OVAL T/H</t>
  </si>
  <si>
    <t>CONN IC DIP SOCKET 24POS TIN</t>
  </si>
  <si>
    <t>CONN IC DIP SOCKET 28POS TIN</t>
  </si>
  <si>
    <t>AC/DC WALL MOUNT ADAPTER 5V 5W</t>
  </si>
  <si>
    <t>CON PWR JCK 2.0 X 6.0MM HIGH CUR</t>
  </si>
  <si>
    <t>Previously bought</t>
  </si>
  <si>
    <t>Output: 5V 1A, for lights</t>
  </si>
  <si>
    <t>2x10 IDC socket</t>
  </si>
  <si>
    <t>2x2 IDC connector</t>
  </si>
  <si>
    <t>2x2 IDC socket</t>
  </si>
  <si>
    <t>AE40M-5-ND</t>
  </si>
  <si>
    <t>CBL RIBN 40COND 0.050 MULTI 5'</t>
  </si>
  <si>
    <t>5ft, 40-wire ribbon cable, can be separated into 4 and 10</t>
  </si>
  <si>
    <t>S9286-ND</t>
  </si>
  <si>
    <t>S9169-ND</t>
  </si>
  <si>
    <t>CONN SOCKET IDC 10POS W/KEY GOLD</t>
  </si>
  <si>
    <t>CONN HEADER 2.54MM 10POS GOLD</t>
  </si>
  <si>
    <t>2x10 IDC header (should be right angle!)</t>
  </si>
  <si>
    <t>RAPID</t>
  </si>
  <si>
    <t>34-0845</t>
  </si>
  <si>
    <t>RVFM Copper Clad Double Sided FR4 Fibre Glass Board 203 X 305mm</t>
  </si>
  <si>
    <t>PCB production base material</t>
  </si>
  <si>
    <t>tbd</t>
  </si>
  <si>
    <t>MOSFET N-CH 60V 0.2A TO-92</t>
  </si>
  <si>
    <t>2N7000TACT-ND</t>
  </si>
  <si>
    <t>mosfet for max7221 logic level shifter</t>
  </si>
  <si>
    <t>CPC</t>
  </si>
  <si>
    <t>Raspberry Pi 3</t>
  </si>
  <si>
    <t>3mm laserable plywood 600x600mm</t>
  </si>
  <si>
    <t>flux laser studio glasgow</t>
  </si>
  <si>
    <t>main board pcb production</t>
  </si>
  <si>
    <t>ragworm</t>
  </si>
  <si>
    <t>front panel laser cutting service</t>
  </si>
  <si>
    <t>100x100mm double sided PCB guide price</t>
  </si>
  <si>
    <t>B&amp;Q</t>
  </si>
  <si>
    <t>M3 Screw and nut for holding LEDs in place</t>
  </si>
  <si>
    <t>m3 screw 25mm and nut, pack of 10</t>
  </si>
  <si>
    <t>655-3235</t>
  </si>
  <si>
    <t>RS</t>
  </si>
  <si>
    <t>Rotary Switch, 16 Way, Through Hole</t>
  </si>
  <si>
    <t>delay line select</t>
  </si>
  <si>
    <t>Thermal printer</t>
  </si>
  <si>
    <t>coolcomponents</t>
  </si>
  <si>
    <t>Thermal printer paper 34ft</t>
  </si>
  <si>
    <t>card punch!</t>
  </si>
  <si>
    <t>REQUEST QUOTE</t>
  </si>
  <si>
    <t>request quote to confirm estimate</t>
  </si>
  <si>
    <t>as per price list. 600x600 base is big enough for front panel and spacers.</t>
  </si>
  <si>
    <t>2.5A power supply for printer</t>
  </si>
  <si>
    <t>Power supply for raspberry pi</t>
  </si>
  <si>
    <t>old telephone dial</t>
  </si>
  <si>
    <t>regular HDMI screen for delay line display?</t>
  </si>
  <si>
    <t>ebay</t>
  </si>
  <si>
    <t>amazon</t>
  </si>
  <si>
    <t>overall housing box/rack?</t>
  </si>
  <si>
    <t>Extended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</si>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</sst>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quotePrefix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25" sqref="D25"/>
    </sheetView>
  </sheetViews>
  <sheetFormatPr baseColWidth="10" defaultRowHeight="15" x14ac:dyDescent="0"/>
  <cols>
    <col min="2" max="2" width="57.33203125" bestFit="1" customWidth="1"/>
    <col min="3" max="3" width="13.1640625" customWidth="1"/>
    <col min="4" max="4" width="21.5" bestFit="1" customWidth="1"/>
    <col min="5" max="5" width="21.33203125" customWidth="1"/>
    <col min="8" max="8" width="47.33203125" bestFit="1" customWidth="1"/>
  </cols>
  <sheetData>
    <row r="1" spans="1:9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  <c r="H1" t="s">
        <v>18</v>
      </c>
      <c r="I1" t="s">
        <v>82</v>
      </c>
    </row>
    <row r="2" spans="1:9">
      <c r="A2">
        <v>40</v>
      </c>
      <c r="B2" s="2" t="s">
        <v>19</v>
      </c>
      <c r="C2" t="s">
        <v>17</v>
      </c>
      <c r="D2" t="s">
        <v>8</v>
      </c>
      <c r="E2">
        <v>1.514</v>
      </c>
      <c r="F2">
        <f>E2*1.2</f>
        <v>1.8168</v>
      </c>
      <c r="G2">
        <v>1</v>
      </c>
      <c r="H2" t="s">
        <v>20</v>
      </c>
      <c r="I2">
        <f>A2*F2</f>
        <v>72.671999999999997</v>
      </c>
    </row>
    <row r="3" spans="1:9">
      <c r="A3">
        <v>50</v>
      </c>
      <c r="B3" s="2" t="s">
        <v>19</v>
      </c>
      <c r="C3" t="s">
        <v>17</v>
      </c>
      <c r="D3" t="s">
        <v>9</v>
      </c>
      <c r="E3">
        <v>1.764</v>
      </c>
      <c r="F3">
        <f t="shared" ref="F3:F38" si="0">E3*1.2</f>
        <v>2.1168</v>
      </c>
      <c r="G3">
        <v>1</v>
      </c>
      <c r="H3" t="s">
        <v>21</v>
      </c>
      <c r="I3">
        <f t="shared" ref="I3:I32" si="1">A3*F3</f>
        <v>105.84</v>
      </c>
    </row>
    <row r="4" spans="1:9">
      <c r="A4">
        <v>3</v>
      </c>
      <c r="B4" s="2" t="s">
        <v>19</v>
      </c>
      <c r="C4" t="s">
        <v>17</v>
      </c>
      <c r="D4" t="s">
        <v>10</v>
      </c>
      <c r="E4">
        <v>2.14</v>
      </c>
      <c r="F4">
        <f t="shared" si="0"/>
        <v>2.5680000000000001</v>
      </c>
      <c r="G4">
        <v>4</v>
      </c>
      <c r="H4" t="s">
        <v>22</v>
      </c>
      <c r="I4">
        <f t="shared" si="1"/>
        <v>7.7040000000000006</v>
      </c>
    </row>
    <row r="5" spans="1:9">
      <c r="A5">
        <v>3</v>
      </c>
      <c r="B5" s="2" t="s">
        <v>19</v>
      </c>
      <c r="C5" t="s">
        <v>17</v>
      </c>
      <c r="D5" t="s">
        <v>11</v>
      </c>
      <c r="E5">
        <v>1.62</v>
      </c>
      <c r="F5">
        <f t="shared" si="0"/>
        <v>1.944</v>
      </c>
      <c r="G5">
        <v>4</v>
      </c>
      <c r="H5" t="s">
        <v>23</v>
      </c>
      <c r="I5">
        <f t="shared" si="1"/>
        <v>5.8319999999999999</v>
      </c>
    </row>
    <row r="6" spans="1:9">
      <c r="A6">
        <v>12</v>
      </c>
      <c r="B6" s="2" t="s">
        <v>24</v>
      </c>
      <c r="C6" t="s">
        <v>17</v>
      </c>
      <c r="D6" t="s">
        <v>6</v>
      </c>
      <c r="E6">
        <v>0.9</v>
      </c>
      <c r="F6">
        <f t="shared" si="0"/>
        <v>1.08</v>
      </c>
      <c r="G6">
        <v>2</v>
      </c>
      <c r="H6" t="s">
        <v>25</v>
      </c>
      <c r="I6">
        <f t="shared" si="1"/>
        <v>12.96</v>
      </c>
    </row>
    <row r="7" spans="1:9">
      <c r="A7">
        <v>2</v>
      </c>
      <c r="B7" s="2" t="s">
        <v>26</v>
      </c>
      <c r="C7" t="s">
        <v>17</v>
      </c>
      <c r="D7" t="s">
        <v>7</v>
      </c>
      <c r="E7">
        <v>6.97</v>
      </c>
      <c r="F7">
        <f t="shared" si="0"/>
        <v>8.363999999999999</v>
      </c>
      <c r="G7">
        <v>2</v>
      </c>
      <c r="I7">
        <f t="shared" si="1"/>
        <v>16.727999999999998</v>
      </c>
    </row>
    <row r="8" spans="1:9">
      <c r="A8">
        <v>100</v>
      </c>
      <c r="B8" s="2" t="s">
        <v>27</v>
      </c>
      <c r="C8" t="s">
        <v>17</v>
      </c>
      <c r="D8" t="s">
        <v>12</v>
      </c>
      <c r="E8">
        <v>0.2092</v>
      </c>
      <c r="F8">
        <f t="shared" si="0"/>
        <v>0.25103999999999999</v>
      </c>
      <c r="G8">
        <v>100</v>
      </c>
      <c r="I8">
        <f t="shared" si="1"/>
        <v>25.103999999999999</v>
      </c>
    </row>
    <row r="9" spans="1:9">
      <c r="A9">
        <v>2</v>
      </c>
      <c r="B9" s="2" t="s">
        <v>28</v>
      </c>
      <c r="C9" t="s">
        <v>17</v>
      </c>
      <c r="D9" t="s">
        <v>13</v>
      </c>
      <c r="E9">
        <v>0.19</v>
      </c>
      <c r="F9">
        <f t="shared" si="0"/>
        <v>0.22799999999999998</v>
      </c>
      <c r="G9">
        <v>2</v>
      </c>
      <c r="I9">
        <f t="shared" si="1"/>
        <v>0.45599999999999996</v>
      </c>
    </row>
    <row r="10" spans="1:9">
      <c r="A10">
        <v>12</v>
      </c>
      <c r="B10" s="2" t="s">
        <v>29</v>
      </c>
      <c r="C10" t="s">
        <v>17</v>
      </c>
      <c r="D10" t="s">
        <v>14</v>
      </c>
      <c r="E10">
        <v>0.22</v>
      </c>
      <c r="F10">
        <f t="shared" si="0"/>
        <v>0.26400000000000001</v>
      </c>
      <c r="G10">
        <v>2</v>
      </c>
      <c r="I10">
        <f t="shared" si="1"/>
        <v>3.1680000000000001</v>
      </c>
    </row>
    <row r="11" spans="1:9">
      <c r="A11">
        <v>1</v>
      </c>
      <c r="B11" s="2" t="s">
        <v>30</v>
      </c>
      <c r="C11" t="s">
        <v>17</v>
      </c>
      <c r="D11" t="s">
        <v>15</v>
      </c>
      <c r="E11">
        <v>4.71</v>
      </c>
      <c r="F11">
        <f t="shared" si="0"/>
        <v>5.6520000000000001</v>
      </c>
      <c r="G11">
        <v>1</v>
      </c>
      <c r="H11" t="s">
        <v>33</v>
      </c>
      <c r="I11">
        <f t="shared" si="1"/>
        <v>5.6520000000000001</v>
      </c>
    </row>
    <row r="12" spans="1:9">
      <c r="A12">
        <v>1</v>
      </c>
      <c r="B12" s="2" t="s">
        <v>31</v>
      </c>
      <c r="C12" t="s">
        <v>17</v>
      </c>
      <c r="D12" t="s">
        <v>16</v>
      </c>
      <c r="E12">
        <v>0.7</v>
      </c>
      <c r="F12">
        <f t="shared" si="0"/>
        <v>0.84</v>
      </c>
      <c r="G12">
        <v>1</v>
      </c>
      <c r="I12">
        <f t="shared" si="1"/>
        <v>0.84</v>
      </c>
    </row>
    <row r="13" spans="1:9">
      <c r="A13">
        <v>12</v>
      </c>
      <c r="B13" s="1" t="s">
        <v>42</v>
      </c>
      <c r="C13" t="s">
        <v>17</v>
      </c>
      <c r="D13" t="s">
        <v>40</v>
      </c>
      <c r="E13">
        <v>0.34599999999999997</v>
      </c>
      <c r="F13">
        <f t="shared" si="0"/>
        <v>0.41519999999999996</v>
      </c>
      <c r="G13">
        <v>0</v>
      </c>
      <c r="H13" t="s">
        <v>34</v>
      </c>
      <c r="I13">
        <f t="shared" si="1"/>
        <v>4.9823999999999993</v>
      </c>
    </row>
    <row r="14" spans="1:9">
      <c r="A14">
        <v>12</v>
      </c>
      <c r="B14" s="1" t="s">
        <v>43</v>
      </c>
      <c r="C14" t="s">
        <v>17</v>
      </c>
      <c r="D14" t="s">
        <v>41</v>
      </c>
      <c r="E14">
        <v>0.33300000000000002</v>
      </c>
      <c r="F14">
        <f t="shared" si="0"/>
        <v>0.39960000000000001</v>
      </c>
      <c r="G14">
        <v>0</v>
      </c>
      <c r="H14" t="s">
        <v>44</v>
      </c>
      <c r="I14">
        <f t="shared" si="1"/>
        <v>4.7952000000000004</v>
      </c>
    </row>
    <row r="15" spans="1:9">
      <c r="A15">
        <v>2</v>
      </c>
      <c r="B15" s="1" t="s">
        <v>38</v>
      </c>
      <c r="C15" t="s">
        <v>17</v>
      </c>
      <c r="D15" s="1" t="s">
        <v>37</v>
      </c>
      <c r="E15">
        <v>9.34</v>
      </c>
      <c r="F15">
        <f t="shared" si="0"/>
        <v>11.208</v>
      </c>
      <c r="G15">
        <v>0</v>
      </c>
      <c r="H15" t="s">
        <v>39</v>
      </c>
      <c r="I15">
        <f t="shared" si="1"/>
        <v>22.416</v>
      </c>
    </row>
    <row r="16" spans="1:9">
      <c r="A16">
        <v>20</v>
      </c>
      <c r="B16" s="1" t="s">
        <v>49</v>
      </c>
      <c r="C16" t="s">
        <v>17</v>
      </c>
      <c r="F16">
        <f t="shared" si="0"/>
        <v>0</v>
      </c>
      <c r="G16">
        <v>0</v>
      </c>
      <c r="H16" t="s">
        <v>35</v>
      </c>
      <c r="I16">
        <f t="shared" si="1"/>
        <v>0</v>
      </c>
    </row>
    <row r="17" spans="1:9">
      <c r="A17">
        <v>20</v>
      </c>
      <c r="B17" s="1" t="s">
        <v>49</v>
      </c>
      <c r="C17" t="s">
        <v>17</v>
      </c>
      <c r="F17">
        <f t="shared" si="0"/>
        <v>0</v>
      </c>
      <c r="G17">
        <v>0</v>
      </c>
      <c r="H17" t="s">
        <v>36</v>
      </c>
      <c r="I17">
        <f t="shared" si="1"/>
        <v>0</v>
      </c>
    </row>
    <row r="18" spans="1:9">
      <c r="A18">
        <v>4</v>
      </c>
      <c r="B18" s="2" t="s">
        <v>47</v>
      </c>
      <c r="C18" t="s">
        <v>45</v>
      </c>
      <c r="D18" t="s">
        <v>46</v>
      </c>
      <c r="E18">
        <v>3.7</v>
      </c>
      <c r="F18">
        <f t="shared" si="0"/>
        <v>4.4400000000000004</v>
      </c>
      <c r="G18">
        <v>4</v>
      </c>
      <c r="H18" t="s">
        <v>48</v>
      </c>
      <c r="I18">
        <f t="shared" si="1"/>
        <v>17.760000000000002</v>
      </c>
    </row>
    <row r="19" spans="1:9">
      <c r="A19">
        <v>10</v>
      </c>
      <c r="B19" s="1" t="s">
        <v>50</v>
      </c>
      <c r="C19" t="s">
        <v>17</v>
      </c>
      <c r="D19" t="s">
        <v>51</v>
      </c>
      <c r="E19">
        <v>0.187</v>
      </c>
      <c r="F19">
        <f t="shared" si="0"/>
        <v>0.22439999999999999</v>
      </c>
      <c r="G19">
        <v>0</v>
      </c>
      <c r="H19" t="s">
        <v>52</v>
      </c>
      <c r="I19">
        <f t="shared" si="1"/>
        <v>2.2439999999999998</v>
      </c>
    </row>
    <row r="20" spans="1:9">
      <c r="A20">
        <v>1</v>
      </c>
      <c r="B20" s="1" t="s">
        <v>54</v>
      </c>
      <c r="C20" t="s">
        <v>53</v>
      </c>
      <c r="E20">
        <v>29.99</v>
      </c>
      <c r="F20">
        <f t="shared" si="0"/>
        <v>35.988</v>
      </c>
      <c r="G20">
        <v>0</v>
      </c>
      <c r="I20">
        <f t="shared" si="1"/>
        <v>35.988</v>
      </c>
    </row>
    <row r="21" spans="1:9">
      <c r="A21">
        <v>1</v>
      </c>
      <c r="B21" s="1" t="s">
        <v>55</v>
      </c>
      <c r="C21" t="s">
        <v>56</v>
      </c>
      <c r="E21">
        <v>5</v>
      </c>
      <c r="F21">
        <f t="shared" si="0"/>
        <v>6</v>
      </c>
      <c r="G21">
        <v>0</v>
      </c>
      <c r="H21" t="s">
        <v>74</v>
      </c>
      <c r="I21">
        <f t="shared" si="1"/>
        <v>6</v>
      </c>
    </row>
    <row r="22" spans="1:9">
      <c r="A22">
        <v>1</v>
      </c>
      <c r="B22" s="1" t="s">
        <v>59</v>
      </c>
      <c r="C22" t="s">
        <v>56</v>
      </c>
      <c r="E22" t="s">
        <v>72</v>
      </c>
      <c r="F22">
        <v>50</v>
      </c>
      <c r="G22">
        <v>0</v>
      </c>
      <c r="H22" t="s">
        <v>73</v>
      </c>
      <c r="I22">
        <f t="shared" si="1"/>
        <v>50</v>
      </c>
    </row>
    <row r="23" spans="1:9">
      <c r="A23">
        <v>1</v>
      </c>
      <c r="B23" s="1" t="s">
        <v>57</v>
      </c>
      <c r="C23" t="s">
        <v>58</v>
      </c>
      <c r="F23">
        <v>40.299999999999997</v>
      </c>
      <c r="G23">
        <v>0</v>
      </c>
      <c r="H23" t="s">
        <v>60</v>
      </c>
      <c r="I23">
        <f t="shared" si="1"/>
        <v>40.299999999999997</v>
      </c>
    </row>
    <row r="24" spans="1:9">
      <c r="A24">
        <v>2</v>
      </c>
      <c r="B24" s="1" t="s">
        <v>63</v>
      </c>
      <c r="C24" t="s">
        <v>61</v>
      </c>
      <c r="F24">
        <v>3.28</v>
      </c>
      <c r="G24">
        <v>0</v>
      </c>
      <c r="H24" t="s">
        <v>62</v>
      </c>
      <c r="I24">
        <f t="shared" si="1"/>
        <v>6.56</v>
      </c>
    </row>
    <row r="25" spans="1:9">
      <c r="A25">
        <v>1</v>
      </c>
      <c r="B25" s="2" t="s">
        <v>66</v>
      </c>
      <c r="C25" t="s">
        <v>65</v>
      </c>
      <c r="D25" t="s">
        <v>64</v>
      </c>
      <c r="E25">
        <v>3.46</v>
      </c>
      <c r="F25">
        <f t="shared" si="0"/>
        <v>4.1520000000000001</v>
      </c>
      <c r="G25">
        <v>0</v>
      </c>
      <c r="H25" t="s">
        <v>67</v>
      </c>
      <c r="I25">
        <f t="shared" si="1"/>
        <v>4.1520000000000001</v>
      </c>
    </row>
    <row r="26" spans="1:9">
      <c r="A26">
        <v>1</v>
      </c>
      <c r="B26" s="1" t="s">
        <v>68</v>
      </c>
      <c r="C26" t="s">
        <v>69</v>
      </c>
      <c r="D26">
        <v>695</v>
      </c>
      <c r="E26">
        <v>37.92</v>
      </c>
      <c r="F26">
        <f t="shared" si="0"/>
        <v>45.503999999999998</v>
      </c>
      <c r="G26">
        <v>0</v>
      </c>
      <c r="H26" s="3" t="s">
        <v>71</v>
      </c>
      <c r="I26">
        <f t="shared" si="1"/>
        <v>45.503999999999998</v>
      </c>
    </row>
    <row r="27" spans="1:9">
      <c r="A27">
        <v>2</v>
      </c>
      <c r="B27" s="1" t="s">
        <v>70</v>
      </c>
      <c r="C27" t="s">
        <v>69</v>
      </c>
      <c r="D27">
        <v>696</v>
      </c>
      <c r="E27">
        <v>1.63</v>
      </c>
      <c r="F27">
        <f t="shared" si="0"/>
        <v>1.9559999999999997</v>
      </c>
      <c r="G27">
        <v>0</v>
      </c>
      <c r="I27">
        <f t="shared" si="1"/>
        <v>3.9119999999999995</v>
      </c>
    </row>
    <row r="28" spans="1:9">
      <c r="A28">
        <v>1</v>
      </c>
      <c r="C28" t="s">
        <v>49</v>
      </c>
      <c r="F28">
        <v>0</v>
      </c>
      <c r="H28" t="s">
        <v>81</v>
      </c>
      <c r="I28">
        <f t="shared" si="1"/>
        <v>0</v>
      </c>
    </row>
    <row r="29" spans="1:9">
      <c r="A29">
        <v>1</v>
      </c>
      <c r="B29" s="1" t="s">
        <v>49</v>
      </c>
      <c r="C29" t="s">
        <v>80</v>
      </c>
      <c r="F29">
        <v>5</v>
      </c>
      <c r="H29" t="s">
        <v>75</v>
      </c>
      <c r="I29">
        <f t="shared" si="1"/>
        <v>5</v>
      </c>
    </row>
    <row r="30" spans="1:9">
      <c r="A30">
        <v>1</v>
      </c>
      <c r="B30" s="1" t="s">
        <v>49</v>
      </c>
      <c r="C30" t="s">
        <v>80</v>
      </c>
      <c r="F30">
        <v>5</v>
      </c>
      <c r="H30" t="s">
        <v>76</v>
      </c>
      <c r="I30">
        <f t="shared" si="1"/>
        <v>5</v>
      </c>
    </row>
    <row r="31" spans="1:9">
      <c r="A31">
        <v>1</v>
      </c>
      <c r="B31" s="1" t="s">
        <v>49</v>
      </c>
      <c r="C31" t="s">
        <v>80</v>
      </c>
      <c r="F31">
        <v>60</v>
      </c>
      <c r="H31" t="s">
        <v>78</v>
      </c>
      <c r="I31">
        <f t="shared" si="1"/>
        <v>60</v>
      </c>
    </row>
    <row r="32" spans="1:9">
      <c r="A32">
        <v>1</v>
      </c>
      <c r="B32" s="1" t="s">
        <v>49</v>
      </c>
      <c r="C32" t="s">
        <v>79</v>
      </c>
      <c r="F32">
        <v>15</v>
      </c>
      <c r="H32" t="s">
        <v>77</v>
      </c>
      <c r="I32">
        <f t="shared" si="1"/>
        <v>15</v>
      </c>
    </row>
  </sheetData>
  <autoFilter ref="A1:F1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" sqref="A4"/>
    </sheetView>
  </sheetViews>
  <sheetFormatPr baseColWidth="10" defaultRowHeight="15" x14ac:dyDescent="0"/>
  <sheetData>
    <row r="1" spans="1:1">
      <c r="A1" t="s">
        <v>83</v>
      </c>
    </row>
    <row r="2" spans="1:1">
      <c r="A2">
        <f>SUM(Sheet1!I:I)</f>
        <v>586.56960000000004</v>
      </c>
    </row>
  </sheetData>
  <pageMargins left="0.75" right="0.75" top="1" bottom="1" header="0.5" footer="0.5"/>
  <ignoredErrors>
    <ignoredError sqref="A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2016-08-08T08:33:10Z</dcterms:created>
  <dcterms:modified xsi:type="dcterms:W3CDTF">2016-08-08T14:44:27Z</dcterms:modified>
</cp:coreProperties>
</file>