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ate1904="1" showInkAnnotation="0" autoCompressPictures="0"/>
  <mc:AlternateContent xmlns:mc="http://schemas.openxmlformats.org/markup-compatibility/2006">
    <mc:Choice Requires="x15">
      <x15ac:absPath xmlns:x15ac="http://schemas.microsoft.com/office/spreadsheetml/2010/11/ac" url="/Users/kristinallocco/Documents/Spring 2022 SWE/Agile Methods for SW Dev. (SSW 555-WS)/SSW555tm042022Spring/Project_Source_Code/"/>
    </mc:Choice>
  </mc:AlternateContent>
  <xr:revisionPtr revIDLastSave="0" documentId="13_ncr:1_{7C5CA283-5848-D946-87CD-FBA073925D97}" xr6:coauthVersionLast="47" xr6:coauthVersionMax="47" xr10:uidLastSave="{00000000-0000-0000-0000-000000000000}"/>
  <bookViews>
    <workbookView xWindow="0" yWindow="500" windowWidth="28800" windowHeight="16080" tabRatio="500" firstSheet="1" activeTab="1" xr2:uid="{00000000-000D-0000-FFFF-FFFF00000000}"/>
  </bookViews>
  <sheets>
    <sheet name="Team" sheetId="1" r:id="rId1"/>
    <sheet name="Backlog" sheetId="2" r:id="rId2"/>
    <sheet name="Burndown README" sheetId="13" r:id="rId3"/>
    <sheet name="Burndown" sheetId="14" r:id="rId4"/>
    <sheet name="Sprint1" sheetId="3" r:id="rId5"/>
    <sheet name="Sprint2" sheetId="4" r:id="rId6"/>
    <sheet name="Sprint3" sheetId="5" r:id="rId7"/>
    <sheet name="Sprint4" sheetId="6" r:id="rId8"/>
    <sheet name="Stories" sheetId="11" r:id="rId9"/>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5" i="14" l="1"/>
  <c r="G5" i="14" s="1"/>
  <c r="D5" i="14"/>
  <c r="F4" i="14"/>
  <c r="F3" i="14"/>
  <c r="C4" i="14"/>
  <c r="G4" i="14"/>
  <c r="D4" i="14"/>
  <c r="G3" i="14"/>
  <c r="D3" i="14"/>
  <c r="G17" i="13"/>
  <c r="G18" i="13"/>
  <c r="G19" i="13"/>
  <c r="D17" i="13"/>
  <c r="D18" i="13"/>
  <c r="D19" i="13"/>
  <c r="G16" i="13"/>
  <c r="D16" i="13"/>
</calcChain>
</file>

<file path=xl/sharedStrings.xml><?xml version="1.0" encoding="utf-8"?>
<sst xmlns="http://schemas.openxmlformats.org/spreadsheetml/2006/main" count="706" uniqueCount="219">
  <si>
    <t>Initials</t>
    <phoneticPr fontId="2" type="noConversion"/>
  </si>
  <si>
    <t>First</t>
    <phoneticPr fontId="2" type="noConversion"/>
  </si>
  <si>
    <t>Last</t>
    <phoneticPr fontId="2" type="noConversion"/>
  </si>
  <si>
    <t>Email</t>
    <phoneticPr fontId="2" type="noConversion"/>
  </si>
  <si>
    <t>GitHub Username</t>
  </si>
  <si>
    <t>GitHub Repository:</t>
  </si>
  <si>
    <t>https://github.com/kristinallocco/SSW555tm042022Spring</t>
  </si>
  <si>
    <t>ka</t>
  </si>
  <si>
    <t>Kristin</t>
  </si>
  <si>
    <t>Allocco</t>
  </si>
  <si>
    <t>kallocco@stevens.edu</t>
  </si>
  <si>
    <t>kristinallocco</t>
  </si>
  <si>
    <t>Programming Language</t>
  </si>
  <si>
    <t>Python</t>
  </si>
  <si>
    <t>sx</t>
  </si>
  <si>
    <t>Shengping</t>
  </si>
  <si>
    <t>Xu</t>
  </si>
  <si>
    <t>sxu35@stevens.edu</t>
  </si>
  <si>
    <t>0Trickster0</t>
  </si>
  <si>
    <t>yk</t>
  </si>
  <si>
    <t>Yujun</t>
  </si>
  <si>
    <t>Kong</t>
  </si>
  <si>
    <t>ykong3@stevens.edu</t>
  </si>
  <si>
    <t>YujunKong-GitHub</t>
  </si>
  <si>
    <t>Zoom Link:</t>
  </si>
  <si>
    <t>https://us05web.zoom.us/j/4796970115?pwd=ZGtubno2Z1FCSWtFNDU2aTRoU2V4Zz09Links#success</t>
  </si>
  <si>
    <t>Zoom Password</t>
  </si>
  <si>
    <t xml:space="preserve">Meetings </t>
  </si>
  <si>
    <t xml:space="preserve">Friday &amp; Sunday 7 pm </t>
  </si>
  <si>
    <t>Sprint</t>
    <phoneticPr fontId="2" type="noConversion"/>
  </si>
  <si>
    <t>Story ID</t>
    <phoneticPr fontId="2" type="noConversion"/>
  </si>
  <si>
    <t>Story Name</t>
    <phoneticPr fontId="2" type="noConversion"/>
  </si>
  <si>
    <t>Owner</t>
    <phoneticPr fontId="2" type="noConversion"/>
  </si>
  <si>
    <t>Status</t>
    <phoneticPr fontId="2" type="noConversion"/>
  </si>
  <si>
    <t>US01</t>
  </si>
  <si>
    <t>Dates before current date</t>
  </si>
  <si>
    <t>KA</t>
  </si>
  <si>
    <t>Done</t>
  </si>
  <si>
    <t>US02</t>
  </si>
  <si>
    <t>Birth before marriage</t>
  </si>
  <si>
    <t>SX</t>
  </si>
  <si>
    <t>US03</t>
  </si>
  <si>
    <t>Birth before death</t>
  </si>
  <si>
    <t>YK</t>
  </si>
  <si>
    <t>US04</t>
  </si>
  <si>
    <t>Marriage before divorce</t>
  </si>
  <si>
    <t>US07</t>
  </si>
  <si>
    <t>Less then 150 years old</t>
  </si>
  <si>
    <t>US09</t>
  </si>
  <si>
    <t>Birth before death of parents</t>
  </si>
  <si>
    <t>US10</t>
  </si>
  <si>
    <t>Marriage after 14</t>
  </si>
  <si>
    <t>US23</t>
  </si>
  <si>
    <t>Unique name and birth date</t>
  </si>
  <si>
    <t>US24</t>
  </si>
  <si>
    <t>Unique families by spouses</t>
  </si>
  <si>
    <t>US30</t>
  </si>
  <si>
    <t>List living married</t>
  </si>
  <si>
    <t>US11</t>
  </si>
  <si>
    <t>No bigamy</t>
  </si>
  <si>
    <t>US12</t>
  </si>
  <si>
    <t>Parents not too old</t>
  </si>
  <si>
    <t>US13</t>
  </si>
  <si>
    <t>Siblings spacing</t>
  </si>
  <si>
    <t>US14</t>
  </si>
  <si>
    <t>Multiple births &lt;= 5</t>
  </si>
  <si>
    <t>US15</t>
  </si>
  <si>
    <t>Fewer than 15 siblings</t>
  </si>
  <si>
    <t>US16</t>
  </si>
  <si>
    <t>Male last names</t>
  </si>
  <si>
    <t>US17</t>
  </si>
  <si>
    <t>No marriages to descendants</t>
  </si>
  <si>
    <t>US18</t>
  </si>
  <si>
    <t>Siblings should not marry</t>
  </si>
  <si>
    <t>US21</t>
  </si>
  <si>
    <t>Correct gender for role</t>
  </si>
  <si>
    <t>US22</t>
  </si>
  <si>
    <t>Unique IDs</t>
  </si>
  <si>
    <t>US05</t>
  </si>
  <si>
    <t>Marriage before death</t>
  </si>
  <si>
    <t>Done - Review</t>
  </si>
  <si>
    <t>US06</t>
  </si>
  <si>
    <t>Divorce before death</t>
  </si>
  <si>
    <t>US08</t>
  </si>
  <si>
    <t>Birth before marriage of parents</t>
  </si>
  <si>
    <t>US19</t>
  </si>
  <si>
    <t>First cousins should not marry</t>
  </si>
  <si>
    <t>US20</t>
  </si>
  <si>
    <t>Aunts and uncles</t>
  </si>
  <si>
    <t>US25</t>
  </si>
  <si>
    <t>Unique first names in families</t>
  </si>
  <si>
    <t>US26</t>
  </si>
  <si>
    <t>Corresponding entries</t>
  </si>
  <si>
    <t>US27</t>
  </si>
  <si>
    <t>Include individual ages</t>
  </si>
  <si>
    <t>Coding</t>
  </si>
  <si>
    <t>US28</t>
  </si>
  <si>
    <t>Order siblings by age</t>
  </si>
  <si>
    <t>US29</t>
  </si>
  <si>
    <t>List deceased</t>
  </si>
  <si>
    <t>US31</t>
  </si>
  <si>
    <t>List living single</t>
  </si>
  <si>
    <t>US32</t>
  </si>
  <si>
    <t>List multiple births</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</si>
  <si>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</si>
  <si>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</si>
  <si>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</si>
  <si>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</si>
  <si>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</si>
  <si>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</si>
  <si>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</si>
  <si>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</si>
  <si>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</si>
  <si>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</si>
  <si>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</si>
  <si>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</si>
  <si>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</si>
  <si>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</si>
  <si>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US40</t>
  </si>
  <si>
    <t>Include input line numbers</t>
  </si>
  <si>
    <t>US41</t>
  </si>
  <si>
    <t>Include partial dates</t>
  </si>
  <si>
    <t>US42</t>
  </si>
  <si>
    <t>Reject illegitimate dates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</si>
  <si>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</si>
  <si>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</si>
  <si>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</si>
  <si>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</si>
  <si>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</si>
  <si>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</si>
  <si>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</si>
  <si>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</si>
  <si>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</si>
  <si>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</si>
  <si>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</si>
  <si>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</si>
  <si>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</si>
  <si>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</si>
  <si>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</si>
  <si>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</si>
  <si>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</si>
  <si>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</si>
  <si>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=C5-C6</t>
  </si>
  <si>
    <t>=average(Table5[Act Time])</t>
  </si>
  <si>
    <t>=(E6-E5)/F6*60</t>
  </si>
  <si>
    <t>Est Size</t>
    <phoneticPr fontId="2" type="noConversion"/>
  </si>
  <si>
    <t>Est Time</t>
    <phoneticPr fontId="2" type="noConversion"/>
  </si>
  <si>
    <t>Act Size</t>
    <phoneticPr fontId="2" type="noConversion"/>
  </si>
  <si>
    <t>Act Time</t>
    <phoneticPr fontId="2" type="noConversion"/>
  </si>
  <si>
    <t>Completed</t>
    <phoneticPr fontId="2" type="noConversion"/>
  </si>
  <si>
    <t>Yes</t>
  </si>
  <si>
    <t>Done</t>
    <phoneticPr fontId="2" type="noConversion"/>
  </si>
  <si>
    <t>Birth/ death 150 years</t>
  </si>
  <si>
    <t>Story ID</t>
  </si>
  <si>
    <t>Story Name</t>
  </si>
  <si>
    <t>Owner</t>
  </si>
  <si>
    <t>Status</t>
  </si>
  <si>
    <t>Est Size</t>
  </si>
  <si>
    <t>Est Time</t>
  </si>
  <si>
    <t>Act Size</t>
  </si>
  <si>
    <t>Act Time</t>
  </si>
  <si>
    <t>Completed</t>
  </si>
  <si>
    <t>Sprint Review Meeting</t>
  </si>
  <si>
    <t> </t>
  </si>
  <si>
    <t>Processes to continue:</t>
  </si>
  <si>
    <t>Keeping source code segmented </t>
  </si>
  <si>
    <t>Regular communication - email and biweekly zoom meeting</t>
  </si>
  <si>
    <t>Frequent commits to the repository when able to do so </t>
  </si>
  <si>
    <t>Collecting unit test screenshots and uploading to folder</t>
  </si>
  <si>
    <t>Processes to revise:</t>
  </si>
  <si>
    <t>Integrate unit testing with each completed user story and capture test screen immediately </t>
  </si>
  <si>
    <t>Update GitHub repository so source code for group is clearly delineated</t>
  </si>
  <si>
    <t>Review</t>
  </si>
  <si>
    <t xml:space="preserve">GitHub has designated folder for source code </t>
  </si>
  <si>
    <t>Project is commencing soon will plan for final revisions</t>
  </si>
  <si>
    <t>Full review of the repository</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</si>
  <si>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</si>
  <si>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</si>
  <si>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</si>
  <si>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</si>
  <si>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</si>
  <si>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</si>
  <si>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</si>
  <si>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</si>
  <si>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</si>
  <si>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</si>
  <si>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</si>
  <si>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</si>
  <si>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</si>
  <si>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</si>
  <si>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</si>
  <si>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</si>
  <si>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</si>
  <si>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</si>
  <si>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</si>
  <si>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</si>
  <si>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</si>
  <si>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</si>
  <si>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</si>
  <si>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</si>
  <si>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</si>
  <si>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</si>
  <si>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</si>
  <si>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</si>
  <si>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</si>
  <si>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</si>
  <si>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</si>
  <si>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</si>
  <si>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</si>
  <si>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</si>
  <si>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</si>
  <si>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</si>
  <si>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</si>
  <si>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</si>
  <si>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</si>
  <si>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</si>
  <si>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</si>
  <si>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Accept and use dates without days or without days and months</t>
  </si>
  <si>
    <t>All dates should be legitimate dates for the months specified (e.g., 2/30/2015 is not legitimate)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</si>
</sst>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25" x14ac:knownFonts="1">
    <font>
      <sz val="10"/>
      <name val="Verdana"/>
    </font>
    <font>
      <b/>
      <sz val="10"/>
      <name val="Verdana"/>
      <family val="2"/>
    </font>
    <font>
      <sz val="8"/>
      <name val="Verdana"/>
      <family val="2"/>
    </font>
    <font>
      <u/>
      <sz val="10"/>
      <color theme="10"/>
      <name val="Verdana"/>
      <family val="2"/>
    </font>
    <font>
      <u/>
      <sz val="10"/>
      <color theme="11"/>
      <name val="Verdana"/>
      <family val="2"/>
    </font>
    <font>
      <b/>
      <sz val="10"/>
      <name val="Calibri"/>
      <family val="2"/>
      <scheme val="minor"/>
    </font>
    <font>
      <sz val="10"/>
      <name val="Calibri"/>
      <family val="2"/>
      <scheme val="minor"/>
    </font>
    <font>
      <b/>
      <sz val="10"/>
      <name val="Calibri"/>
      <family val="2"/>
    </font>
    <font>
      <sz val="10"/>
      <name val="Calibri"/>
      <family val="2"/>
    </font>
    <font>
      <b/>
      <sz val="10"/>
      <name val="Calibri"/>
      <family val="2"/>
    </font>
    <font>
      <sz val="10"/>
      <name val="Calibri"/>
      <family val="2"/>
    </font>
    <font>
      <b/>
      <sz val="9"/>
      <name val="Arial"/>
      <family val="2"/>
    </font>
    <font>
      <u/>
      <sz val="9"/>
      <color theme="10"/>
      <name val="Arial"/>
      <family val="2"/>
    </font>
    <font>
      <b/>
      <sz val="9"/>
      <name val="Calibri"/>
      <family val="2"/>
    </font>
    <font>
      <sz val="9"/>
      <name val="Arial"/>
      <family val="2"/>
    </font>
    <font>
      <sz val="9"/>
      <name val="Calibri"/>
      <family val="2"/>
    </font>
    <font>
      <sz val="9"/>
      <name val="Verdana"/>
      <family val="2"/>
    </font>
    <font>
      <u/>
      <sz val="9"/>
      <color theme="10"/>
      <name val="Verdana"/>
      <family val="2"/>
    </font>
    <font>
      <sz val="9"/>
      <color rgb="FFFFFFFF"/>
      <name val="Calibri"/>
      <family val="2"/>
    </font>
    <font>
      <b/>
      <sz val="10"/>
      <color rgb="FFFFFFFF"/>
      <name val="Calibri"/>
      <family val="2"/>
      <charset val="1"/>
    </font>
    <font>
      <sz val="10"/>
      <color rgb="FF000000"/>
      <name val="Calibri"/>
      <family val="2"/>
      <charset val="1"/>
    </font>
    <font>
      <sz val="10"/>
      <name val="Calibri"/>
      <family val="2"/>
      <charset val="1"/>
    </font>
    <font>
      <b/>
      <sz val="10"/>
      <name val="Calibri"/>
      <family val="2"/>
      <charset val="1"/>
    </font>
    <font>
      <i/>
      <sz val="10"/>
      <name val="Calibri"/>
      <family val="2"/>
      <charset val="1"/>
    </font>
    <font>
      <i/>
      <sz val="10"/>
      <name val="Calibri"/>
      <family val="2"/>
    </font>
  </fonts>
  <fills count="12">
    <fill>
      <patternFill patternType="none"/>
    </fill>
    <fill>
      <patternFill patternType="gray125"/>
    </fill>
    <fill>
      <patternFill patternType="solid">
        <fgColor theme="6" tint="0.59999389629810485"/>
        <bgColor indexed="64"/>
      </patternFill>
    </fill>
    <fill>
      <patternFill patternType="solid">
        <fgColor rgb="FFFFF2CC"/>
        <bgColor indexed="64"/>
      </patternFill>
    </fill>
    <fill>
      <patternFill patternType="solid">
        <fgColor rgb="FFE2EFDA"/>
        <bgColor indexed="64"/>
      </patternFill>
    </fill>
    <fill>
      <patternFill patternType="solid">
        <fgColor rgb="FFDDEBF7"/>
        <bgColor indexed="64"/>
      </patternFill>
    </fill>
    <fill>
      <patternFill patternType="solid">
        <fgColor rgb="FFFCE4D6"/>
        <bgColor indexed="64"/>
      </patternFill>
    </fill>
    <fill>
      <patternFill patternType="solid">
        <fgColor rgb="FFF79646"/>
        <bgColor indexed="64"/>
      </patternFill>
    </fill>
    <fill>
      <patternFill patternType="solid">
        <fgColor rgb="FFFDE9D9"/>
        <bgColor indexed="64"/>
      </patternFill>
    </fill>
    <fill>
      <patternFill patternType="solid">
        <fgColor rgb="FF8064A2"/>
        <bgColor indexed="64"/>
      </patternFill>
    </fill>
    <fill>
      <patternFill patternType="solid">
        <fgColor rgb="FFE4DFEC"/>
        <bgColor indexed="64"/>
      </patternFill>
    </fill>
    <fill>
      <patternFill patternType="solid">
        <fgColor rgb="FFFFFFFF"/>
        <bgColor indexed="64"/>
      </patternFill>
    </fill>
  </fills>
  <borders count="7">
    <border>
      <left/>
      <right/>
      <top/>
      <bottom/>
      <diagonal/>
    </border>
    <border>
      <left style="thin">
        <color rgb="FFFABF8F"/>
      </left>
      <right/>
      <top style="thin">
        <color rgb="FFFABF8F"/>
      </top>
      <bottom style="thin">
        <color rgb="FFFABF8F"/>
      </bottom>
      <diagonal/>
    </border>
    <border>
      <left/>
      <right/>
      <top style="thin">
        <color rgb="FFFABF8F"/>
      </top>
      <bottom style="thin">
        <color rgb="FFFABF8F"/>
      </bottom>
      <diagonal/>
    </border>
    <border>
      <left/>
      <right style="thin">
        <color rgb="FFFABF8F"/>
      </right>
      <top style="thin">
        <color rgb="FFFABF8F"/>
      </top>
      <bottom style="thin">
        <color rgb="FFFABF8F"/>
      </bottom>
      <diagonal/>
    </border>
    <border>
      <left style="thin">
        <color rgb="FFB1A0C7"/>
      </left>
      <right/>
      <top style="thin">
        <color rgb="FFB1A0C7"/>
      </top>
      <bottom style="thin">
        <color rgb="FFB1A0C7"/>
      </bottom>
      <diagonal/>
    </border>
    <border>
      <left/>
      <right/>
      <top style="thin">
        <color rgb="FFB1A0C7"/>
      </top>
      <bottom style="thin">
        <color rgb="FFB1A0C7"/>
      </bottom>
      <diagonal/>
    </border>
    <border>
      <left/>
      <right style="thin">
        <color rgb="FFB1A0C7"/>
      </right>
      <top style="thin">
        <color rgb="FFB1A0C7"/>
      </top>
      <bottom style="thin">
        <color rgb="FFB1A0C7"/>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90">
    <xf numFmtId="0" fontId="0" fillId="0" borderId="0" xfId="0"/>
    <xf numFmtId="49" fontId="0" fillId="0" borderId="0" xfId="0" applyNumberFormat="1" applyAlignment="1">
      <alignment wrapText="1"/>
    </xf>
    <xf numFmtId="0" fontId="1" fillId="0" borderId="0" xfId="0" applyFont="1"/>
    <xf numFmtId="0" fontId="5" fillId="0" borderId="0" xfId="0" applyFont="1"/>
    <xf numFmtId="49" fontId="5" fillId="0" borderId="0" xfId="0" applyNumberFormat="1" applyFont="1" applyAlignment="1">
      <alignment wrapText="1"/>
    </xf>
    <xf numFmtId="164" fontId="7" fillId="0" borderId="0" xfId="0" applyNumberFormat="1" applyFont="1"/>
    <xf numFmtId="0" fontId="7" fillId="0" borderId="0" xfId="0" applyFont="1"/>
    <xf numFmtId="165" fontId="7" fillId="0" borderId="0" xfId="0" applyNumberFormat="1" applyFont="1"/>
    <xf numFmtId="164" fontId="8" fillId="0" borderId="0" xfId="0" applyNumberFormat="1" applyFont="1"/>
    <xf numFmtId="0" fontId="8" fillId="0" borderId="0" xfId="0" applyFont="1"/>
    <xf numFmtId="165" fontId="8" fillId="0" borderId="0" xfId="0" applyNumberFormat="1" applyFont="1"/>
    <xf numFmtId="14" fontId="8" fillId="0" borderId="0" xfId="0" applyNumberFormat="1" applyFont="1"/>
    <xf numFmtId="0" fontId="8" fillId="2" borderId="0" xfId="0" applyFont="1" applyFill="1"/>
    <xf numFmtId="165" fontId="8" fillId="2" borderId="0" xfId="0" applyNumberFormat="1" applyFont="1" applyFill="1"/>
    <xf numFmtId="0" fontId="10" fillId="0" borderId="0" xfId="0" applyFont="1"/>
    <xf numFmtId="0" fontId="6" fillId="3" borderId="0" xfId="0" applyFont="1" applyFill="1"/>
    <xf numFmtId="49" fontId="6" fillId="3" borderId="0" xfId="0" applyNumberFormat="1" applyFont="1" applyFill="1" applyAlignment="1">
      <alignment horizontal="left" vertical="center" wrapText="1" indent="1"/>
    </xf>
    <xf numFmtId="0" fontId="6" fillId="4" borderId="0" xfId="0" applyFont="1" applyFill="1"/>
    <xf numFmtId="49" fontId="6" fillId="4" borderId="0" xfId="0" applyNumberFormat="1" applyFont="1" applyFill="1" applyAlignment="1">
      <alignment horizontal="left" vertical="center" wrapText="1" indent="1"/>
    </xf>
    <xf numFmtId="0" fontId="6" fillId="5" borderId="0" xfId="0" applyFont="1" applyFill="1"/>
    <xf numFmtId="49" fontId="6" fillId="5" borderId="0" xfId="0" applyNumberFormat="1" applyFont="1" applyFill="1" applyAlignment="1">
      <alignment horizontal="left" vertical="center" wrapText="1" indent="1"/>
    </xf>
    <xf numFmtId="0" fontId="6" fillId="6" borderId="0" xfId="0" applyFont="1" applyFill="1"/>
    <xf numFmtId="49" fontId="6" fillId="6" borderId="0" xfId="0" applyNumberFormat="1" applyFont="1" applyFill="1" applyAlignment="1">
      <alignment horizontal="left" vertical="center" wrapText="1" indent="1"/>
    </xf>
    <xf numFmtId="49" fontId="9" fillId="0" borderId="0" xfId="0" applyNumberFormat="1" applyFont="1" applyAlignment="1">
      <alignment wrapText="1"/>
    </xf>
    <xf numFmtId="49" fontId="10" fillId="0" borderId="0" xfId="0" applyNumberFormat="1" applyFont="1" applyAlignment="1">
      <alignment wrapText="1"/>
    </xf>
    <xf numFmtId="0" fontId="9" fillId="0" borderId="0" xfId="0" applyFont="1" applyAlignment="1">
      <alignment horizontal="left"/>
    </xf>
    <xf numFmtId="49" fontId="9" fillId="0" borderId="0" xfId="0" applyNumberFormat="1" applyFont="1" applyAlignment="1">
      <alignment horizontal="left" wrapText="1"/>
    </xf>
    <xf numFmtId="0" fontId="10" fillId="0" borderId="0" xfId="0" applyFont="1" applyAlignment="1">
      <alignment horizontal="left"/>
    </xf>
    <xf numFmtId="49" fontId="10" fillId="0" borderId="0" xfId="0" applyNumberFormat="1" applyFont="1" applyAlignment="1">
      <alignment horizontal="left" wrapText="1"/>
    </xf>
    <xf numFmtId="0" fontId="11" fillId="0" borderId="0" xfId="0" applyFont="1"/>
    <xf numFmtId="0" fontId="12" fillId="0" borderId="0" xfId="65"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65" applyFont="1"/>
    <xf numFmtId="0" fontId="18" fillId="0" borderId="0" xfId="0" applyFont="1"/>
    <xf numFmtId="0" fontId="7" fillId="0" borderId="0" xfId="0" applyFont="1" applyAlignment="1">
      <alignment horizontal="left"/>
    </xf>
    <xf numFmtId="164" fontId="7" fillId="0" borderId="0" xfId="0" applyNumberFormat="1" applyFont="1" applyAlignment="1">
      <alignment horizontal="left"/>
    </xf>
    <xf numFmtId="0" fontId="8" fillId="0" borderId="0" xfId="0" applyFont="1" applyAlignment="1">
      <alignment horizontal="left"/>
    </xf>
    <xf numFmtId="14" fontId="8" fillId="0" borderId="0" xfId="0" applyNumberFormat="1" applyFont="1" applyAlignment="1">
      <alignment horizontal="left"/>
    </xf>
    <xf numFmtId="164" fontId="8" fillId="0" borderId="0" xfId="0" applyNumberFormat="1" applyFont="1" applyAlignment="1">
      <alignment horizontal="left"/>
    </xf>
    <xf numFmtId="0" fontId="7" fillId="0" borderId="0" xfId="0" applyFont="1" applyAlignment="1">
      <alignment horizontal="center"/>
    </xf>
    <xf numFmtId="165" fontId="7" fillId="0" borderId="0" xfId="0" applyNumberFormat="1" applyFont="1" applyAlignment="1">
      <alignment horizontal="center"/>
    </xf>
    <xf numFmtId="0" fontId="8" fillId="0" borderId="0" xfId="0"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0" fillId="0" borderId="0" xfId="0" applyAlignment="1">
      <alignment horizontal="center"/>
    </xf>
    <xf numFmtId="0" fontId="19" fillId="7" borderId="1" xfId="0" applyFont="1" applyFill="1" applyBorder="1"/>
    <xf numFmtId="0" fontId="19" fillId="7" borderId="2" xfId="0" applyFont="1" applyFill="1" applyBorder="1" applyAlignment="1">
      <alignment wrapText="1"/>
    </xf>
    <xf numFmtId="0" fontId="19" fillId="7" borderId="2" xfId="0" applyFont="1" applyFill="1" applyBorder="1"/>
    <xf numFmtId="0" fontId="20" fillId="8" borderId="1" xfId="0" applyFont="1" applyFill="1" applyBorder="1"/>
    <xf numFmtId="0" fontId="20" fillId="8" borderId="2" xfId="0" applyFont="1" applyFill="1" applyBorder="1"/>
    <xf numFmtId="0" fontId="20" fillId="0" borderId="1" xfId="0" applyFont="1" applyBorder="1"/>
    <xf numFmtId="0" fontId="20" fillId="0" borderId="2" xfId="0" applyFont="1" applyBorder="1"/>
    <xf numFmtId="0" fontId="19" fillId="9" borderId="4" xfId="0" applyFont="1" applyFill="1" applyBorder="1"/>
    <xf numFmtId="0" fontId="19" fillId="9" borderId="5" xfId="0" applyFont="1" applyFill="1" applyBorder="1" applyAlignment="1">
      <alignment wrapText="1"/>
    </xf>
    <xf numFmtId="0" fontId="19" fillId="9" borderId="5" xfId="0" applyFont="1" applyFill="1" applyBorder="1"/>
    <xf numFmtId="0" fontId="20" fillId="10" borderId="4" xfId="0" applyFont="1" applyFill="1" applyBorder="1"/>
    <xf numFmtId="0" fontId="20" fillId="10" borderId="5" xfId="0" applyFont="1" applyFill="1" applyBorder="1"/>
    <xf numFmtId="0" fontId="20" fillId="0" borderId="4" xfId="0" applyFont="1" applyBorder="1"/>
    <xf numFmtId="0" fontId="20" fillId="0" borderId="5" xfId="0" applyFont="1" applyBorder="1"/>
    <xf numFmtId="0" fontId="21" fillId="0" borderId="0" xfId="0" applyFont="1"/>
    <xf numFmtId="0" fontId="22" fillId="11" borderId="0" xfId="0" applyFont="1" applyFill="1"/>
    <xf numFmtId="0" fontId="21" fillId="11" borderId="0" xfId="0" applyFont="1" applyFill="1"/>
    <xf numFmtId="165" fontId="8" fillId="0" borderId="0" xfId="0" quotePrefix="1" applyNumberFormat="1" applyFont="1" applyAlignment="1">
      <alignment horizontal="center"/>
    </xf>
    <xf numFmtId="0" fontId="24" fillId="0" borderId="0" xfId="0" applyFont="1" applyAlignment="1">
      <alignment horizontal="center"/>
    </xf>
    <xf numFmtId="0" fontId="8" fillId="0" borderId="0" xfId="0" quotePrefix="1" applyFont="1" applyAlignment="1">
      <alignment horizontal="center"/>
    </xf>
    <xf numFmtId="0" fontId="19" fillId="7" borderId="2" xfId="0" applyFont="1" applyFill="1" applyBorder="1" applyAlignment="1">
      <alignment horizontal="center"/>
    </xf>
    <xf numFmtId="0" fontId="19" fillId="7" borderId="3" xfId="0" applyFont="1" applyFill="1" applyBorder="1" applyAlignment="1">
      <alignment horizontal="center"/>
    </xf>
    <xf numFmtId="0" fontId="20" fillId="8" borderId="2" xfId="0" applyFont="1" applyFill="1" applyBorder="1" applyAlignment="1">
      <alignment horizontal="center"/>
    </xf>
    <xf numFmtId="0" fontId="20" fillId="8" borderId="3" xfId="0" applyFont="1" applyFill="1" applyBorder="1" applyAlignment="1">
      <alignment horizontal="center"/>
    </xf>
    <xf numFmtId="0" fontId="20" fillId="0" borderId="2" xfId="0" applyFont="1" applyBorder="1" applyAlignment="1">
      <alignment horizontal="center"/>
    </xf>
    <xf numFmtId="0" fontId="20" fillId="0" borderId="3" xfId="0" applyFont="1" applyBorder="1" applyAlignment="1">
      <alignment horizontal="center"/>
    </xf>
    <xf numFmtId="0" fontId="19" fillId="9" borderId="5" xfId="0" applyFont="1" applyFill="1" applyBorder="1" applyAlignment="1">
      <alignment horizontal="center"/>
    </xf>
    <xf numFmtId="0" fontId="19" fillId="9" borderId="6" xfId="0" applyFont="1" applyFill="1" applyBorder="1" applyAlignment="1">
      <alignment horizontal="center"/>
    </xf>
    <xf numFmtId="0" fontId="20" fillId="10" borderId="5" xfId="0" applyFont="1" applyFill="1" applyBorder="1" applyAlignment="1">
      <alignment horizontal="center"/>
    </xf>
    <xf numFmtId="0" fontId="20" fillId="10" borderId="6" xfId="0" applyFont="1" applyFill="1" applyBorder="1" applyAlignment="1">
      <alignment horizontal="center"/>
    </xf>
    <xf numFmtId="0" fontId="20" fillId="0" borderId="5" xfId="0" applyFont="1" applyBorder="1" applyAlignment="1">
      <alignment horizontal="center"/>
    </xf>
    <xf numFmtId="0" fontId="20" fillId="0" borderId="6" xfId="0" applyFont="1" applyBorder="1" applyAlignment="1">
      <alignment horizontal="center"/>
    </xf>
    <xf numFmtId="0" fontId="21" fillId="0" borderId="0" xfId="0" applyFont="1" applyAlignment="1">
      <alignment horizontal="center"/>
    </xf>
    <xf numFmtId="0" fontId="21" fillId="11" borderId="0" xfId="0" applyFont="1" applyFill="1" applyAlignment="1">
      <alignment horizontal="center"/>
    </xf>
    <xf numFmtId="164" fontId="9" fillId="0" borderId="0" xfId="0" applyNumberFormat="1" applyFont="1" applyAlignment="1">
      <alignment horizontal="center"/>
    </xf>
    <xf numFmtId="164" fontId="10" fillId="0" borderId="0" xfId="0" applyNumberFormat="1" applyFont="1" applyAlignment="1">
      <alignment horizontal="center"/>
    </xf>
    <xf numFmtId="49" fontId="7" fillId="0" borderId="0" xfId="0" applyNumberFormat="1" applyFont="1" applyAlignment="1">
      <alignment wrapText="1"/>
    </xf>
    <xf numFmtId="0" fontId="7" fillId="0" borderId="0" xfId="0" applyFont="1" applyAlignment="1">
      <alignment horizontal="right"/>
    </xf>
    <xf numFmtId="0" fontId="21" fillId="11" borderId="0" xfId="0" applyFont="1" applyFill="1" applyAlignment="1"/>
    <xf numFmtId="0" fontId="22" fillId="11" borderId="0" xfId="0" applyFont="1" applyFill="1" applyAlignment="1"/>
    <xf numFmtId="0" fontId="23" fillId="11" borderId="0" xfId="0" applyFont="1" applyFill="1" applyAlignment="1"/>
  </cellXfs>
  <cellStyles count="66">
    <cellStyle name="Followed Hyperlink" xfId="24" builtinId="9" hidden="1"/>
    <cellStyle name="Followed Hyperlink" xfId="34" builtinId="9" hidden="1"/>
    <cellStyle name="Followed Hyperlink" xfId="4" builtinId="9" hidden="1"/>
    <cellStyle name="Followed Hyperlink" xfId="10" builtinId="9" hidden="1"/>
    <cellStyle name="Followed Hyperlink" xfId="22" builtinId="9" hidden="1"/>
    <cellStyle name="Followed Hyperlink" xfId="8" builtinId="9" hidden="1"/>
    <cellStyle name="Followed Hyperlink" xfId="40" builtinId="9" hidden="1"/>
    <cellStyle name="Followed Hyperlink" xfId="20" builtinId="9" hidden="1"/>
    <cellStyle name="Followed Hyperlink" xfId="46" builtinId="9" hidden="1"/>
    <cellStyle name="Followed Hyperlink" xfId="58" builtinId="9" hidden="1"/>
    <cellStyle name="Followed Hyperlink" xfId="52" builtinId="9" hidden="1"/>
    <cellStyle name="Followed Hyperlink" xfId="6" builtinId="9" hidden="1"/>
    <cellStyle name="Followed Hyperlink" xfId="54" builtinId="9" hidden="1"/>
    <cellStyle name="Followed Hyperlink" xfId="26" builtinId="9" hidden="1"/>
    <cellStyle name="Followed Hyperlink" xfId="30" builtinId="9" hidden="1"/>
    <cellStyle name="Followed Hyperlink" xfId="28" builtinId="9" hidden="1"/>
    <cellStyle name="Followed Hyperlink" xfId="14" builtinId="9" hidden="1"/>
    <cellStyle name="Followed Hyperlink" xfId="12" builtinId="9" hidden="1"/>
    <cellStyle name="Followed Hyperlink" xfId="32" builtinId="9" hidden="1"/>
    <cellStyle name="Followed Hyperlink" xfId="38" builtinId="9" hidden="1"/>
    <cellStyle name="Followed Hyperlink" xfId="2" builtinId="9" hidden="1"/>
    <cellStyle name="Followed Hyperlink" xfId="42" builtinId="9" hidden="1"/>
    <cellStyle name="Followed Hyperlink" xfId="56" builtinId="9" hidden="1"/>
    <cellStyle name="Followed Hyperlink" xfId="16" builtinId="9" hidden="1"/>
    <cellStyle name="Followed Hyperlink" xfId="44" builtinId="9" hidden="1"/>
    <cellStyle name="Followed Hyperlink" xfId="36" builtinId="9" hidden="1"/>
    <cellStyle name="Followed Hyperlink" xfId="64" builtinId="9" hidden="1"/>
    <cellStyle name="Followed Hyperlink" xfId="62" builtinId="9" hidden="1"/>
    <cellStyle name="Followed Hyperlink" xfId="48" builtinId="9" hidden="1"/>
    <cellStyle name="Followed Hyperlink" xfId="18" builtinId="9" hidden="1"/>
    <cellStyle name="Followed Hyperlink" xfId="50" builtinId="9" hidden="1"/>
    <cellStyle name="Followed Hyperlink" xfId="60" builtinId="9" hidden="1"/>
    <cellStyle name="Hyperlink" xfId="19" hidden="1" xr:uid="{00000000-000B-0000-0000-000008000000}"/>
    <cellStyle name="Hyperlink" xfId="55" builtinId="8" hidden="1"/>
    <cellStyle name="Hyperlink" xfId="23" builtinId="8" hidden="1"/>
    <cellStyle name="Hyperlink" xfId="37" builtinId="8" hidden="1"/>
    <cellStyle name="Hyperlink" xfId="25" hidden="1" xr:uid="{00000000-000B-0000-0000-000008000000}"/>
    <cellStyle name="Hyperlink" xfId="49" builtinId="8" hidden="1"/>
    <cellStyle name="Hyperlink" xfId="11" builtinId="8" hidden="1"/>
    <cellStyle name="Hyperlink" xfId="33" builtinId="8" hidden="1"/>
    <cellStyle name="Hyperlink" xfId="43" hidden="1" xr:uid="{00000000-000B-0000-0000-000008000000}"/>
    <cellStyle name="Hyperlink" xfId="47" builtinId="8" hidden="1"/>
    <cellStyle name="Hyperlink" xfId="31" builtinId="8" hidden="1"/>
    <cellStyle name="Hyperlink" xfId="41" builtinId="8" hidden="1"/>
    <cellStyle name="Hyperlink" xfId="59" builtinId="8" hidden="1"/>
    <cellStyle name="Hyperlink" xfId="63" builtinId="8" hidden="1"/>
    <cellStyle name="Hyperlink" xfId="53" builtinId="8" hidden="1"/>
    <cellStyle name="Hyperlink" xfId="9" builtinId="8" hidden="1"/>
    <cellStyle name="Hyperlink" xfId="15" builtinId="8" hidden="1"/>
    <cellStyle name="Hyperlink" xfId="61" builtinId="8" hidden="1"/>
    <cellStyle name="Hyperlink" xfId="39" builtinId="8" hidden="1"/>
    <cellStyle name="Hyperlink" xfId="29" builtinId="8" hidden="1"/>
    <cellStyle name="Hyperlink" xfId="51" builtinId="8" hidden="1"/>
    <cellStyle name="Hyperlink" xfId="57" builtinId="8" hidden="1"/>
    <cellStyle name="Hyperlink" xfId="17" builtinId="8" hidden="1"/>
    <cellStyle name="Hyperlink" xfId="35" builtinId="8" hidden="1"/>
    <cellStyle name="Hyperlink" xfId="21" builtinId="8" hidden="1"/>
    <cellStyle name="Hyperlink" xfId="3" builtinId="8" hidden="1"/>
    <cellStyle name="Hyperlink" xfId="13" builtinId="8" hidden="1"/>
    <cellStyle name="Hyperlink" xfId="27" builtinId="8" hidden="1"/>
    <cellStyle name="Hyperlink" xfId="1" builtinId="8" hidden="1"/>
    <cellStyle name="Hyperlink" xfId="45" builtinId="8" hidden="1"/>
    <cellStyle name="Hyperlink" xfId="7" builtinId="8" hidden="1"/>
    <cellStyle name="Hyperlink" xfId="5" builtinId="8" hidden="1"/>
    <cellStyle name="Hyperlink" xfId="65" builtinId="8"/>
    <cellStyle name="Normal" xfId="0" builtinId="0"/>
  </cellStyles>
  <dxfs count="38">
    <dxf>
      <font>
        <strike val="0"/>
        <outline val="0"/>
        <shadow val="0"/>
        <u val="none"/>
        <vertAlign val="baseline"/>
        <sz val="10"/>
        <color auto="1"/>
        <name val="Calibri"/>
        <family val="2"/>
        <scheme val="none"/>
      </font>
    </dxf>
    <dxf>
      <font>
        <strike val="0"/>
        <outline val="0"/>
        <shadow val="0"/>
        <u val="none"/>
        <vertAlign val="baseline"/>
        <sz val="10"/>
        <color auto="1"/>
        <name val="Calibri"/>
        <family val="2"/>
        <scheme val="none"/>
      </font>
    </dxf>
    <dxf>
      <font>
        <strike val="0"/>
        <outline val="0"/>
        <shadow val="0"/>
        <u val="none"/>
        <vertAlign val="baseline"/>
        <sz val="10"/>
        <color auto="1"/>
        <name val="Calibri"/>
        <family val="2"/>
        <scheme val="none"/>
      </font>
    </dxf>
    <dxf>
      <font>
        <strike val="0"/>
        <outline val="0"/>
        <shadow val="0"/>
        <u val="none"/>
        <vertAlign val="baseline"/>
        <sz val="10"/>
        <color auto="1"/>
        <name val="Calibri"/>
        <family val="2"/>
        <scheme val="none"/>
      </font>
    </dxf>
    <dxf>
      <font>
        <strike val="0"/>
        <outline val="0"/>
        <shadow val="0"/>
        <u val="none"/>
        <vertAlign val="baseline"/>
        <sz val="10"/>
        <color auto="1"/>
        <name val="Calibri"/>
        <family val="2"/>
        <scheme val="none"/>
      </font>
    </dxf>
    <dxf>
      <font>
        <strike val="0"/>
        <outline val="0"/>
        <shadow val="0"/>
        <u val="none"/>
        <vertAlign val="baseline"/>
        <sz val="10"/>
        <color auto="1"/>
        <name val="Calibri"/>
        <family val="2"/>
        <scheme val="none"/>
      </font>
    </dxf>
    <dxf>
      <font>
        <strike val="0"/>
        <outline val="0"/>
        <shadow val="0"/>
        <u val="none"/>
        <vertAlign val="baseline"/>
        <sz val="10"/>
        <color auto="1"/>
        <name val="Calibri"/>
        <family val="2"/>
        <scheme val="none"/>
      </font>
    </dxf>
    <dxf>
      <font>
        <b val="0"/>
        <i val="0"/>
        <strike val="0"/>
        <condense val="0"/>
        <extend val="0"/>
        <outline val="0"/>
        <shadow val="0"/>
        <u val="none"/>
        <vertAlign val="baseline"/>
        <sz val="10"/>
        <color auto="1"/>
        <name val="Calibri"/>
        <family val="2"/>
        <scheme val="none"/>
      </font>
      <fill>
        <patternFill patternType="none">
          <fgColor indexed="64"/>
          <bgColor indexed="65"/>
        </patternFill>
      </fill>
    </dxf>
    <dxf>
      <font>
        <b val="0"/>
        <i val="0"/>
        <strike val="0"/>
        <condense val="0"/>
        <extend val="0"/>
        <outline val="0"/>
        <shadow val="0"/>
        <u val="none"/>
        <vertAlign val="baseline"/>
        <sz val="10"/>
        <color auto="1"/>
        <name val="Calibri"/>
        <family val="2"/>
        <scheme val="none"/>
      </font>
      <fill>
        <patternFill patternType="none">
          <fgColor indexed="64"/>
          <bgColor indexed="65"/>
        </patternFill>
      </fill>
    </dxf>
    <dxf>
      <font>
        <strike val="0"/>
        <outline val="0"/>
        <shadow val="0"/>
        <u val="none"/>
        <vertAlign val="baseline"/>
        <sz val="10"/>
        <color auto="1"/>
        <name val="Calibri"/>
        <family val="2"/>
        <scheme val="none"/>
      </font>
    </dxf>
    <dxf>
      <font>
        <b/>
        <i val="0"/>
        <strike val="0"/>
        <condense val="0"/>
        <extend val="0"/>
        <outline val="0"/>
        <shadow val="0"/>
        <u val="none"/>
        <vertAlign val="baseline"/>
        <sz val="10"/>
        <color auto="1"/>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Calibri"/>
        <scheme val="none"/>
      </font>
      <numFmt numFmtId="164" formatCode="m/d"/>
      <alignment horizontal="center" vertical="bottom" textRotation="0" indent="0" justifyLastLine="0" shrinkToFit="0" readingOrder="0"/>
    </dxf>
    <dxf>
      <font>
        <b val="0"/>
        <i val="0"/>
        <strike val="0"/>
        <condense val="0"/>
        <extend val="0"/>
        <outline val="0"/>
        <shadow val="0"/>
        <u val="none"/>
        <vertAlign val="baseline"/>
        <sz val="10"/>
        <color auto="1"/>
        <name val="Calibri"/>
        <scheme val="none"/>
      </font>
      <alignment horizontal="center" vertical="bottom" textRotation="0" indent="0" justifyLastLine="0" shrinkToFit="0" readingOrder="0"/>
    </dxf>
    <dxf>
      <font>
        <b val="0"/>
        <i val="0"/>
        <strike val="0"/>
        <condense val="0"/>
        <extend val="0"/>
        <outline val="0"/>
        <shadow val="0"/>
        <u val="none"/>
        <vertAlign val="baseline"/>
        <sz val="10"/>
        <color auto="1"/>
        <name val="Calibri"/>
        <scheme val="none"/>
      </font>
      <alignment horizontal="center" vertical="bottom" textRotation="0" indent="0" justifyLastLine="0" shrinkToFit="0" readingOrder="0"/>
    </dxf>
    <dxf>
      <font>
        <b val="0"/>
        <i val="0"/>
        <strike val="0"/>
        <condense val="0"/>
        <extend val="0"/>
        <outline val="0"/>
        <shadow val="0"/>
        <u val="none"/>
        <vertAlign val="baseline"/>
        <sz val="10"/>
        <color auto="1"/>
        <name val="Calibri"/>
        <scheme val="none"/>
      </font>
      <alignment horizontal="center" vertical="bottom" textRotation="0" indent="0" justifyLastLine="0" shrinkToFit="0" readingOrder="0"/>
    </dxf>
    <dxf>
      <font>
        <b val="0"/>
        <i val="0"/>
        <strike val="0"/>
        <condense val="0"/>
        <extend val="0"/>
        <outline val="0"/>
        <shadow val="0"/>
        <u val="none"/>
        <vertAlign val="baseline"/>
        <sz val="10"/>
        <color auto="1"/>
        <name val="Calibri"/>
        <scheme val="none"/>
      </font>
      <alignment horizontal="center" vertical="bottom" textRotation="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indent="0" justifyLastLine="0" shrinkToFit="0" readingOrder="0"/>
    </dxf>
    <dxf>
      <font>
        <b val="0"/>
        <i val="0"/>
        <strike val="0"/>
        <condense val="0"/>
        <extend val="0"/>
        <outline val="0"/>
        <shadow val="0"/>
        <u val="none"/>
        <vertAlign val="baseline"/>
        <sz val="10"/>
        <color auto="1"/>
        <name val="Calibri"/>
        <scheme val="none"/>
      </font>
      <numFmt numFmtId="30" formatCode="@"/>
      <alignment horizontal="left" vertical="bottom" textRotation="0" wrapText="1" indent="0" justifyLastLine="0" shrinkToFit="0" readingOrder="0"/>
    </dxf>
    <dxf>
      <font>
        <b/>
        <i val="0"/>
        <strike val="0"/>
        <condense val="0"/>
        <extend val="0"/>
        <outline val="0"/>
        <shadow val="0"/>
        <u val="none"/>
        <vertAlign val="baseline"/>
        <sz val="10"/>
        <color auto="1"/>
        <name val="Calibri"/>
        <scheme val="none"/>
      </font>
      <alignment horizontal="left" vertical="bottom" textRotation="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indent="0" justifyLastLine="0" shrinkToFit="0" readingOrder="0"/>
    </dxf>
    <dxf>
      <font>
        <b/>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5" formatCode="0.0"/>
      <alignment horizontal="center"/>
    </dxf>
    <dxf>
      <font>
        <b val="0"/>
        <i val="0"/>
        <strike val="0"/>
        <condense val="0"/>
        <extend val="0"/>
        <outline val="0"/>
        <shadow val="0"/>
        <u val="none"/>
        <vertAlign val="baseline"/>
        <sz val="10"/>
        <color auto="1"/>
        <name val="Calibri"/>
        <family val="2"/>
        <scheme val="none"/>
      </font>
      <numFmt numFmtId="165" formatCode="0.0"/>
      <fill>
        <patternFill patternType="none">
          <fgColor indexed="64"/>
          <bgColor indexed="65"/>
        </patternFill>
      </fill>
      <alignment horizontal="center"/>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center"/>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center"/>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center"/>
    </dxf>
    <dxf>
      <font>
        <b val="0"/>
        <i val="0"/>
        <strike val="0"/>
        <condense val="0"/>
        <extend val="0"/>
        <outline val="0"/>
        <shadow val="0"/>
        <u val="none"/>
        <vertAlign val="baseline"/>
        <sz val="10"/>
        <color auto="1"/>
        <name val="Calibri"/>
        <family val="2"/>
        <scheme val="none"/>
      </font>
      <numFmt numFmtId="166" formatCode="m/d/yyyy"/>
      <alignment horizontal="left"/>
    </dxf>
    <dxf>
      <font>
        <b val="0"/>
        <i val="0"/>
        <strike val="0"/>
        <condense val="0"/>
        <extend val="0"/>
        <outline val="0"/>
        <shadow val="0"/>
        <u val="none"/>
        <vertAlign val="baseline"/>
        <sz val="10"/>
        <color auto="1"/>
        <name val="Calibri"/>
        <family val="2"/>
        <scheme val="none"/>
      </font>
      <numFmt numFmtId="164" formatCode="m/d"/>
      <alignment horizontal="left"/>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left"/>
    </dxf>
    <dxf>
      <font>
        <b/>
        <i val="0"/>
        <strike val="0"/>
        <condense val="0"/>
        <extend val="0"/>
        <outline val="0"/>
        <shadow val="0"/>
        <u val="none"/>
        <vertAlign val="baseline"/>
        <sz val="10"/>
        <color auto="1"/>
        <name val="Calibri"/>
        <family val="2"/>
        <scheme val="none"/>
      </font>
      <alignment horizontal="left"/>
    </dxf>
    <dxf>
      <font>
        <name val="Calibri"/>
      </font>
      <alignment horizontal="left"/>
    </dxf>
    <dxf>
      <font>
        <name val="Calibri"/>
      </font>
      <alignment horizontal="left"/>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dxf>
    <dxf>
      <font>
        <name val="Calibri"/>
      </font>
      <alignment horizontal="left"/>
    </dxf>
    <dxf>
      <font>
        <name val="Calibri"/>
      </font>
      <alignment horizontal="left"/>
    </dxf>
    <dxf>
      <font>
        <b/>
        <i val="0"/>
        <strike val="0"/>
        <condense val="0"/>
        <extend val="0"/>
        <outline val="0"/>
        <shadow val="0"/>
        <u val="none"/>
        <vertAlign val="baseline"/>
        <sz val="10"/>
        <color auto="1"/>
        <name val="Calibri"/>
        <scheme val="none"/>
      </font>
      <alignment horizontal="lef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9BC6-B64D-B266-B59D7EA5FAA6}"/>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Burndown Chart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lineChart>
        <c:grouping val="standard"/>
        <c:varyColors val="0"/>
        <c:ser>
          <c:idx val="0"/>
          <c:order val="0"/>
          <c:spPr>
            <a:ln w="28575" cap="rnd" cmpd="sng" algn="ctr">
              <a:solidFill>
                <a:schemeClr val="accent1">
                  <a:shade val="95000"/>
                  <a:satMod val="105000"/>
                </a:schemeClr>
              </a:solidFill>
              <a:prstDash val="solid"/>
              <a:round/>
            </a:ln>
            <a:effectLst/>
          </c:spPr>
          <c:marker>
            <c:spPr>
              <a:solidFill>
                <a:schemeClr val="accent1"/>
              </a:solidFill>
              <a:ln w="9525" cap="flat" cmpd="sng" algn="ctr">
                <a:solidFill>
                  <a:schemeClr val="accent1">
                    <a:shade val="95000"/>
                    <a:satMod val="105000"/>
                  </a:schemeClr>
                </a:solidFill>
                <a:prstDash val="solid"/>
                <a:round/>
              </a:ln>
              <a:effectLst/>
            </c:spPr>
          </c:marker>
          <c:cat>
            <c:numRef>
              <c:f>Burndown!$B$2:$B$7</c:f>
              <c:numCache>
                <c:formatCode>m/d/yy</c:formatCode>
                <c:ptCount val="6"/>
                <c:pt idx="0">
                  <c:v>43150</c:v>
                </c:pt>
                <c:pt idx="1">
                  <c:v>43165</c:v>
                </c:pt>
                <c:pt idx="2">
                  <c:v>43186</c:v>
                </c:pt>
                <c:pt idx="3">
                  <c:v>43197</c:v>
                </c:pt>
                <c:pt idx="4">
                  <c:v>43210</c:v>
                </c:pt>
              </c:numCache>
            </c:numRef>
          </c:cat>
          <c:val>
            <c:numRef>
              <c:f>Burndown!$C$2:$C$7</c:f>
              <c:numCache>
                <c:formatCode>General</c:formatCode>
                <c:ptCount val="6"/>
                <c:pt idx="0">
                  <c:v>42</c:v>
                </c:pt>
                <c:pt idx="1">
                  <c:v>32</c:v>
                </c:pt>
                <c:pt idx="2">
                  <c:v>22</c:v>
                </c:pt>
                <c:pt idx="3">
                  <c:v>14</c:v>
                </c:pt>
              </c:numCache>
            </c:numRef>
          </c:val>
          <c:smooth val="0"/>
          <c:extLst>
            <c:ext xmlns:c16="http://schemas.microsoft.com/office/drawing/2014/chart" uri="{C3380CC4-5D6E-409C-BE32-E72D297353CC}">
              <c16:uniqueId val="{00000000-B810-4DD3-BF8C-93E09945340A}"/>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69476192"/>
        <c:crosses val="autoZero"/>
        <c:auto val="1"/>
        <c:lblOffset val="100"/>
        <c:baseTimeUnit val="days"/>
      </c:dateAx>
      <c:valAx>
        <c:axId val="-469476192"/>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User Stories</a:t>
                </a:r>
                <a:r>
                  <a:rPr lang="en-US" baseline="0"/>
                  <a:t> Remaining</a:t>
                </a:r>
                <a:endParaRPr lang="en-US"/>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69478512"/>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1" l="0.75" r="0.75" t="1" header="0.5" footer="0.5"/>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sz="900"/>
            <a:t>=</a:t>
          </a:r>
          <a:r>
            <a:rPr lang="en-US" sz="900" baseline="0"/>
            <a:t> # team members * 4 sprints * </a:t>
          </a:r>
        </a:p>
        <a:p>
          <a:r>
            <a:rPr lang="en-US" sz="900" baseline="0"/>
            <a:t>2 stories per sprint</a:t>
          </a:r>
          <a:endParaRPr lang="en-US" sz="900"/>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sz="1000"/>
            <a:t>Velocity of</a:t>
          </a:r>
          <a:r>
            <a:rPr lang="en-US" sz="1000" baseline="0"/>
            <a:t> completing user stories (calculated)</a:t>
          </a:r>
          <a:endParaRPr lang="en-US" sz="1000"/>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sz="900"/>
            <a:t>How long to</a:t>
          </a:r>
          <a:r>
            <a:rPr lang="en-US" sz="900" baseline="0"/>
            <a:t> implement the user stories in this sprint</a:t>
          </a:r>
          <a:endParaRPr lang="en-US" sz="900"/>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161925</xdr:rowOff>
    </xdr:from>
    <xdr:to>
      <xdr:col>5</xdr:col>
      <xdr:colOff>704850</xdr:colOff>
      <xdr:row>23</xdr:row>
      <xdr:rowOff>28575</xdr:rowOff>
    </xdr:to>
    <xdr:graphicFrame macro="">
      <xdr:nvGraphicFramePr>
        <xdr:cNvPr id="6" name="Chart 1">
          <a:extLst>
            <a:ext uri="{FF2B5EF4-FFF2-40B4-BE49-F238E27FC236}">
              <a16:creationId xmlns:a16="http://schemas.microsoft.com/office/drawing/2014/main" id="{DB5CB708-96A6-42AA-B322-7A5D5292C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0006843-64BF-40E1-B43B-FBC89047CD91}" name="Table6" displayName="Table6" ref="A1:E43" totalsRowShown="0" headerRowDxfId="37" dataDxfId="36">
  <autoFilter ref="A1:E43" xr:uid="{30006843-64BF-40E1-B43B-FBC89047CD91}"/>
  <sortState xmlns:xlrd2="http://schemas.microsoft.com/office/spreadsheetml/2017/richdata2" ref="A2:E43">
    <sortCondition ref="A1:A43"/>
  </sortState>
  <tableColumns count="5">
    <tableColumn id="1" xr3:uid="{77D54FE8-9347-440B-90D1-276B30E532A5}" name="Sprint" dataDxfId="35"/>
    <tableColumn id="2" xr3:uid="{E755ADB1-323B-4110-9FC5-E257DE1A3113}" name="Story ID" dataDxfId="34"/>
    <tableColumn id="3" xr3:uid="{E7420B62-B888-4996-A305-16BAFA5068BE}" name="Story Name" dataDxfId="33"/>
    <tableColumn id="4" xr3:uid="{17814270-8C69-44E9-A71D-6133970299D9}" name="Owner" dataDxfId="32"/>
    <tableColumn id="5" xr3:uid="{A9FE4150-8E39-40E7-B1C8-0FF48249E3C6}" name="Status" dataDxfId="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996F37-2C2F-4E56-B181-F63F22234A7E}" name="Table2" displayName="Table2" ref="A1:G6" totalsRowShown="0" headerRowDxfId="30" dataDxfId="29">
  <autoFilter ref="A1:G6" xr:uid="{EE996F37-2C2F-4E56-B181-F63F22234A7E}"/>
  <tableColumns count="7">
    <tableColumn id="1" xr3:uid="{BD9777DF-B048-41AB-9CD8-A9BD5F6D1DB7}" name="Sprint" dataDxfId="28"/>
    <tableColumn id="2" xr3:uid="{FBF80325-69CE-4EBD-A882-C433D87D0210}" name="Date" dataDxfId="27"/>
    <tableColumn id="3" xr3:uid="{DE0C7267-F562-495D-8642-913E190D0B40}" name="Remaining Stories" dataDxfId="26"/>
    <tableColumn id="4" xr3:uid="{DF1DCECC-2367-43BA-A715-CD2B66BA74BE}" name="Story Velocity" dataDxfId="25">
      <calculatedColumnFormula>C1-C2</calculatedColumnFormula>
    </tableColumn>
    <tableColumn id="5" xr3:uid="{70984194-1C0E-467D-9F51-838D816EE6B8}" name="LOC" dataDxfId="24"/>
    <tableColumn id="6" xr3:uid="{BABA04D8-1181-40C2-824D-B28A3D21AF92}" name="Min" dataDxfId="23"/>
    <tableColumn id="7" xr3:uid="{309BE62F-2772-4BE4-AA32-DB0BBCC0AF10}" name="Code Velocity" dataDxfId="22">
      <calculatedColumnFormula>(E2-E1)/F2*60</calculatedColumnFormula>
    </tableColumn>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05994D-3F67-2F48-8EBF-6B63062054E3}" name="Table1" displayName="Table1" ref="A1:I11" totalsRowShown="0" headerRowDxfId="21" dataDxfId="20">
  <autoFilter ref="A1:I11" xr:uid="{0805994D-3F67-2F48-8EBF-6B63062054E3}"/>
  <tableColumns count="9">
    <tableColumn id="1" xr3:uid="{E502A872-8294-BC4F-9BCD-034958FA721A}" name="Story ID" dataDxfId="19"/>
    <tableColumn id="2" xr3:uid="{DC80DAE4-16EF-C94C-8F8A-302F578756FA}" name="Story Name" dataDxfId="18"/>
    <tableColumn id="3" xr3:uid="{002E2475-F1F0-8746-9E42-BF28AB6D7B17}" name="Owner" dataDxfId="17"/>
    <tableColumn id="4" xr3:uid="{123AB845-F9D1-E648-8650-BB61B4AF44B8}" name="Status" dataDxfId="16"/>
    <tableColumn id="5" xr3:uid="{3A45B121-6A35-5E46-8D5A-55F75654CBA8}" name="Est Size" dataDxfId="15"/>
    <tableColumn id="6" xr3:uid="{1BF8D58E-02AD-BB47-8185-94752E274F5A}" name="Est Time" dataDxfId="14"/>
    <tableColumn id="7" xr3:uid="{FAC15F8C-5DDE-2841-B44C-5D856D5D3F16}" name="Act Size" dataDxfId="13"/>
    <tableColumn id="8" xr3:uid="{970E86BC-9132-334D-8160-825519654A02}" name="Act Time" dataDxfId="12"/>
    <tableColumn id="9" xr3:uid="{F6CCD9FF-7349-BF4B-9CA7-E631FA5A20AB}" name="Completed" dataDxfId="11"/>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A36F04-71C6-438F-8FA2-F0C35C101F96}" name="Table5" displayName="Table5" ref="A1:I12" totalsRowShown="0" headerRowDxfId="10" dataDxfId="9">
  <autoFilter ref="A1:I12" xr:uid="{F3A36F04-71C6-438F-8FA2-F0C35C101F96}"/>
  <tableColumns count="9">
    <tableColumn id="1" xr3:uid="{A1D097A4-6D85-41D5-A4A3-6B366547285D}" name="Story ID" dataDxfId="8"/>
    <tableColumn id="2" xr3:uid="{43C803B7-9172-4A20-A573-90222490DF79}" name="Story Name" dataDxfId="7"/>
    <tableColumn id="3" xr3:uid="{A9E98BBE-EE25-4957-94F5-46FE0E51ABDA}" name="Owner" dataDxfId="6"/>
    <tableColumn id="4" xr3:uid="{E1D50F00-F83E-4151-81F2-63C66E9C5366}" name="Status" dataDxfId="5"/>
    <tableColumn id="5" xr3:uid="{1FB8D50B-CAD5-4FD6-B554-67EDD9D2D3AF}" name="Est Size" dataDxfId="4"/>
    <tableColumn id="6" xr3:uid="{B7EC5CAB-9AEF-4DD6-8EBA-997B1F8B8CBC}" name="Est Time" dataDxfId="3"/>
    <tableColumn id="7" xr3:uid="{050D95EE-4B26-4D94-A8AC-32A3EC4F108F}" name="Act Size" dataDxfId="2"/>
    <tableColumn id="8" xr3:uid="{2C0DA168-E8A9-4935-95DC-81CDE16705C2}" name="Act Time" dataDxfId="1"/>
    <tableColumn id="9" xr3:uid="{116D23FB-AF35-4930-A04C-11B8BFAC331A}" name="Completed"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xu35@stevens.edu" TargetMode="External"/><Relationship Id="rId2" Type="http://schemas.openxmlformats.org/officeDocument/2006/relationships/hyperlink" Target="https://github.com/kristinallocco/SSW555tm042022Spring" TargetMode="External"/><Relationship Id="rId1" Type="http://schemas.openxmlformats.org/officeDocument/2006/relationships/hyperlink" Target="mailto:kallocco@stevens.edu" TargetMode="External"/><Relationship Id="rId5" Type="http://schemas.openxmlformats.org/officeDocument/2006/relationships/hyperlink" Target="https://us05web.zoom.us/j/4796970115?pwd=ZGtubno2Z1FCSWtFNDU2aTRoU2V4Zz09Links" TargetMode="External"/><Relationship Id="rId4" Type="http://schemas.openxmlformats.org/officeDocument/2006/relationships/hyperlink" Target="mailto:ykong3@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zoomScale="150" workbookViewId="0">
      <selection activeCell="D13" sqref="D13"/>
    </sheetView>
  </sheetViews>
  <sheetFormatPr baseColWidth="10" defaultColWidth="11" defaultRowHeight="12" x14ac:dyDescent="0.15"/>
  <cols>
    <col min="1" max="1" width="7.83203125" style="33" bestFit="1" customWidth="1"/>
    <col min="2" max="2" width="9.83203125" style="33" bestFit="1" customWidth="1"/>
    <col min="3" max="3" width="8.5" style="33" customWidth="1"/>
    <col min="4" max="5" width="20.5" style="33" customWidth="1"/>
    <col min="6" max="6" width="2.1640625" style="33" customWidth="1"/>
    <col min="7" max="7" width="19" style="33" customWidth="1"/>
    <col min="8" max="16384" width="11" style="33"/>
  </cols>
  <sheetData>
    <row r="1" spans="1:11" s="31" customFormat="1" x14ac:dyDescent="0.15">
      <c r="A1" s="29" t="s">
        <v>0</v>
      </c>
      <c r="B1" s="29" t="s">
        <v>1</v>
      </c>
      <c r="C1" s="29" t="s">
        <v>2</v>
      </c>
      <c r="D1" s="29" t="s">
        <v>3</v>
      </c>
      <c r="E1" s="29" t="s">
        <v>4</v>
      </c>
      <c r="F1" s="29"/>
      <c r="G1" s="29" t="s">
        <v>5</v>
      </c>
      <c r="H1" s="30" t="s">
        <v>6</v>
      </c>
      <c r="I1" s="29"/>
      <c r="J1" s="29"/>
      <c r="K1" s="29"/>
    </row>
    <row r="2" spans="1:11" x14ac:dyDescent="0.15">
      <c r="A2" s="32" t="s">
        <v>7</v>
      </c>
      <c r="B2" s="32" t="s">
        <v>8</v>
      </c>
      <c r="C2" s="32" t="s">
        <v>9</v>
      </c>
      <c r="D2" s="30" t="s">
        <v>10</v>
      </c>
      <c r="E2" s="32" t="s">
        <v>11</v>
      </c>
      <c r="F2" s="32"/>
      <c r="G2" s="29" t="s">
        <v>12</v>
      </c>
      <c r="H2" s="32" t="s">
        <v>13</v>
      </c>
      <c r="I2" s="32"/>
      <c r="J2" s="32"/>
      <c r="K2" s="32"/>
    </row>
    <row r="3" spans="1:11" x14ac:dyDescent="0.15">
      <c r="A3" s="32" t="s">
        <v>14</v>
      </c>
      <c r="B3" s="32" t="s">
        <v>15</v>
      </c>
      <c r="C3" s="32" t="s">
        <v>16</v>
      </c>
      <c r="D3" s="30" t="s">
        <v>17</v>
      </c>
      <c r="E3" s="32" t="s">
        <v>18</v>
      </c>
      <c r="F3" s="32"/>
      <c r="G3" s="29" t="s">
        <v>12</v>
      </c>
      <c r="H3" s="32" t="s">
        <v>13</v>
      </c>
      <c r="I3" s="32"/>
      <c r="J3" s="32"/>
      <c r="K3" s="32"/>
    </row>
    <row r="4" spans="1:11" x14ac:dyDescent="0.15">
      <c r="A4" s="32" t="s">
        <v>19</v>
      </c>
      <c r="B4" s="32" t="s">
        <v>20</v>
      </c>
      <c r="C4" s="32" t="s">
        <v>21</v>
      </c>
      <c r="D4" s="34" t="s">
        <v>22</v>
      </c>
      <c r="E4" s="32" t="s">
        <v>23</v>
      </c>
      <c r="F4" s="32"/>
      <c r="G4" s="29" t="s">
        <v>12</v>
      </c>
      <c r="H4" s="32" t="s">
        <v>13</v>
      </c>
      <c r="I4" s="32"/>
      <c r="J4" s="32"/>
      <c r="K4" s="32"/>
    </row>
    <row r="5" spans="1:11" x14ac:dyDescent="0.15">
      <c r="A5" s="32"/>
      <c r="B5" s="32"/>
      <c r="C5" s="32"/>
      <c r="D5" s="32"/>
      <c r="E5" s="32"/>
      <c r="F5" s="32"/>
      <c r="G5" s="32"/>
      <c r="H5" s="32"/>
      <c r="I5" s="32"/>
      <c r="J5" s="32"/>
      <c r="K5" s="32"/>
    </row>
    <row r="6" spans="1:11" x14ac:dyDescent="0.15">
      <c r="A6" s="32"/>
      <c r="B6" s="32"/>
      <c r="C6" s="32"/>
      <c r="D6" s="32"/>
      <c r="E6" s="32"/>
      <c r="F6" s="32"/>
      <c r="G6" s="29" t="s">
        <v>24</v>
      </c>
      <c r="H6" s="35" t="s">
        <v>25</v>
      </c>
      <c r="I6" s="32"/>
      <c r="J6" s="32"/>
      <c r="K6" s="32"/>
    </row>
    <row r="7" spans="1:11" x14ac:dyDescent="0.15">
      <c r="G7" s="31" t="s">
        <v>26</v>
      </c>
      <c r="H7" s="36" t="s">
        <v>19</v>
      </c>
    </row>
    <row r="8" spans="1:11" x14ac:dyDescent="0.15">
      <c r="G8" s="31" t="s">
        <v>27</v>
      </c>
      <c r="H8" s="33" t="s">
        <v>28</v>
      </c>
    </row>
  </sheetData>
  <sortState xmlns:xlrd2="http://schemas.microsoft.com/office/spreadsheetml/2017/richdata2" ref="A3:D5">
    <sortCondition ref="C3:C5"/>
  </sortState>
  <phoneticPr fontId="2" type="noConversion"/>
  <hyperlinks>
    <hyperlink ref="D2" r:id="rId1" xr:uid="{E9B928DE-AABE-C64C-9A34-DE0A52FA559B}"/>
    <hyperlink ref="H1" r:id="rId2" xr:uid="{FBC97A79-75EE-5044-8E47-585642023964}"/>
    <hyperlink ref="D3" r:id="rId3" xr:uid="{F363765E-E333-4836-B1FD-FCAFF2369E4F}"/>
    <hyperlink ref="D4" r:id="rId4" xr:uid="{4DD154EA-0E0A-401C-ADCE-B3E093F50B36}"/>
    <hyperlink ref="H6" r:id="rId5" location="success" xr:uid="{5308BF62-440B-4686-8BAA-EFD294FFDC36}"/>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abSelected="1" zoomScale="150" workbookViewId="0">
      <selection activeCell="F36" sqref="F36"/>
    </sheetView>
  </sheetViews>
  <sheetFormatPr baseColWidth="10" defaultColWidth="11" defaultRowHeight="14" x14ac:dyDescent="0.2"/>
  <cols>
    <col min="1" max="1" width="8.6640625" style="27" bestFit="1" customWidth="1"/>
    <col min="2" max="2" width="11.33203125" style="27" customWidth="1"/>
    <col min="3" max="3" width="22.83203125" style="27" bestFit="1" customWidth="1"/>
    <col min="4" max="4" width="9.1640625" style="27" bestFit="1" customWidth="1"/>
    <col min="5" max="5" width="10.5" style="27" bestFit="1" customWidth="1"/>
    <col min="6" max="16384" width="11" style="27"/>
  </cols>
  <sheetData>
    <row r="1" spans="1:5" s="25" customFormat="1" x14ac:dyDescent="0.2">
      <c r="A1" s="25" t="s">
        <v>29</v>
      </c>
      <c r="B1" s="25" t="s">
        <v>30</v>
      </c>
      <c r="C1" s="25" t="s">
        <v>31</v>
      </c>
      <c r="D1" s="25" t="s">
        <v>32</v>
      </c>
      <c r="E1" s="25" t="s">
        <v>33</v>
      </c>
    </row>
    <row r="2" spans="1:5" x14ac:dyDescent="0.2">
      <c r="A2" s="27">
        <v>1</v>
      </c>
      <c r="B2" s="27" t="s">
        <v>34</v>
      </c>
      <c r="C2" s="27" t="s">
        <v>35</v>
      </c>
      <c r="D2" s="27" t="s">
        <v>36</v>
      </c>
      <c r="E2" s="27" t="s">
        <v>37</v>
      </c>
    </row>
    <row r="3" spans="1:5" x14ac:dyDescent="0.2">
      <c r="A3" s="27">
        <v>1</v>
      </c>
      <c r="B3" s="27" t="s">
        <v>38</v>
      </c>
      <c r="C3" s="27" t="s">
        <v>39</v>
      </c>
      <c r="D3" s="27" t="s">
        <v>40</v>
      </c>
      <c r="E3" s="27" t="s">
        <v>37</v>
      </c>
    </row>
    <row r="4" spans="1:5" x14ac:dyDescent="0.2">
      <c r="A4" s="27">
        <v>1</v>
      </c>
      <c r="B4" s="27" t="s">
        <v>41</v>
      </c>
      <c r="C4" s="27" t="s">
        <v>42</v>
      </c>
      <c r="D4" s="27" t="s">
        <v>43</v>
      </c>
      <c r="E4" s="27" t="s">
        <v>37</v>
      </c>
    </row>
    <row r="5" spans="1:5" x14ac:dyDescent="0.2">
      <c r="A5" s="27">
        <v>1</v>
      </c>
      <c r="B5" s="27" t="s">
        <v>44</v>
      </c>
      <c r="C5" s="27" t="s">
        <v>45</v>
      </c>
      <c r="D5" s="27" t="s">
        <v>36</v>
      </c>
      <c r="E5" s="27" t="s">
        <v>37</v>
      </c>
    </row>
    <row r="6" spans="1:5" x14ac:dyDescent="0.2">
      <c r="A6" s="27">
        <v>1</v>
      </c>
      <c r="B6" s="27" t="s">
        <v>46</v>
      </c>
      <c r="C6" s="27" t="s">
        <v>47</v>
      </c>
      <c r="D6" s="27" t="s">
        <v>36</v>
      </c>
      <c r="E6" s="27" t="s">
        <v>37</v>
      </c>
    </row>
    <row r="7" spans="1:5" x14ac:dyDescent="0.2">
      <c r="A7" s="27">
        <v>1</v>
      </c>
      <c r="B7" s="27" t="s">
        <v>48</v>
      </c>
      <c r="C7" s="27" t="s">
        <v>49</v>
      </c>
      <c r="D7" s="27" t="s">
        <v>40</v>
      </c>
      <c r="E7" s="27" t="s">
        <v>37</v>
      </c>
    </row>
    <row r="8" spans="1:5" x14ac:dyDescent="0.2">
      <c r="A8" s="27">
        <v>1</v>
      </c>
      <c r="B8" s="27" t="s">
        <v>50</v>
      </c>
      <c r="C8" s="27" t="s">
        <v>51</v>
      </c>
      <c r="D8" s="27" t="s">
        <v>36</v>
      </c>
      <c r="E8" s="27" t="s">
        <v>37</v>
      </c>
    </row>
    <row r="9" spans="1:5" x14ac:dyDescent="0.2">
      <c r="A9" s="27">
        <v>1</v>
      </c>
      <c r="B9" s="27" t="s">
        <v>52</v>
      </c>
      <c r="C9" s="27" t="s">
        <v>53</v>
      </c>
      <c r="D9" s="27" t="s">
        <v>43</v>
      </c>
      <c r="E9" s="27" t="s">
        <v>37</v>
      </c>
    </row>
    <row r="10" spans="1:5" x14ac:dyDescent="0.2">
      <c r="A10" s="27">
        <v>1</v>
      </c>
      <c r="B10" s="27" t="s">
        <v>54</v>
      </c>
      <c r="C10" s="27" t="s">
        <v>55</v>
      </c>
      <c r="D10" s="27" t="s">
        <v>43</v>
      </c>
      <c r="E10" s="27" t="s">
        <v>37</v>
      </c>
    </row>
    <row r="11" spans="1:5" x14ac:dyDescent="0.2">
      <c r="A11" s="27">
        <v>1</v>
      </c>
      <c r="B11" s="27" t="s">
        <v>56</v>
      </c>
      <c r="C11" s="27" t="s">
        <v>57</v>
      </c>
      <c r="D11" s="27" t="s">
        <v>40</v>
      </c>
      <c r="E11" s="27" t="s">
        <v>37</v>
      </c>
    </row>
    <row r="12" spans="1:5" x14ac:dyDescent="0.2">
      <c r="A12" s="27">
        <v>2</v>
      </c>
      <c r="B12" s="27" t="s">
        <v>58</v>
      </c>
      <c r="C12" s="27" t="s">
        <v>59</v>
      </c>
      <c r="D12" s="27" t="s">
        <v>40</v>
      </c>
      <c r="E12" s="27" t="s">
        <v>37</v>
      </c>
    </row>
    <row r="13" spans="1:5" x14ac:dyDescent="0.2">
      <c r="A13" s="27">
        <v>2</v>
      </c>
      <c r="B13" s="27" t="s">
        <v>60</v>
      </c>
      <c r="C13" s="27" t="s">
        <v>61</v>
      </c>
      <c r="D13" s="27" t="s">
        <v>40</v>
      </c>
      <c r="E13" s="27" t="s">
        <v>37</v>
      </c>
    </row>
    <row r="14" spans="1:5" x14ac:dyDescent="0.2">
      <c r="A14" s="27">
        <v>2</v>
      </c>
      <c r="B14" s="27" t="s">
        <v>62</v>
      </c>
      <c r="C14" s="27" t="s">
        <v>63</v>
      </c>
      <c r="D14" s="27" t="s">
        <v>40</v>
      </c>
      <c r="E14" s="27" t="s">
        <v>37</v>
      </c>
    </row>
    <row r="15" spans="1:5" x14ac:dyDescent="0.2">
      <c r="A15" s="27">
        <v>2</v>
      </c>
      <c r="B15" s="27" t="s">
        <v>64</v>
      </c>
      <c r="C15" s="27" t="s">
        <v>65</v>
      </c>
      <c r="D15" s="27" t="s">
        <v>40</v>
      </c>
      <c r="E15" s="27" t="s">
        <v>37</v>
      </c>
    </row>
    <row r="16" spans="1:5" x14ac:dyDescent="0.2">
      <c r="A16" s="27">
        <v>2</v>
      </c>
      <c r="B16" s="27" t="s">
        <v>66</v>
      </c>
      <c r="C16" s="27" t="s">
        <v>67</v>
      </c>
      <c r="D16" s="27" t="s">
        <v>40</v>
      </c>
      <c r="E16" s="27" t="s">
        <v>37</v>
      </c>
    </row>
    <row r="17" spans="1:5" x14ac:dyDescent="0.2">
      <c r="A17" s="27">
        <v>2</v>
      </c>
      <c r="B17" s="27" t="s">
        <v>68</v>
      </c>
      <c r="C17" s="27" t="s">
        <v>69</v>
      </c>
      <c r="D17" s="27" t="s">
        <v>36</v>
      </c>
      <c r="E17" s="27" t="s">
        <v>37</v>
      </c>
    </row>
    <row r="18" spans="1:5" x14ac:dyDescent="0.2">
      <c r="A18" s="27">
        <v>2</v>
      </c>
      <c r="B18" s="27" t="s">
        <v>70</v>
      </c>
      <c r="C18" s="27" t="s">
        <v>71</v>
      </c>
      <c r="D18" s="27" t="s">
        <v>36</v>
      </c>
      <c r="E18" s="27" t="s">
        <v>37</v>
      </c>
    </row>
    <row r="19" spans="1:5" x14ac:dyDescent="0.2">
      <c r="A19" s="27">
        <v>2</v>
      </c>
      <c r="B19" s="27" t="s">
        <v>72</v>
      </c>
      <c r="C19" s="27" t="s">
        <v>73</v>
      </c>
      <c r="D19" s="27" t="s">
        <v>36</v>
      </c>
      <c r="E19" s="27" t="s">
        <v>37</v>
      </c>
    </row>
    <row r="20" spans="1:5" x14ac:dyDescent="0.2">
      <c r="A20" s="27">
        <v>2</v>
      </c>
      <c r="B20" s="27" t="s">
        <v>74</v>
      </c>
      <c r="C20" s="27" t="s">
        <v>75</v>
      </c>
      <c r="D20" s="27" t="s">
        <v>43</v>
      </c>
      <c r="E20" s="27" t="s">
        <v>37</v>
      </c>
    </row>
    <row r="21" spans="1:5" x14ac:dyDescent="0.2">
      <c r="A21" s="27">
        <v>2</v>
      </c>
      <c r="B21" s="27" t="s">
        <v>76</v>
      </c>
      <c r="C21" s="27" t="s">
        <v>77</v>
      </c>
      <c r="D21" s="27" t="s">
        <v>43</v>
      </c>
      <c r="E21" s="27" t="s">
        <v>37</v>
      </c>
    </row>
    <row r="22" spans="1:5" x14ac:dyDescent="0.2">
      <c r="A22" s="27">
        <v>3</v>
      </c>
      <c r="B22" s="27" t="s">
        <v>78</v>
      </c>
      <c r="C22" s="27" t="s">
        <v>79</v>
      </c>
      <c r="D22" s="27" t="s">
        <v>36</v>
      </c>
      <c r="E22" s="27" t="s">
        <v>80</v>
      </c>
    </row>
    <row r="23" spans="1:5" x14ac:dyDescent="0.2">
      <c r="A23" s="27">
        <v>3</v>
      </c>
      <c r="B23" s="27" t="s">
        <v>81</v>
      </c>
      <c r="C23" s="27" t="s">
        <v>82</v>
      </c>
      <c r="D23" s="27" t="s">
        <v>36</v>
      </c>
      <c r="E23" s="27" t="s">
        <v>80</v>
      </c>
    </row>
    <row r="24" spans="1:5" x14ac:dyDescent="0.2">
      <c r="A24" s="27">
        <v>3</v>
      </c>
      <c r="B24" s="27" t="s">
        <v>83</v>
      </c>
      <c r="C24" s="27" t="s">
        <v>84</v>
      </c>
      <c r="D24" s="27" t="s">
        <v>40</v>
      </c>
      <c r="E24" s="27" t="s">
        <v>37</v>
      </c>
    </row>
    <row r="25" spans="1:5" x14ac:dyDescent="0.2">
      <c r="A25" s="27">
        <v>3</v>
      </c>
      <c r="B25" s="27" t="s">
        <v>85</v>
      </c>
      <c r="C25" s="27" t="s">
        <v>86</v>
      </c>
      <c r="D25" s="27" t="s">
        <v>36</v>
      </c>
      <c r="E25" s="27" t="s">
        <v>80</v>
      </c>
    </row>
    <row r="26" spans="1:5" x14ac:dyDescent="0.2">
      <c r="A26" s="27">
        <v>3</v>
      </c>
      <c r="B26" s="27" t="s">
        <v>87</v>
      </c>
      <c r="C26" s="27" t="s">
        <v>88</v>
      </c>
      <c r="D26" s="27" t="s">
        <v>40</v>
      </c>
      <c r="E26" s="27" t="s">
        <v>37</v>
      </c>
    </row>
    <row r="27" spans="1:5" x14ac:dyDescent="0.2">
      <c r="A27" s="27">
        <v>3</v>
      </c>
      <c r="B27" s="27" t="s">
        <v>89</v>
      </c>
      <c r="C27" s="27" t="s">
        <v>90</v>
      </c>
      <c r="D27" s="27" t="s">
        <v>40</v>
      </c>
      <c r="E27" s="27" t="s">
        <v>37</v>
      </c>
    </row>
    <row r="28" spans="1:5" x14ac:dyDescent="0.2">
      <c r="A28" s="27">
        <v>3</v>
      </c>
      <c r="B28" s="27" t="s">
        <v>91</v>
      </c>
      <c r="C28" s="27" t="s">
        <v>92</v>
      </c>
      <c r="D28" s="27" t="s">
        <v>40</v>
      </c>
      <c r="E28" s="27" t="s">
        <v>37</v>
      </c>
    </row>
    <row r="29" spans="1:5" x14ac:dyDescent="0.2">
      <c r="A29" s="27">
        <v>3</v>
      </c>
      <c r="B29" s="27" t="s">
        <v>93</v>
      </c>
      <c r="C29" s="27" t="s">
        <v>94</v>
      </c>
      <c r="D29" s="27" t="s">
        <v>43</v>
      </c>
      <c r="E29" s="27" t="s">
        <v>80</v>
      </c>
    </row>
    <row r="30" spans="1:5" x14ac:dyDescent="0.2">
      <c r="A30" s="27">
        <v>3</v>
      </c>
      <c r="B30" s="27" t="s">
        <v>96</v>
      </c>
      <c r="C30" s="27" t="s">
        <v>97</v>
      </c>
      <c r="D30" s="27" t="s">
        <v>40</v>
      </c>
      <c r="E30" s="27" t="s">
        <v>37</v>
      </c>
    </row>
    <row r="31" spans="1:5" x14ac:dyDescent="0.2">
      <c r="A31" s="27">
        <v>3</v>
      </c>
      <c r="B31" s="27" t="s">
        <v>98</v>
      </c>
      <c r="C31" s="27" t="s">
        <v>99</v>
      </c>
      <c r="D31" s="27" t="s">
        <v>43</v>
      </c>
      <c r="E31" s="27" t="s">
        <v>80</v>
      </c>
    </row>
    <row r="32" spans="1:5" x14ac:dyDescent="0.2">
      <c r="A32" s="27">
        <v>3</v>
      </c>
      <c r="B32" s="27" t="s">
        <v>100</v>
      </c>
      <c r="C32" s="27" t="s">
        <v>101</v>
      </c>
      <c r="D32" s="27" t="s">
        <v>43</v>
      </c>
      <c r="E32" s="27" t="s">
        <v>80</v>
      </c>
    </row>
    <row r="33" spans="1:5" x14ac:dyDescent="0.2">
      <c r="A33" s="27">
        <v>4</v>
      </c>
      <c r="B33" s="27" t="s">
        <v>102</v>
      </c>
      <c r="C33" s="27" t="s">
        <v>103</v>
      </c>
      <c r="D33" s="9" t="s">
        <v>36</v>
      </c>
      <c r="E33" s="9" t="s">
        <v>95</v>
      </c>
    </row>
    <row r="34" spans="1:5" x14ac:dyDescent="0.2">
      <c r="A34" s="27">
        <v>4</v>
      </c>
      <c r="B34" s="27" t="s">
        <v>104</v>
      </c>
      <c r="C34" s="27" t="s">
        <v>105</v>
      </c>
      <c r="D34" s="9" t="s">
        <v>36</v>
      </c>
      <c r="E34" s="9" t="s">
        <v>95</v>
      </c>
    </row>
    <row r="35" spans="1:5" x14ac:dyDescent="0.2">
      <c r="A35" s="27">
        <v>4</v>
      </c>
      <c r="B35" s="27" t="s">
        <v>106</v>
      </c>
      <c r="C35" s="27" t="s">
        <v>107</v>
      </c>
      <c r="D35" s="9" t="s">
        <v>36</v>
      </c>
      <c r="E35" s="9" t="s">
        <v>95</v>
      </c>
    </row>
    <row r="36" spans="1:5" x14ac:dyDescent="0.2">
      <c r="A36" s="27">
        <v>4</v>
      </c>
      <c r="B36" s="27" t="s">
        <v>108</v>
      </c>
      <c r="C36" s="27" t="s">
        <v>109</v>
      </c>
      <c r="D36" s="9" t="s">
        <v>40</v>
      </c>
      <c r="E36" s="9" t="s">
        <v>95</v>
      </c>
    </row>
    <row r="37" spans="1:5" x14ac:dyDescent="0.2">
      <c r="A37" s="27">
        <v>4</v>
      </c>
      <c r="B37" s="27" t="s">
        <v>110</v>
      </c>
      <c r="C37" s="27" t="s">
        <v>111</v>
      </c>
      <c r="D37" s="9" t="s">
        <v>40</v>
      </c>
      <c r="E37" s="9" t="s">
        <v>95</v>
      </c>
    </row>
    <row r="38" spans="1:5" x14ac:dyDescent="0.2">
      <c r="A38" s="27">
        <v>4</v>
      </c>
      <c r="B38" s="27" t="s">
        <v>112</v>
      </c>
      <c r="C38" s="27" t="s">
        <v>113</v>
      </c>
      <c r="D38" s="9" t="s">
        <v>40</v>
      </c>
      <c r="E38" s="9" t="s">
        <v>95</v>
      </c>
    </row>
    <row r="39" spans="1:5" x14ac:dyDescent="0.2">
      <c r="A39" s="27">
        <v>4</v>
      </c>
      <c r="B39" s="27" t="s">
        <v>114</v>
      </c>
      <c r="C39" s="27" t="s">
        <v>115</v>
      </c>
      <c r="D39" s="9" t="s">
        <v>43</v>
      </c>
      <c r="E39" s="9" t="s">
        <v>95</v>
      </c>
    </row>
    <row r="40" spans="1:5" x14ac:dyDescent="0.2">
      <c r="A40" s="27">
        <v>4</v>
      </c>
      <c r="B40" s="27" t="s">
        <v>116</v>
      </c>
      <c r="C40" s="27" t="s">
        <v>117</v>
      </c>
      <c r="D40" s="9" t="s">
        <v>43</v>
      </c>
      <c r="E40" s="9" t="s">
        <v>95</v>
      </c>
    </row>
    <row r="41" spans="1:5" x14ac:dyDescent="0.2">
      <c r="A41" s="27">
        <v>4</v>
      </c>
      <c r="B41" s="27" t="s">
        <v>118</v>
      </c>
      <c r="C41" s="27" t="s">
        <v>119</v>
      </c>
      <c r="D41" s="9" t="s">
        <v>43</v>
      </c>
      <c r="E41" s="9" t="s">
        <v>95</v>
      </c>
    </row>
    <row r="42" spans="1:5" x14ac:dyDescent="0.2">
      <c r="A42" s="27">
        <v>4</v>
      </c>
      <c r="B42" s="27" t="s">
        <v>120</v>
      </c>
      <c r="C42" s="27" t="s">
        <v>121</v>
      </c>
      <c r="D42" s="9" t="s">
        <v>40</v>
      </c>
      <c r="E42" s="9" t="s">
        <v>95</v>
      </c>
    </row>
    <row r="43" spans="1:5" x14ac:dyDescent="0.2">
      <c r="A43" s="27">
        <v>4</v>
      </c>
      <c r="B43" s="27" t="s">
        <v>122</v>
      </c>
      <c r="C43" s="27" t="s">
        <v>123</v>
      </c>
      <c r="D43" s="9" t="s">
        <v>36</v>
      </c>
      <c r="E43" s="9" t="s">
        <v>95</v>
      </c>
    </row>
  </sheetData>
  <phoneticPr fontId="2" type="noConversion"/>
  <pageMargins left="0.75" right="0.75" top="1" bottom="1" header="0.5" footer="0.5"/>
  <pageSetup orientation="portrait" horizontalDpi="4294967292" verticalDpi="429496729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H16" sqref="H16"/>
    </sheetView>
  </sheetViews>
  <sheetFormatPr baseColWidth="10" defaultColWidth="10.83203125" defaultRowHeight="14" x14ac:dyDescent="0.2"/>
  <cols>
    <col min="1" max="1" width="10.83203125" style="8"/>
    <col min="2" max="2" width="9.5" style="9" customWidth="1"/>
    <col min="3" max="3" width="15.83203125" style="9" bestFit="1" customWidth="1"/>
    <col min="4" max="4" width="12.33203125" style="9" customWidth="1"/>
    <col min="5" max="5" width="6.83203125" style="9" customWidth="1"/>
    <col min="6" max="6" width="12.5" style="10" customWidth="1"/>
    <col min="7" max="16384" width="10.83203125" style="9"/>
  </cols>
  <sheetData>
    <row r="1" spans="1:7" x14ac:dyDescent="0.2">
      <c r="A1" s="8" t="s">
        <v>124</v>
      </c>
    </row>
    <row r="2" spans="1:7" x14ac:dyDescent="0.2">
      <c r="A2" s="8" t="s">
        <v>125</v>
      </c>
    </row>
    <row r="3" spans="1:7" x14ac:dyDescent="0.2">
      <c r="A3" s="8" t="s">
        <v>126</v>
      </c>
    </row>
    <row r="5" spans="1:7" x14ac:dyDescent="0.2">
      <c r="A5" s="8" t="s">
        <v>127</v>
      </c>
    </row>
    <row r="6" spans="1:7" x14ac:dyDescent="0.2">
      <c r="A6" s="8" t="s">
        <v>128</v>
      </c>
    </row>
    <row r="8" spans="1:7" x14ac:dyDescent="0.2">
      <c r="A8" s="8" t="s">
        <v>129</v>
      </c>
    </row>
    <row r="14" spans="1:7" s="6" customFormat="1" x14ac:dyDescent="0.2">
      <c r="A14" s="6" t="s">
        <v>130</v>
      </c>
      <c r="B14" s="5" t="s">
        <v>131</v>
      </c>
      <c r="C14" s="6" t="s">
        <v>132</v>
      </c>
      <c r="D14" s="6" t="s">
        <v>133</v>
      </c>
      <c r="E14" s="6" t="s">
        <v>134</v>
      </c>
      <c r="F14" s="6" t="s">
        <v>135</v>
      </c>
      <c r="G14" s="7" t="s">
        <v>136</v>
      </c>
    </row>
    <row r="15" spans="1:7" x14ac:dyDescent="0.2">
      <c r="A15" s="9" t="s">
        <v>137</v>
      </c>
      <c r="B15" s="11">
        <v>41065</v>
      </c>
      <c r="C15" s="12">
        <v>24</v>
      </c>
      <c r="E15" s="12">
        <v>0</v>
      </c>
      <c r="F15" s="12"/>
      <c r="G15" s="10"/>
    </row>
    <row r="16" spans="1:7" x14ac:dyDescent="0.2">
      <c r="A16" s="9" t="s">
        <v>138</v>
      </c>
      <c r="B16" s="11">
        <v>41078</v>
      </c>
      <c r="C16" s="12">
        <v>18</v>
      </c>
      <c r="D16" s="9">
        <f>C15-C16</f>
        <v>6</v>
      </c>
      <c r="E16" s="12">
        <v>250</v>
      </c>
      <c r="F16" s="12">
        <v>120</v>
      </c>
      <c r="G16" s="10">
        <f>(E16-E15)/F16*60</f>
        <v>125.00000000000001</v>
      </c>
    </row>
    <row r="17" spans="1:7" x14ac:dyDescent="0.2">
      <c r="A17" s="8" t="s">
        <v>139</v>
      </c>
      <c r="B17" s="11">
        <v>41092</v>
      </c>
      <c r="C17" s="12">
        <v>12</v>
      </c>
      <c r="D17" s="9">
        <f t="shared" ref="D17:D19" si="0">C16-C17</f>
        <v>6</v>
      </c>
      <c r="E17" s="12">
        <v>480</v>
      </c>
      <c r="F17" s="13">
        <v>135</v>
      </c>
      <c r="G17" s="10">
        <f t="shared" ref="G17:G19" si="1">(E17-E16)/F17*60</f>
        <v>102.22222222222223</v>
      </c>
    </row>
    <row r="18" spans="1:7" x14ac:dyDescent="0.2">
      <c r="A18" s="8" t="s">
        <v>140</v>
      </c>
      <c r="B18" s="11">
        <v>41106</v>
      </c>
      <c r="C18" s="12">
        <v>6</v>
      </c>
      <c r="D18" s="9">
        <f t="shared" si="0"/>
        <v>6</v>
      </c>
      <c r="E18" s="12">
        <v>740</v>
      </c>
      <c r="F18" s="13">
        <v>160</v>
      </c>
      <c r="G18" s="10">
        <f t="shared" si="1"/>
        <v>97.5</v>
      </c>
    </row>
    <row r="19" spans="1:7" x14ac:dyDescent="0.2">
      <c r="A19" s="8" t="s">
        <v>141</v>
      </c>
      <c r="B19" s="11">
        <v>41120</v>
      </c>
      <c r="C19" s="12">
        <v>0</v>
      </c>
      <c r="D19" s="9">
        <f t="shared" si="0"/>
        <v>6</v>
      </c>
      <c r="E19" s="12">
        <v>1100</v>
      </c>
      <c r="F19" s="13">
        <v>145</v>
      </c>
      <c r="G19" s="10">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826A7-2565-4F0D-A6BA-F8B06F95FFCC}">
  <dimension ref="A1:G6"/>
  <sheetViews>
    <sheetView zoomScale="150" workbookViewId="0">
      <selection activeCell="G6" sqref="G6"/>
    </sheetView>
  </sheetViews>
  <sheetFormatPr baseColWidth="10" defaultColWidth="10.83203125" defaultRowHeight="14" x14ac:dyDescent="0.2"/>
  <cols>
    <col min="1" max="1" width="10.83203125" style="41"/>
    <col min="2" max="2" width="9.5" style="39" customWidth="1"/>
    <col min="3" max="3" width="15.83203125" style="44" bestFit="1" customWidth="1"/>
    <col min="4" max="4" width="14.33203125" style="44" customWidth="1"/>
    <col min="5" max="5" width="8.33203125" style="44" customWidth="1"/>
    <col min="6" max="6" width="19.6640625" style="45" bestFit="1" customWidth="1"/>
    <col min="7" max="7" width="13.6640625" style="44" customWidth="1"/>
    <col min="8" max="16384" width="10.83203125" style="39"/>
  </cols>
  <sheetData>
    <row r="1" spans="1:7" s="37" customFormat="1" x14ac:dyDescent="0.2">
      <c r="A1" s="37" t="s">
        <v>130</v>
      </c>
      <c r="B1" s="38" t="s">
        <v>131</v>
      </c>
      <c r="C1" s="42" t="s">
        <v>132</v>
      </c>
      <c r="D1" s="42" t="s">
        <v>133</v>
      </c>
      <c r="E1" s="42" t="s">
        <v>134</v>
      </c>
      <c r="F1" s="42" t="s">
        <v>135</v>
      </c>
      <c r="G1" s="43" t="s">
        <v>136</v>
      </c>
    </row>
    <row r="2" spans="1:7" x14ac:dyDescent="0.2">
      <c r="A2" s="39" t="s">
        <v>137</v>
      </c>
      <c r="B2" s="40">
        <v>43150</v>
      </c>
      <c r="C2" s="44">
        <v>42</v>
      </c>
      <c r="E2" s="44">
        <v>0</v>
      </c>
      <c r="F2" s="44"/>
      <c r="G2" s="45"/>
    </row>
    <row r="3" spans="1:7" x14ac:dyDescent="0.2">
      <c r="A3" s="39" t="s">
        <v>138</v>
      </c>
      <c r="B3" s="40">
        <v>43165</v>
      </c>
      <c r="C3" s="44">
        <v>32</v>
      </c>
      <c r="D3" s="44">
        <f>C2-C3</f>
        <v>10</v>
      </c>
      <c r="E3" s="44">
        <v>250</v>
      </c>
      <c r="F3" s="44">
        <f>AVERAGE(Table1[Act Time])</f>
        <v>111.5</v>
      </c>
      <c r="G3" s="45">
        <f>(E3-E2)/F3*60</f>
        <v>134.52914798206277</v>
      </c>
    </row>
    <row r="4" spans="1:7" x14ac:dyDescent="0.2">
      <c r="A4" s="41" t="s">
        <v>139</v>
      </c>
      <c r="B4" s="40">
        <v>43186</v>
      </c>
      <c r="C4" s="44">
        <f>C3-10</f>
        <v>22</v>
      </c>
      <c r="D4" s="44">
        <f t="shared" ref="D4" si="0">C3-C4</f>
        <v>10</v>
      </c>
      <c r="E4" s="44">
        <v>480</v>
      </c>
      <c r="F4" s="45">
        <f>AVERAGE(Sprint2!H2:H11)</f>
        <v>86</v>
      </c>
      <c r="G4" s="45">
        <f t="shared" ref="G4" si="1">(E4-E3)/F4*60</f>
        <v>160.46511627906975</v>
      </c>
    </row>
    <row r="5" spans="1:7" x14ac:dyDescent="0.2">
      <c r="A5" s="41" t="s">
        <v>140</v>
      </c>
      <c r="B5" s="40">
        <v>43197</v>
      </c>
      <c r="C5" s="67">
        <v>14</v>
      </c>
      <c r="D5" s="68">
        <f>C4-C5</f>
        <v>8</v>
      </c>
      <c r="E5" s="44">
        <v>740</v>
      </c>
      <c r="F5" s="66">
        <f>AVERAGE(Sprint3!H2:H12)</f>
        <v>91.818181818181813</v>
      </c>
      <c r="G5" s="66">
        <f>(E5-E4)/F5*60</f>
        <v>169.90099009900993</v>
      </c>
    </row>
    <row r="6" spans="1:7" x14ac:dyDescent="0.2">
      <c r="A6" s="41" t="s">
        <v>141</v>
      </c>
      <c r="B6" s="40">
        <v>43210</v>
      </c>
      <c r="C6" s="67"/>
      <c r="D6" s="68" t="s">
        <v>142</v>
      </c>
      <c r="E6" s="44">
        <v>1100</v>
      </c>
      <c r="F6" s="66" t="s">
        <v>143</v>
      </c>
      <c r="G6" s="66" t="s">
        <v>144</v>
      </c>
    </row>
  </sheetData>
  <pageMargins left="0.75" right="0.75" top="1" bottom="1" header="0.5" footer="0.5"/>
  <pageSetup orientation="portrait" horizontalDpi="4294967292" verticalDpi="4294967292"/>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1"/>
  <sheetViews>
    <sheetView zoomScale="150" workbookViewId="0">
      <selection activeCell="G13" sqref="G13"/>
    </sheetView>
  </sheetViews>
  <sheetFormatPr baseColWidth="10" defaultColWidth="11" defaultRowHeight="14" x14ac:dyDescent="0.2"/>
  <cols>
    <col min="1" max="1" width="10.83203125" style="14" customWidth="1"/>
    <col min="2" max="2" width="24.5" style="24" customWidth="1"/>
    <col min="3" max="3" width="10.1640625" style="14" customWidth="1"/>
    <col min="4" max="4" width="8.1640625" style="14" customWidth="1"/>
    <col min="5" max="6" width="10.1640625" style="47" customWidth="1"/>
    <col min="7" max="7" width="10.6640625" style="47" customWidth="1"/>
    <col min="8" max="8" width="12.33203125" style="47" customWidth="1"/>
    <col min="9" max="9" width="13.83203125" style="84" customWidth="1"/>
    <col min="10" max="10" width="5.1640625" style="14" customWidth="1"/>
    <col min="11" max="11" width="25.1640625" style="14" customWidth="1"/>
    <col min="12" max="16384" width="11" style="14"/>
  </cols>
  <sheetData>
    <row r="1" spans="1:11" ht="15" x14ac:dyDescent="0.2">
      <c r="A1" s="25" t="s">
        <v>30</v>
      </c>
      <c r="B1" s="26" t="s">
        <v>31</v>
      </c>
      <c r="C1" s="25" t="s">
        <v>32</v>
      </c>
      <c r="D1" s="25" t="s">
        <v>33</v>
      </c>
      <c r="E1" s="46" t="s">
        <v>145</v>
      </c>
      <c r="F1" s="46" t="s">
        <v>146</v>
      </c>
      <c r="G1" s="46" t="s">
        <v>147</v>
      </c>
      <c r="H1" s="46" t="s">
        <v>148</v>
      </c>
      <c r="I1" s="83" t="s">
        <v>149</v>
      </c>
      <c r="K1" s="23"/>
    </row>
    <row r="2" spans="1:11" x14ac:dyDescent="0.2">
      <c r="A2" s="25" t="s">
        <v>34</v>
      </c>
      <c r="B2" s="27" t="s">
        <v>35</v>
      </c>
      <c r="C2" s="27" t="s">
        <v>36</v>
      </c>
      <c r="D2" s="27" t="s">
        <v>37</v>
      </c>
      <c r="E2" s="47">
        <v>150</v>
      </c>
      <c r="F2" s="47">
        <v>60</v>
      </c>
      <c r="G2" s="47">
        <v>120</v>
      </c>
      <c r="H2" s="47">
        <v>90</v>
      </c>
      <c r="I2" s="84" t="s">
        <v>150</v>
      </c>
      <c r="K2" s="23"/>
    </row>
    <row r="3" spans="1:11" x14ac:dyDescent="0.2">
      <c r="A3" s="25" t="s">
        <v>38</v>
      </c>
      <c r="B3" s="27" t="s">
        <v>39</v>
      </c>
      <c r="C3" s="27" t="s">
        <v>40</v>
      </c>
      <c r="D3" s="27" t="s">
        <v>37</v>
      </c>
      <c r="E3" s="47">
        <v>100</v>
      </c>
      <c r="F3" s="47">
        <v>70</v>
      </c>
      <c r="G3" s="47">
        <v>110</v>
      </c>
      <c r="H3" s="47">
        <v>80</v>
      </c>
      <c r="I3" s="84" t="s">
        <v>150</v>
      </c>
      <c r="K3" s="23"/>
    </row>
    <row r="4" spans="1:11" x14ac:dyDescent="0.2">
      <c r="A4" s="25" t="s">
        <v>41</v>
      </c>
      <c r="B4" s="27" t="s">
        <v>42</v>
      </c>
      <c r="C4" s="27" t="s">
        <v>43</v>
      </c>
      <c r="D4" s="27" t="s">
        <v>37</v>
      </c>
      <c r="E4" s="47">
        <v>250</v>
      </c>
      <c r="F4" s="47">
        <v>180</v>
      </c>
      <c r="G4" s="47">
        <v>247</v>
      </c>
      <c r="H4" s="47">
        <v>150</v>
      </c>
      <c r="I4" s="84" t="s">
        <v>150</v>
      </c>
      <c r="K4" s="24"/>
    </row>
    <row r="5" spans="1:11" ht="15" x14ac:dyDescent="0.2">
      <c r="A5" s="25" t="s">
        <v>44</v>
      </c>
      <c r="B5" s="28" t="s">
        <v>45</v>
      </c>
      <c r="C5" s="27" t="s">
        <v>36</v>
      </c>
      <c r="D5" s="27" t="s">
        <v>37</v>
      </c>
      <c r="E5" s="47">
        <v>200</v>
      </c>
      <c r="F5" s="47">
        <v>90</v>
      </c>
      <c r="G5" s="47">
        <v>210</v>
      </c>
      <c r="H5" s="47">
        <v>100</v>
      </c>
      <c r="I5" s="84" t="s">
        <v>150</v>
      </c>
      <c r="K5" s="24"/>
    </row>
    <row r="6" spans="1:11" ht="15" x14ac:dyDescent="0.2">
      <c r="A6" s="25" t="s">
        <v>52</v>
      </c>
      <c r="B6" s="28" t="s">
        <v>53</v>
      </c>
      <c r="C6" s="27" t="s">
        <v>43</v>
      </c>
      <c r="D6" s="14" t="s">
        <v>151</v>
      </c>
      <c r="E6" s="47">
        <v>280</v>
      </c>
      <c r="F6" s="47">
        <v>150</v>
      </c>
      <c r="G6" s="47">
        <v>309</v>
      </c>
      <c r="H6" s="47">
        <v>175</v>
      </c>
      <c r="I6" s="84" t="s">
        <v>150</v>
      </c>
      <c r="K6" s="24"/>
    </row>
    <row r="7" spans="1:11" ht="15" x14ac:dyDescent="0.2">
      <c r="A7" s="25" t="s">
        <v>54</v>
      </c>
      <c r="B7" s="28" t="s">
        <v>55</v>
      </c>
      <c r="C7" s="27" t="s">
        <v>43</v>
      </c>
      <c r="D7" s="14" t="s">
        <v>151</v>
      </c>
      <c r="E7" s="47">
        <v>280</v>
      </c>
      <c r="F7" s="47">
        <v>150</v>
      </c>
      <c r="G7" s="47">
        <v>309</v>
      </c>
      <c r="H7" s="47">
        <v>175</v>
      </c>
      <c r="I7" s="84" t="s">
        <v>150</v>
      </c>
      <c r="K7" s="23"/>
    </row>
    <row r="8" spans="1:11" ht="13.5" customHeight="1" x14ac:dyDescent="0.2">
      <c r="A8" s="25" t="s">
        <v>46</v>
      </c>
      <c r="B8" s="28" t="s">
        <v>152</v>
      </c>
      <c r="C8" s="27" t="s">
        <v>36</v>
      </c>
      <c r="D8" s="27" t="s">
        <v>37</v>
      </c>
      <c r="E8" s="47">
        <v>130</v>
      </c>
      <c r="F8" s="47">
        <v>80</v>
      </c>
      <c r="G8" s="47">
        <v>140</v>
      </c>
      <c r="H8" s="47">
        <v>75</v>
      </c>
      <c r="I8" s="84" t="s">
        <v>150</v>
      </c>
      <c r="K8" s="24"/>
    </row>
    <row r="9" spans="1:11" ht="15" x14ac:dyDescent="0.2">
      <c r="A9" s="25" t="s">
        <v>56</v>
      </c>
      <c r="B9" s="28" t="s">
        <v>57</v>
      </c>
      <c r="C9" s="27" t="s">
        <v>40</v>
      </c>
      <c r="D9" s="27" t="s">
        <v>37</v>
      </c>
      <c r="E9" s="47">
        <v>140</v>
      </c>
      <c r="F9" s="47">
        <v>70</v>
      </c>
      <c r="G9" s="47">
        <v>110</v>
      </c>
      <c r="H9" s="47">
        <v>90</v>
      </c>
      <c r="I9" s="84" t="s">
        <v>150</v>
      </c>
    </row>
    <row r="10" spans="1:11" ht="15" x14ac:dyDescent="0.2">
      <c r="A10" s="25" t="s">
        <v>48</v>
      </c>
      <c r="B10" s="28" t="s">
        <v>49</v>
      </c>
      <c r="C10" s="27" t="s">
        <v>40</v>
      </c>
      <c r="D10" s="27" t="s">
        <v>37</v>
      </c>
      <c r="E10" s="47">
        <v>160</v>
      </c>
      <c r="F10" s="47">
        <v>90</v>
      </c>
      <c r="G10" s="47">
        <v>140</v>
      </c>
      <c r="H10" s="47">
        <v>90</v>
      </c>
      <c r="I10" s="84" t="s">
        <v>150</v>
      </c>
    </row>
    <row r="11" spans="1:11" ht="15" x14ac:dyDescent="0.2">
      <c r="A11" s="25" t="s">
        <v>50</v>
      </c>
      <c r="B11" s="28" t="s">
        <v>51</v>
      </c>
      <c r="C11" s="27" t="s">
        <v>36</v>
      </c>
      <c r="D11" s="27" t="s">
        <v>37</v>
      </c>
      <c r="E11" s="47">
        <v>110</v>
      </c>
      <c r="F11" s="47">
        <v>90</v>
      </c>
      <c r="G11" s="47">
        <v>130</v>
      </c>
      <c r="H11" s="47">
        <v>90</v>
      </c>
      <c r="I11" s="84" t="s">
        <v>150</v>
      </c>
    </row>
  </sheetData>
  <phoneticPr fontId="2" type="noConversion"/>
  <pageMargins left="0.75" right="0.75" top="1" bottom="1" header="0.5" footer="0.5"/>
  <pageSetup orientation="portrait" horizontalDpi="4294967292" verticalDpi="429496729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3"/>
  <sheetViews>
    <sheetView topLeftCell="A11" zoomScale="150" workbookViewId="0">
      <selection activeCell="A13" sqref="A13:F23"/>
    </sheetView>
  </sheetViews>
  <sheetFormatPr baseColWidth="10" defaultColWidth="11" defaultRowHeight="13" x14ac:dyDescent="0.15"/>
  <cols>
    <col min="1" max="1" width="10.83203125" bestFit="1" customWidth="1"/>
    <col min="2" max="2" width="21.33203125" customWidth="1"/>
    <col min="3" max="3" width="11" style="48" customWidth="1"/>
    <col min="4" max="4" width="9.1640625" bestFit="1" customWidth="1"/>
    <col min="5" max="5" width="10.33203125" style="48" bestFit="1" customWidth="1"/>
    <col min="6" max="6" width="11.1640625" style="48" bestFit="1" customWidth="1"/>
    <col min="7" max="7" width="10.5" style="48" bestFit="1" customWidth="1"/>
    <col min="8" max="8" width="11.1640625" style="48" bestFit="1" customWidth="1"/>
    <col min="9" max="9" width="13" style="48" bestFit="1" customWidth="1"/>
  </cols>
  <sheetData>
    <row r="1" spans="1:9" ht="15" x14ac:dyDescent="0.2">
      <c r="A1" s="56" t="s">
        <v>153</v>
      </c>
      <c r="B1" s="57" t="s">
        <v>154</v>
      </c>
      <c r="C1" s="58" t="s">
        <v>155</v>
      </c>
      <c r="D1" s="58" t="s">
        <v>156</v>
      </c>
      <c r="E1" s="75" t="s">
        <v>157</v>
      </c>
      <c r="F1" s="75" t="s">
        <v>158</v>
      </c>
      <c r="G1" s="75" t="s">
        <v>159</v>
      </c>
      <c r="H1" s="75" t="s">
        <v>160</v>
      </c>
      <c r="I1" s="76" t="s">
        <v>161</v>
      </c>
    </row>
    <row r="2" spans="1:9" ht="14" x14ac:dyDescent="0.2">
      <c r="A2" s="59" t="s">
        <v>58</v>
      </c>
      <c r="B2" s="60" t="s">
        <v>59</v>
      </c>
      <c r="C2" s="60" t="s">
        <v>40</v>
      </c>
      <c r="D2" s="60" t="s">
        <v>37</v>
      </c>
      <c r="E2" s="77">
        <v>160</v>
      </c>
      <c r="F2" s="77">
        <v>120</v>
      </c>
      <c r="G2" s="77">
        <v>150</v>
      </c>
      <c r="H2" s="77">
        <v>100</v>
      </c>
      <c r="I2" s="78" t="s">
        <v>150</v>
      </c>
    </row>
    <row r="3" spans="1:9" ht="14" x14ac:dyDescent="0.2">
      <c r="A3" s="61" t="s">
        <v>60</v>
      </c>
      <c r="B3" s="62" t="s">
        <v>61</v>
      </c>
      <c r="C3" s="62" t="s">
        <v>40</v>
      </c>
      <c r="D3" s="62" t="s">
        <v>37</v>
      </c>
      <c r="E3" s="79">
        <v>110</v>
      </c>
      <c r="F3" s="79">
        <v>80</v>
      </c>
      <c r="G3" s="79">
        <v>130</v>
      </c>
      <c r="H3" s="79">
        <v>70</v>
      </c>
      <c r="I3" s="80" t="s">
        <v>150</v>
      </c>
    </row>
    <row r="4" spans="1:9" ht="14" x14ac:dyDescent="0.2">
      <c r="A4" s="59" t="s">
        <v>62</v>
      </c>
      <c r="B4" s="60" t="s">
        <v>63</v>
      </c>
      <c r="C4" s="60" t="s">
        <v>40</v>
      </c>
      <c r="D4" s="60" t="s">
        <v>37</v>
      </c>
      <c r="E4" s="77">
        <v>150</v>
      </c>
      <c r="F4" s="77">
        <v>130</v>
      </c>
      <c r="G4" s="77">
        <v>170</v>
      </c>
      <c r="H4" s="77">
        <v>120</v>
      </c>
      <c r="I4" s="78" t="s">
        <v>150</v>
      </c>
    </row>
    <row r="5" spans="1:9" ht="14" x14ac:dyDescent="0.2">
      <c r="A5" s="61" t="s">
        <v>64</v>
      </c>
      <c r="B5" s="62" t="s">
        <v>65</v>
      </c>
      <c r="C5" s="62" t="s">
        <v>40</v>
      </c>
      <c r="D5" s="62" t="s">
        <v>37</v>
      </c>
      <c r="E5" s="79">
        <v>175</v>
      </c>
      <c r="F5" s="79">
        <v>80</v>
      </c>
      <c r="G5" s="79">
        <v>180</v>
      </c>
      <c r="H5" s="79">
        <v>60</v>
      </c>
      <c r="I5" s="80" t="s">
        <v>150</v>
      </c>
    </row>
    <row r="6" spans="1:9" ht="14" x14ac:dyDescent="0.2">
      <c r="A6" s="59" t="s">
        <v>66</v>
      </c>
      <c r="B6" s="60" t="s">
        <v>67</v>
      </c>
      <c r="C6" s="60" t="s">
        <v>40</v>
      </c>
      <c r="D6" s="60" t="s">
        <v>37</v>
      </c>
      <c r="E6" s="77">
        <v>140</v>
      </c>
      <c r="F6" s="77">
        <v>90</v>
      </c>
      <c r="G6" s="77">
        <v>160</v>
      </c>
      <c r="H6" s="77">
        <v>100</v>
      </c>
      <c r="I6" s="78" t="s">
        <v>150</v>
      </c>
    </row>
    <row r="7" spans="1:9" ht="14" x14ac:dyDescent="0.2">
      <c r="A7" s="61" t="s">
        <v>68</v>
      </c>
      <c r="B7" s="62" t="s">
        <v>69</v>
      </c>
      <c r="C7" s="62" t="s">
        <v>36</v>
      </c>
      <c r="D7" s="62" t="s">
        <v>37</v>
      </c>
      <c r="E7" s="79">
        <v>120</v>
      </c>
      <c r="F7" s="79">
        <v>120</v>
      </c>
      <c r="G7" s="79">
        <v>130</v>
      </c>
      <c r="H7" s="79">
        <v>110</v>
      </c>
      <c r="I7" s="80" t="s">
        <v>150</v>
      </c>
    </row>
    <row r="8" spans="1:9" ht="14" x14ac:dyDescent="0.2">
      <c r="A8" s="59" t="s">
        <v>70</v>
      </c>
      <c r="B8" s="60" t="s">
        <v>71</v>
      </c>
      <c r="C8" s="60" t="s">
        <v>36</v>
      </c>
      <c r="D8" s="60" t="s">
        <v>37</v>
      </c>
      <c r="E8" s="77">
        <v>100</v>
      </c>
      <c r="F8" s="77">
        <v>60</v>
      </c>
      <c r="G8" s="77">
        <v>110</v>
      </c>
      <c r="H8" s="77">
        <v>60</v>
      </c>
      <c r="I8" s="78" t="s">
        <v>150</v>
      </c>
    </row>
    <row r="9" spans="1:9" ht="14" x14ac:dyDescent="0.2">
      <c r="A9" s="61" t="s">
        <v>72</v>
      </c>
      <c r="B9" s="62" t="s">
        <v>73</v>
      </c>
      <c r="C9" s="62" t="s">
        <v>36</v>
      </c>
      <c r="D9" s="62" t="s">
        <v>37</v>
      </c>
      <c r="E9" s="79">
        <v>100</v>
      </c>
      <c r="F9" s="79">
        <v>60</v>
      </c>
      <c r="G9" s="79">
        <v>110</v>
      </c>
      <c r="H9" s="79">
        <v>60</v>
      </c>
      <c r="I9" s="80" t="s">
        <v>150</v>
      </c>
    </row>
    <row r="10" spans="1:9" ht="14" x14ac:dyDescent="0.2">
      <c r="A10" s="59" t="s">
        <v>74</v>
      </c>
      <c r="B10" s="60" t="s">
        <v>75</v>
      </c>
      <c r="C10" s="60" t="s">
        <v>43</v>
      </c>
      <c r="D10" s="60" t="s">
        <v>37</v>
      </c>
      <c r="E10" s="77">
        <v>180</v>
      </c>
      <c r="F10" s="77">
        <v>120</v>
      </c>
      <c r="G10" s="77">
        <v>140</v>
      </c>
      <c r="H10" s="77">
        <v>110</v>
      </c>
      <c r="I10" s="78" t="s">
        <v>150</v>
      </c>
    </row>
    <row r="11" spans="1:9" ht="14" x14ac:dyDescent="0.2">
      <c r="A11" s="61" t="s">
        <v>76</v>
      </c>
      <c r="B11" s="62" t="s">
        <v>77</v>
      </c>
      <c r="C11" s="62" t="s">
        <v>43</v>
      </c>
      <c r="D11" s="62" t="s">
        <v>37</v>
      </c>
      <c r="E11" s="79">
        <v>100</v>
      </c>
      <c r="F11" s="79">
        <v>75</v>
      </c>
      <c r="G11" s="79">
        <v>100</v>
      </c>
      <c r="H11" s="79">
        <v>70</v>
      </c>
      <c r="I11" s="80" t="s">
        <v>150</v>
      </c>
    </row>
    <row r="12" spans="1:9" ht="14" x14ac:dyDescent="0.2">
      <c r="A12" s="63"/>
      <c r="B12" s="63"/>
      <c r="C12" s="63"/>
      <c r="D12" s="63"/>
      <c r="E12" s="81"/>
      <c r="F12" s="81"/>
      <c r="G12" s="81"/>
      <c r="H12" s="81"/>
      <c r="I12" s="81"/>
    </row>
    <row r="13" spans="1:9" ht="14" x14ac:dyDescent="0.2">
      <c r="A13" s="88" t="s">
        <v>162</v>
      </c>
      <c r="B13" s="88"/>
      <c r="C13" s="65" t="s">
        <v>163</v>
      </c>
      <c r="D13" s="65" t="s">
        <v>163</v>
      </c>
      <c r="E13" s="82" t="s">
        <v>163</v>
      </c>
      <c r="F13" s="82" t="s">
        <v>163</v>
      </c>
      <c r="G13" s="81"/>
      <c r="H13" s="81"/>
      <c r="I13" s="81"/>
    </row>
    <row r="14" spans="1:9" ht="3.75" customHeight="1" x14ac:dyDescent="0.2">
      <c r="A14" s="64" t="s">
        <v>163</v>
      </c>
      <c r="B14" s="65" t="s">
        <v>163</v>
      </c>
      <c r="C14" s="65" t="s">
        <v>163</v>
      </c>
      <c r="D14" s="65" t="s">
        <v>163</v>
      </c>
      <c r="E14" s="82" t="s">
        <v>163</v>
      </c>
      <c r="F14" s="82" t="s">
        <v>163</v>
      </c>
      <c r="G14" s="81"/>
      <c r="H14" s="81"/>
      <c r="I14" s="81"/>
    </row>
    <row r="15" spans="1:9" ht="13" customHeight="1" x14ac:dyDescent="0.2">
      <c r="A15" s="89" t="s">
        <v>164</v>
      </c>
      <c r="B15" s="89"/>
      <c r="C15" s="65" t="s">
        <v>163</v>
      </c>
      <c r="D15" s="65" t="s">
        <v>163</v>
      </c>
      <c r="E15" s="82" t="s">
        <v>163</v>
      </c>
      <c r="F15" s="82" t="s">
        <v>163</v>
      </c>
      <c r="G15" s="81"/>
      <c r="H15" s="81"/>
      <c r="I15" s="81"/>
    </row>
    <row r="16" spans="1:9" ht="14" x14ac:dyDescent="0.2">
      <c r="A16" s="65" t="s">
        <v>163</v>
      </c>
      <c r="B16" s="65" t="s">
        <v>165</v>
      </c>
      <c r="C16" s="65" t="s">
        <v>163</v>
      </c>
      <c r="D16" s="65" t="s">
        <v>163</v>
      </c>
      <c r="E16" s="82" t="s">
        <v>163</v>
      </c>
      <c r="F16" s="82" t="s">
        <v>163</v>
      </c>
      <c r="G16" s="81"/>
      <c r="H16" s="81"/>
      <c r="I16" s="81"/>
    </row>
    <row r="17" spans="1:9" ht="13" customHeight="1" x14ac:dyDescent="0.2">
      <c r="A17" s="65" t="s">
        <v>163</v>
      </c>
      <c r="B17" s="87" t="s">
        <v>166</v>
      </c>
      <c r="C17" s="87"/>
      <c r="D17" s="87"/>
      <c r="E17" s="82" t="s">
        <v>163</v>
      </c>
      <c r="F17" s="82" t="s">
        <v>163</v>
      </c>
      <c r="G17" s="81"/>
      <c r="H17" s="81"/>
      <c r="I17" s="81"/>
    </row>
    <row r="18" spans="1:9" ht="14" x14ac:dyDescent="0.2">
      <c r="A18" s="65" t="s">
        <v>163</v>
      </c>
      <c r="B18" s="87" t="s">
        <v>167</v>
      </c>
      <c r="C18" s="87"/>
      <c r="D18" s="87"/>
      <c r="E18" s="82" t="s">
        <v>163</v>
      </c>
      <c r="F18" s="82" t="s">
        <v>163</v>
      </c>
      <c r="G18" s="81"/>
      <c r="H18" s="81"/>
      <c r="I18" s="81"/>
    </row>
    <row r="19" spans="1:9" ht="14" x14ac:dyDescent="0.2">
      <c r="A19" s="65" t="s">
        <v>163</v>
      </c>
      <c r="B19" s="87" t="s">
        <v>168</v>
      </c>
      <c r="C19" s="87"/>
      <c r="D19" s="87"/>
      <c r="E19" s="82" t="s">
        <v>163</v>
      </c>
      <c r="F19" s="82" t="s">
        <v>163</v>
      </c>
      <c r="G19" s="81"/>
      <c r="H19" s="81"/>
      <c r="I19" s="81"/>
    </row>
    <row r="20" spans="1:9" ht="3.75" customHeight="1" x14ac:dyDescent="0.2">
      <c r="A20" s="65" t="s">
        <v>163</v>
      </c>
      <c r="B20" s="65" t="s">
        <v>163</v>
      </c>
      <c r="C20" s="65" t="s">
        <v>163</v>
      </c>
      <c r="D20" s="65" t="s">
        <v>163</v>
      </c>
      <c r="E20" s="82" t="s">
        <v>163</v>
      </c>
      <c r="F20" s="82" t="s">
        <v>163</v>
      </c>
      <c r="G20" s="81"/>
      <c r="H20" s="81"/>
      <c r="I20" s="81"/>
    </row>
    <row r="21" spans="1:9" ht="13" customHeight="1" x14ac:dyDescent="0.2">
      <c r="A21" s="89" t="s">
        <v>169</v>
      </c>
      <c r="B21" s="89"/>
      <c r="C21" s="65" t="s">
        <v>163</v>
      </c>
      <c r="D21" s="65" t="s">
        <v>163</v>
      </c>
      <c r="E21" s="82" t="s">
        <v>163</v>
      </c>
      <c r="F21" s="82" t="s">
        <v>163</v>
      </c>
      <c r="G21" s="81"/>
      <c r="H21" s="81"/>
      <c r="I21" s="81"/>
    </row>
    <row r="22" spans="1:9" ht="14" x14ac:dyDescent="0.2">
      <c r="A22" s="65" t="s">
        <v>163</v>
      </c>
      <c r="B22" s="87" t="s">
        <v>170</v>
      </c>
      <c r="C22" s="87"/>
      <c r="D22" s="87"/>
      <c r="E22" s="87"/>
      <c r="F22" s="87"/>
      <c r="G22" s="81"/>
      <c r="H22" s="81"/>
      <c r="I22" s="81"/>
    </row>
    <row r="23" spans="1:9" ht="14" x14ac:dyDescent="0.2">
      <c r="A23" s="65" t="s">
        <v>163</v>
      </c>
      <c r="B23" s="87" t="s">
        <v>171</v>
      </c>
      <c r="C23" s="87"/>
      <c r="D23" s="87"/>
      <c r="E23" s="87"/>
      <c r="F23" s="82" t="s">
        <v>163</v>
      </c>
      <c r="G23" s="81"/>
      <c r="H23" s="81"/>
      <c r="I23" s="81"/>
    </row>
  </sheetData>
  <mergeCells count="8">
    <mergeCell ref="B22:F22"/>
    <mergeCell ref="B23:E23"/>
    <mergeCell ref="A13:B13"/>
    <mergeCell ref="A15:B15"/>
    <mergeCell ref="B17:D17"/>
    <mergeCell ref="B18:D18"/>
    <mergeCell ref="B19:D19"/>
    <mergeCell ref="A21:B21"/>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6"/>
  <sheetViews>
    <sheetView zoomScale="150" workbookViewId="0">
      <selection activeCell="G9" sqref="G9"/>
    </sheetView>
  </sheetViews>
  <sheetFormatPr baseColWidth="10" defaultColWidth="11" defaultRowHeight="13" x14ac:dyDescent="0.15"/>
  <cols>
    <col min="2" max="2" width="23.83203125" customWidth="1"/>
    <col min="5" max="5" width="11" style="48"/>
    <col min="6" max="6" width="11.1640625" style="48" bestFit="1" customWidth="1"/>
    <col min="7" max="7" width="11" style="48"/>
    <col min="8" max="8" width="11.1640625" style="48" bestFit="1" customWidth="1"/>
    <col min="9" max="9" width="13" style="48" bestFit="1" customWidth="1"/>
  </cols>
  <sheetData>
    <row r="1" spans="1:9" ht="15" x14ac:dyDescent="0.2">
      <c r="A1" s="49" t="s">
        <v>153</v>
      </c>
      <c r="B1" s="50" t="s">
        <v>154</v>
      </c>
      <c r="C1" s="51" t="s">
        <v>155</v>
      </c>
      <c r="D1" s="51" t="s">
        <v>156</v>
      </c>
      <c r="E1" s="69" t="s">
        <v>157</v>
      </c>
      <c r="F1" s="69" t="s">
        <v>158</v>
      </c>
      <c r="G1" s="69" t="s">
        <v>159</v>
      </c>
      <c r="H1" s="69" t="s">
        <v>160</v>
      </c>
      <c r="I1" s="70" t="s">
        <v>161</v>
      </c>
    </row>
    <row r="2" spans="1:9" ht="14" x14ac:dyDescent="0.2">
      <c r="A2" s="52" t="s">
        <v>78</v>
      </c>
      <c r="B2" s="53" t="s">
        <v>79</v>
      </c>
      <c r="C2" s="53" t="s">
        <v>36</v>
      </c>
      <c r="D2" s="53" t="s">
        <v>172</v>
      </c>
      <c r="E2" s="71">
        <v>130</v>
      </c>
      <c r="F2" s="71">
        <v>110</v>
      </c>
      <c r="G2" s="71">
        <v>110</v>
      </c>
      <c r="H2" s="71">
        <v>100</v>
      </c>
      <c r="I2" s="72" t="s">
        <v>150</v>
      </c>
    </row>
    <row r="3" spans="1:9" ht="14" x14ac:dyDescent="0.2">
      <c r="A3" s="54" t="s">
        <v>81</v>
      </c>
      <c r="B3" s="55" t="s">
        <v>82</v>
      </c>
      <c r="C3" s="55" t="s">
        <v>36</v>
      </c>
      <c r="D3" s="55" t="s">
        <v>172</v>
      </c>
      <c r="E3" s="73">
        <v>130</v>
      </c>
      <c r="F3" s="73">
        <v>110</v>
      </c>
      <c r="G3" s="73">
        <v>110</v>
      </c>
      <c r="H3" s="73">
        <v>100</v>
      </c>
      <c r="I3" s="74" t="s">
        <v>150</v>
      </c>
    </row>
    <row r="4" spans="1:9" ht="14" x14ac:dyDescent="0.2">
      <c r="A4" s="52" t="s">
        <v>89</v>
      </c>
      <c r="B4" s="53" t="s">
        <v>90</v>
      </c>
      <c r="C4" s="53" t="s">
        <v>40</v>
      </c>
      <c r="D4" s="53" t="s">
        <v>37</v>
      </c>
      <c r="E4" s="71">
        <v>180</v>
      </c>
      <c r="F4" s="71">
        <v>120</v>
      </c>
      <c r="G4" s="71">
        <v>150</v>
      </c>
      <c r="H4" s="71">
        <v>90</v>
      </c>
      <c r="I4" s="72" t="s">
        <v>150</v>
      </c>
    </row>
    <row r="5" spans="1:9" ht="14" x14ac:dyDescent="0.2">
      <c r="A5" s="54" t="s">
        <v>91</v>
      </c>
      <c r="B5" s="55" t="s">
        <v>92</v>
      </c>
      <c r="C5" s="55" t="s">
        <v>40</v>
      </c>
      <c r="D5" s="55" t="s">
        <v>37</v>
      </c>
      <c r="E5" s="73">
        <v>170</v>
      </c>
      <c r="F5" s="73">
        <v>120</v>
      </c>
      <c r="G5" s="73">
        <v>130</v>
      </c>
      <c r="H5" s="73">
        <v>100</v>
      </c>
      <c r="I5" s="74" t="s">
        <v>150</v>
      </c>
    </row>
    <row r="6" spans="1:9" ht="14" x14ac:dyDescent="0.2">
      <c r="A6" s="52" t="s">
        <v>93</v>
      </c>
      <c r="B6" s="53" t="s">
        <v>94</v>
      </c>
      <c r="C6" s="53" t="s">
        <v>43</v>
      </c>
      <c r="D6" s="53" t="s">
        <v>172</v>
      </c>
      <c r="E6" s="71">
        <v>100</v>
      </c>
      <c r="F6" s="71">
        <v>80</v>
      </c>
      <c r="G6" s="71">
        <v>100</v>
      </c>
      <c r="H6" s="71">
        <v>80</v>
      </c>
      <c r="I6" s="72" t="s">
        <v>150</v>
      </c>
    </row>
    <row r="7" spans="1:9" ht="14" x14ac:dyDescent="0.2">
      <c r="A7" s="54" t="s">
        <v>96</v>
      </c>
      <c r="B7" s="55" t="s">
        <v>97</v>
      </c>
      <c r="C7" s="55" t="s">
        <v>40</v>
      </c>
      <c r="D7" s="55" t="s">
        <v>37</v>
      </c>
      <c r="E7" s="73">
        <v>160</v>
      </c>
      <c r="F7" s="73">
        <v>120</v>
      </c>
      <c r="G7" s="73">
        <v>160</v>
      </c>
      <c r="H7" s="73">
        <v>90</v>
      </c>
      <c r="I7" s="74" t="s">
        <v>150</v>
      </c>
    </row>
    <row r="8" spans="1:9" ht="14" x14ac:dyDescent="0.2">
      <c r="A8" s="52" t="s">
        <v>98</v>
      </c>
      <c r="B8" s="53" t="s">
        <v>99</v>
      </c>
      <c r="C8" s="53" t="s">
        <v>43</v>
      </c>
      <c r="D8" s="53" t="s">
        <v>172</v>
      </c>
      <c r="E8" s="71">
        <v>110</v>
      </c>
      <c r="F8" s="71">
        <v>90</v>
      </c>
      <c r="G8" s="71">
        <v>110</v>
      </c>
      <c r="H8" s="71">
        <v>90</v>
      </c>
      <c r="I8" s="72" t="s">
        <v>150</v>
      </c>
    </row>
    <row r="9" spans="1:9" ht="14" x14ac:dyDescent="0.2">
      <c r="A9" s="54" t="s">
        <v>83</v>
      </c>
      <c r="B9" s="55" t="s">
        <v>84</v>
      </c>
      <c r="C9" s="55" t="s">
        <v>40</v>
      </c>
      <c r="D9" s="55" t="s">
        <v>37</v>
      </c>
      <c r="E9" s="73">
        <v>120</v>
      </c>
      <c r="F9" s="73">
        <v>90</v>
      </c>
      <c r="G9" s="73">
        <v>100</v>
      </c>
      <c r="H9" s="73">
        <v>80</v>
      </c>
      <c r="I9" s="74" t="s">
        <v>150</v>
      </c>
    </row>
    <row r="10" spans="1:9" ht="14" x14ac:dyDescent="0.2">
      <c r="A10" s="52" t="s">
        <v>100</v>
      </c>
      <c r="B10" s="53" t="s">
        <v>101</v>
      </c>
      <c r="C10" s="53" t="s">
        <v>43</v>
      </c>
      <c r="D10" s="53" t="s">
        <v>172</v>
      </c>
      <c r="E10" s="71">
        <v>110</v>
      </c>
      <c r="F10" s="71">
        <v>90</v>
      </c>
      <c r="G10" s="71">
        <v>110</v>
      </c>
      <c r="H10" s="71">
        <v>80</v>
      </c>
      <c r="I10" s="72" t="s">
        <v>150</v>
      </c>
    </row>
    <row r="11" spans="1:9" ht="14" x14ac:dyDescent="0.2">
      <c r="A11" s="54" t="s">
        <v>87</v>
      </c>
      <c r="B11" s="55" t="s">
        <v>88</v>
      </c>
      <c r="C11" s="55" t="s">
        <v>43</v>
      </c>
      <c r="D11" s="55" t="s">
        <v>172</v>
      </c>
      <c r="E11" s="73">
        <v>140</v>
      </c>
      <c r="F11" s="73">
        <v>120</v>
      </c>
      <c r="G11" s="73">
        <v>120</v>
      </c>
      <c r="H11" s="73">
        <v>120</v>
      </c>
      <c r="I11" s="74" t="s">
        <v>150</v>
      </c>
    </row>
    <row r="12" spans="1:9" ht="14" x14ac:dyDescent="0.2">
      <c r="A12" s="52" t="s">
        <v>85</v>
      </c>
      <c r="B12" s="53" t="s">
        <v>86</v>
      </c>
      <c r="C12" s="53" t="s">
        <v>36</v>
      </c>
      <c r="D12" s="53" t="s">
        <v>172</v>
      </c>
      <c r="E12" s="71">
        <v>130</v>
      </c>
      <c r="F12" s="71">
        <v>120</v>
      </c>
      <c r="G12" s="71">
        <v>110</v>
      </c>
      <c r="H12" s="71">
        <v>80</v>
      </c>
      <c r="I12" s="72" t="s">
        <v>150</v>
      </c>
    </row>
    <row r="14" spans="1:9" ht="14" x14ac:dyDescent="0.2">
      <c r="A14" s="88" t="s">
        <v>162</v>
      </c>
      <c r="B14" s="88"/>
      <c r="C14" s="65" t="s">
        <v>163</v>
      </c>
      <c r="D14" s="65" t="s">
        <v>163</v>
      </c>
      <c r="E14" s="82" t="s">
        <v>163</v>
      </c>
      <c r="F14" s="82" t="s">
        <v>163</v>
      </c>
    </row>
    <row r="15" spans="1:9" ht="14" x14ac:dyDescent="0.2">
      <c r="A15" s="64" t="s">
        <v>163</v>
      </c>
      <c r="B15" s="65" t="s">
        <v>163</v>
      </c>
      <c r="C15" s="65" t="s">
        <v>163</v>
      </c>
      <c r="D15" s="65" t="s">
        <v>163</v>
      </c>
      <c r="E15" s="82" t="s">
        <v>163</v>
      </c>
      <c r="F15" s="82" t="s">
        <v>163</v>
      </c>
    </row>
    <row r="16" spans="1:9" ht="14" x14ac:dyDescent="0.2">
      <c r="A16" s="89" t="s">
        <v>164</v>
      </c>
      <c r="B16" s="89"/>
      <c r="C16" s="65" t="s">
        <v>163</v>
      </c>
      <c r="D16" s="65" t="s">
        <v>163</v>
      </c>
      <c r="E16" s="82" t="s">
        <v>163</v>
      </c>
      <c r="F16" s="82" t="s">
        <v>163</v>
      </c>
    </row>
    <row r="17" spans="1:6" ht="14" x14ac:dyDescent="0.2">
      <c r="A17" s="65" t="s">
        <v>163</v>
      </c>
      <c r="B17" s="65" t="s">
        <v>165</v>
      </c>
      <c r="C17" s="65" t="s">
        <v>163</v>
      </c>
      <c r="D17" s="65" t="s">
        <v>163</v>
      </c>
      <c r="E17" s="82" t="s">
        <v>163</v>
      </c>
      <c r="F17" s="82" t="s">
        <v>163</v>
      </c>
    </row>
    <row r="18" spans="1:6" ht="14" x14ac:dyDescent="0.2">
      <c r="A18" s="65" t="s">
        <v>163</v>
      </c>
      <c r="B18" s="87" t="s">
        <v>166</v>
      </c>
      <c r="C18" s="87"/>
      <c r="D18" s="87"/>
      <c r="E18" s="82" t="s">
        <v>163</v>
      </c>
      <c r="F18" s="82" t="s">
        <v>163</v>
      </c>
    </row>
    <row r="19" spans="1:6" ht="14" x14ac:dyDescent="0.2">
      <c r="A19" s="65" t="s">
        <v>163</v>
      </c>
      <c r="B19" s="87" t="s">
        <v>167</v>
      </c>
      <c r="C19" s="87"/>
      <c r="D19" s="87"/>
      <c r="E19" s="82" t="s">
        <v>163</v>
      </c>
      <c r="F19" s="82" t="s">
        <v>163</v>
      </c>
    </row>
    <row r="20" spans="1:6" ht="14" x14ac:dyDescent="0.2">
      <c r="A20" s="65" t="s">
        <v>163</v>
      </c>
      <c r="B20" s="87" t="s">
        <v>168</v>
      </c>
      <c r="C20" s="87"/>
      <c r="D20" s="87"/>
      <c r="E20" s="82" t="s">
        <v>163</v>
      </c>
      <c r="F20" s="82" t="s">
        <v>163</v>
      </c>
    </row>
    <row r="21" spans="1:6" ht="14" x14ac:dyDescent="0.2">
      <c r="A21" s="65"/>
      <c r="B21" s="65" t="s">
        <v>173</v>
      </c>
      <c r="C21" s="65"/>
      <c r="D21" s="65"/>
      <c r="E21" s="82"/>
      <c r="F21" s="82"/>
    </row>
    <row r="22" spans="1:6" ht="14" x14ac:dyDescent="0.2">
      <c r="A22" s="65" t="s">
        <v>163</v>
      </c>
      <c r="B22" s="65" t="s">
        <v>163</v>
      </c>
      <c r="C22" s="65" t="s">
        <v>163</v>
      </c>
      <c r="D22" s="65" t="s">
        <v>163</v>
      </c>
      <c r="E22" s="82" t="s">
        <v>163</v>
      </c>
      <c r="F22" s="82" t="s">
        <v>163</v>
      </c>
    </row>
    <row r="23" spans="1:6" ht="14" x14ac:dyDescent="0.2">
      <c r="A23" s="89" t="s">
        <v>169</v>
      </c>
      <c r="B23" s="89"/>
      <c r="C23" s="65" t="s">
        <v>163</v>
      </c>
      <c r="D23" s="65" t="s">
        <v>163</v>
      </c>
      <c r="E23" s="82" t="s">
        <v>163</v>
      </c>
      <c r="F23" s="82" t="s">
        <v>163</v>
      </c>
    </row>
    <row r="24" spans="1:6" ht="14" x14ac:dyDescent="0.2">
      <c r="A24" s="65" t="s">
        <v>163</v>
      </c>
      <c r="B24" s="87" t="s">
        <v>170</v>
      </c>
      <c r="C24" s="87"/>
      <c r="D24" s="87"/>
      <c r="E24" s="87"/>
      <c r="F24" s="87"/>
    </row>
    <row r="25" spans="1:6" ht="14" x14ac:dyDescent="0.2">
      <c r="A25" s="65" t="s">
        <v>163</v>
      </c>
      <c r="B25" s="87" t="s">
        <v>174</v>
      </c>
      <c r="C25" s="87"/>
      <c r="D25" s="87"/>
      <c r="E25" s="87"/>
      <c r="F25" s="82" t="s">
        <v>163</v>
      </c>
    </row>
    <row r="26" spans="1:6" ht="14" x14ac:dyDescent="0.2">
      <c r="B26" s="14" t="s">
        <v>175</v>
      </c>
    </row>
  </sheetData>
  <mergeCells count="8">
    <mergeCell ref="B24:F24"/>
    <mergeCell ref="B25:E25"/>
    <mergeCell ref="A14:B14"/>
    <mergeCell ref="A16:B16"/>
    <mergeCell ref="B18:D18"/>
    <mergeCell ref="B19:D19"/>
    <mergeCell ref="B20:D20"/>
    <mergeCell ref="A23:B23"/>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
  <sheetViews>
    <sheetView zoomScale="150" workbookViewId="0">
      <selection activeCell="C2" sqref="C2:D12"/>
    </sheetView>
  </sheetViews>
  <sheetFormatPr baseColWidth="10" defaultColWidth="11" defaultRowHeight="14" x14ac:dyDescent="0.2"/>
  <cols>
    <col min="1" max="1" width="11" style="9"/>
    <col min="2" max="2" width="19.6640625" style="9" bestFit="1" customWidth="1"/>
    <col min="3" max="5" width="11" style="9"/>
    <col min="6" max="6" width="11.1640625" style="9" bestFit="1" customWidth="1"/>
    <col min="7" max="7" width="11" style="9"/>
    <col min="8" max="8" width="11.1640625" style="9" bestFit="1" customWidth="1"/>
    <col min="9" max="9" width="13" style="9" bestFit="1" customWidth="1"/>
    <col min="10" max="16384" width="11" style="9"/>
  </cols>
  <sheetData>
    <row r="1" spans="1:9" ht="15" x14ac:dyDescent="0.2">
      <c r="A1" s="6" t="s">
        <v>30</v>
      </c>
      <c r="B1" s="85" t="s">
        <v>31</v>
      </c>
      <c r="C1" s="6" t="s">
        <v>32</v>
      </c>
      <c r="D1" s="6" t="s">
        <v>33</v>
      </c>
      <c r="E1" s="86" t="s">
        <v>145</v>
      </c>
      <c r="F1" s="86" t="s">
        <v>146</v>
      </c>
      <c r="G1" s="86" t="s">
        <v>147</v>
      </c>
      <c r="H1" s="86" t="s">
        <v>148</v>
      </c>
      <c r="I1" s="86" t="s">
        <v>149</v>
      </c>
    </row>
    <row r="2" spans="1:9" x14ac:dyDescent="0.2">
      <c r="A2" s="9" t="s">
        <v>102</v>
      </c>
      <c r="B2" s="9" t="s">
        <v>103</v>
      </c>
      <c r="C2" s="9" t="s">
        <v>36</v>
      </c>
      <c r="D2" s="9" t="s">
        <v>95</v>
      </c>
    </row>
    <row r="3" spans="1:9" x14ac:dyDescent="0.2">
      <c r="A3" s="9" t="s">
        <v>104</v>
      </c>
      <c r="B3" s="9" t="s">
        <v>105</v>
      </c>
      <c r="C3" s="9" t="s">
        <v>36</v>
      </c>
      <c r="D3" s="9" t="s">
        <v>95</v>
      </c>
    </row>
    <row r="4" spans="1:9" x14ac:dyDescent="0.2">
      <c r="A4" s="9" t="s">
        <v>106</v>
      </c>
      <c r="B4" s="9" t="s">
        <v>107</v>
      </c>
      <c r="C4" s="9" t="s">
        <v>36</v>
      </c>
      <c r="D4" s="9" t="s">
        <v>95</v>
      </c>
    </row>
    <row r="5" spans="1:9" x14ac:dyDescent="0.2">
      <c r="A5" s="9" t="s">
        <v>108</v>
      </c>
      <c r="B5" s="9" t="s">
        <v>109</v>
      </c>
      <c r="C5" s="9" t="s">
        <v>40</v>
      </c>
      <c r="D5" s="9" t="s">
        <v>95</v>
      </c>
    </row>
    <row r="6" spans="1:9" x14ac:dyDescent="0.2">
      <c r="A6" s="9" t="s">
        <v>110</v>
      </c>
      <c r="B6" s="9" t="s">
        <v>111</v>
      </c>
      <c r="C6" s="9" t="s">
        <v>40</v>
      </c>
      <c r="D6" s="9" t="s">
        <v>95</v>
      </c>
    </row>
    <row r="7" spans="1:9" x14ac:dyDescent="0.2">
      <c r="A7" s="9" t="s">
        <v>112</v>
      </c>
      <c r="B7" s="9" t="s">
        <v>113</v>
      </c>
      <c r="C7" s="9" t="s">
        <v>40</v>
      </c>
      <c r="D7" s="9" t="s">
        <v>95</v>
      </c>
    </row>
    <row r="8" spans="1:9" x14ac:dyDescent="0.2">
      <c r="A8" s="9" t="s">
        <v>114</v>
      </c>
      <c r="B8" s="9" t="s">
        <v>115</v>
      </c>
      <c r="C8" s="9" t="s">
        <v>43</v>
      </c>
      <c r="D8" s="9" t="s">
        <v>95</v>
      </c>
    </row>
    <row r="9" spans="1:9" x14ac:dyDescent="0.2">
      <c r="A9" s="9" t="s">
        <v>116</v>
      </c>
      <c r="B9" s="9" t="s">
        <v>117</v>
      </c>
      <c r="C9" s="9" t="s">
        <v>43</v>
      </c>
      <c r="D9" s="9" t="s">
        <v>95</v>
      </c>
    </row>
    <row r="10" spans="1:9" x14ac:dyDescent="0.2">
      <c r="A10" s="9" t="s">
        <v>118</v>
      </c>
      <c r="B10" s="9" t="s">
        <v>119</v>
      </c>
      <c r="C10" s="9" t="s">
        <v>43</v>
      </c>
      <c r="D10" s="9" t="s">
        <v>95</v>
      </c>
    </row>
    <row r="11" spans="1:9" x14ac:dyDescent="0.2">
      <c r="A11" s="9" t="s">
        <v>120</v>
      </c>
      <c r="B11" s="9" t="s">
        <v>121</v>
      </c>
      <c r="C11" s="9" t="s">
        <v>40</v>
      </c>
      <c r="D11" s="9" t="s">
        <v>95</v>
      </c>
    </row>
    <row r="12" spans="1:9" x14ac:dyDescent="0.2">
      <c r="A12" s="9" t="s">
        <v>122</v>
      </c>
      <c r="B12" s="9" t="s">
        <v>123</v>
      </c>
      <c r="C12" s="9" t="s">
        <v>36</v>
      </c>
      <c r="D12" s="9" t="s">
        <v>95</v>
      </c>
    </row>
  </sheetData>
  <phoneticPr fontId="2" type="noConversion"/>
  <pageMargins left="0.75" right="0.75" top="1" bottom="1" header="0.5" footer="0.5"/>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50" zoomScaleNormal="150" zoomScalePageLayoutView="150" workbookViewId="0">
      <selection activeCell="D1" sqref="D1:D1048576"/>
    </sheetView>
  </sheetViews>
  <sheetFormatPr baseColWidth="10" defaultColWidth="11" defaultRowHeight="13" x14ac:dyDescent="0.15"/>
  <cols>
    <col min="2" max="2" width="28.1640625" bestFit="1" customWidth="1"/>
    <col min="3" max="3" width="49.5" style="1" customWidth="1"/>
    <col min="4" max="4" width="22.5" bestFit="1" customWidth="1"/>
  </cols>
  <sheetData>
    <row r="1" spans="1:3" s="2" customFormat="1" ht="15" x14ac:dyDescent="0.2">
      <c r="A1" s="3" t="s">
        <v>153</v>
      </c>
      <c r="B1" s="3" t="s">
        <v>154</v>
      </c>
      <c r="C1" s="4" t="s">
        <v>176</v>
      </c>
    </row>
    <row r="2" spans="1:3" ht="30" x14ac:dyDescent="0.2">
      <c r="A2" s="15" t="s">
        <v>34</v>
      </c>
      <c r="B2" s="15" t="s">
        <v>35</v>
      </c>
      <c r="C2" s="16" t="s">
        <v>177</v>
      </c>
    </row>
    <row r="3" spans="1:3" ht="15" x14ac:dyDescent="0.2">
      <c r="A3" s="15" t="s">
        <v>38</v>
      </c>
      <c r="B3" s="15" t="s">
        <v>39</v>
      </c>
      <c r="C3" s="16" t="s">
        <v>178</v>
      </c>
    </row>
    <row r="4" spans="1:3" ht="15" x14ac:dyDescent="0.2">
      <c r="A4" s="15" t="s">
        <v>41</v>
      </c>
      <c r="B4" s="15" t="s">
        <v>42</v>
      </c>
      <c r="C4" s="16" t="s">
        <v>179</v>
      </c>
    </row>
    <row r="5" spans="1:3" ht="30" x14ac:dyDescent="0.2">
      <c r="A5" s="15" t="s">
        <v>44</v>
      </c>
      <c r="B5" s="15" t="s">
        <v>45</v>
      </c>
      <c r="C5" s="16" t="s">
        <v>180</v>
      </c>
    </row>
    <row r="6" spans="1:3" ht="15" x14ac:dyDescent="0.2">
      <c r="A6" s="19" t="s">
        <v>78</v>
      </c>
      <c r="B6" s="19" t="s">
        <v>79</v>
      </c>
      <c r="C6" s="20" t="s">
        <v>181</v>
      </c>
    </row>
    <row r="7" spans="1:3" ht="15" x14ac:dyDescent="0.2">
      <c r="A7" s="19" t="s">
        <v>81</v>
      </c>
      <c r="B7" s="19" t="s">
        <v>82</v>
      </c>
      <c r="C7" s="20" t="s">
        <v>182</v>
      </c>
    </row>
    <row r="8" spans="1:3" ht="45" x14ac:dyDescent="0.2">
      <c r="A8" s="15" t="s">
        <v>46</v>
      </c>
      <c r="B8" s="15" t="s">
        <v>47</v>
      </c>
      <c r="C8" s="16" t="s">
        <v>183</v>
      </c>
    </row>
    <row r="9" spans="1:3" ht="30" x14ac:dyDescent="0.2">
      <c r="A9" s="19" t="s">
        <v>83</v>
      </c>
      <c r="B9" s="19" t="s">
        <v>84</v>
      </c>
      <c r="C9" s="20" t="s">
        <v>184</v>
      </c>
    </row>
    <row r="10" spans="1:3" ht="30" x14ac:dyDescent="0.2">
      <c r="A10" s="15" t="s">
        <v>48</v>
      </c>
      <c r="B10" s="15" t="s">
        <v>49</v>
      </c>
      <c r="C10" s="16" t="s">
        <v>185</v>
      </c>
    </row>
    <row r="11" spans="1:3" ht="30" x14ac:dyDescent="0.2">
      <c r="A11" s="15" t="s">
        <v>50</v>
      </c>
      <c r="B11" s="15" t="s">
        <v>51</v>
      </c>
      <c r="C11" s="16" t="s">
        <v>186</v>
      </c>
    </row>
    <row r="12" spans="1:3" ht="15" x14ac:dyDescent="0.2">
      <c r="A12" s="17" t="s">
        <v>58</v>
      </c>
      <c r="B12" s="17" t="s">
        <v>59</v>
      </c>
      <c r="C12" s="18" t="s">
        <v>187</v>
      </c>
    </row>
    <row r="13" spans="1:3" ht="30" x14ac:dyDescent="0.2">
      <c r="A13" s="17" t="s">
        <v>60</v>
      </c>
      <c r="B13" s="17" t="s">
        <v>61</v>
      </c>
      <c r="C13" s="18" t="s">
        <v>188</v>
      </c>
    </row>
    <row r="14" spans="1:3" ht="45" x14ac:dyDescent="0.2">
      <c r="A14" s="17" t="s">
        <v>62</v>
      </c>
      <c r="B14" s="17" t="s">
        <v>63</v>
      </c>
      <c r="C14" s="18" t="s">
        <v>189</v>
      </c>
    </row>
    <row r="15" spans="1:3" ht="15" x14ac:dyDescent="0.2">
      <c r="A15" s="17" t="s">
        <v>64</v>
      </c>
      <c r="B15" s="17" t="s">
        <v>65</v>
      </c>
      <c r="C15" s="18" t="s">
        <v>190</v>
      </c>
    </row>
    <row r="16" spans="1:3" ht="15" x14ac:dyDescent="0.2">
      <c r="A16" s="17" t="s">
        <v>66</v>
      </c>
      <c r="B16" s="17" t="s">
        <v>67</v>
      </c>
      <c r="C16" s="18" t="s">
        <v>191</v>
      </c>
    </row>
    <row r="17" spans="1:3" ht="15" x14ac:dyDescent="0.2">
      <c r="A17" s="17" t="s">
        <v>68</v>
      </c>
      <c r="B17" s="17" t="s">
        <v>69</v>
      </c>
      <c r="C17" s="18" t="s">
        <v>192</v>
      </c>
    </row>
    <row r="18" spans="1:3" ht="15" x14ac:dyDescent="0.2">
      <c r="A18" s="17" t="s">
        <v>70</v>
      </c>
      <c r="B18" s="17" t="s">
        <v>71</v>
      </c>
      <c r="C18" s="18" t="s">
        <v>193</v>
      </c>
    </row>
    <row r="19" spans="1:3" ht="15" x14ac:dyDescent="0.2">
      <c r="A19" s="17" t="s">
        <v>72</v>
      </c>
      <c r="B19" s="17" t="s">
        <v>73</v>
      </c>
      <c r="C19" s="18" t="s">
        <v>194</v>
      </c>
    </row>
    <row r="20" spans="1:3" ht="15" x14ac:dyDescent="0.2">
      <c r="A20" s="17" t="s">
        <v>85</v>
      </c>
      <c r="B20" s="17" t="s">
        <v>86</v>
      </c>
      <c r="C20" s="18" t="s">
        <v>195</v>
      </c>
    </row>
    <row r="21" spans="1:3" ht="15" x14ac:dyDescent="0.2">
      <c r="A21" s="17" t="s">
        <v>87</v>
      </c>
      <c r="B21" s="17" t="s">
        <v>88</v>
      </c>
      <c r="C21" s="18" t="s">
        <v>196</v>
      </c>
    </row>
    <row r="22" spans="1:3" ht="15" x14ac:dyDescent="0.2">
      <c r="A22" s="17" t="s">
        <v>74</v>
      </c>
      <c r="B22" s="17" t="s">
        <v>75</v>
      </c>
      <c r="C22" s="18" t="s">
        <v>197</v>
      </c>
    </row>
    <row r="23" spans="1:3" ht="15" x14ac:dyDescent="0.2">
      <c r="A23" s="17" t="s">
        <v>76</v>
      </c>
      <c r="B23" s="17" t="s">
        <v>77</v>
      </c>
      <c r="C23" s="18" t="s">
        <v>198</v>
      </c>
    </row>
    <row r="24" spans="1:3" ht="30" x14ac:dyDescent="0.2">
      <c r="A24" s="15" t="s">
        <v>52</v>
      </c>
      <c r="B24" s="15" t="s">
        <v>53</v>
      </c>
      <c r="C24" s="16" t="s">
        <v>199</v>
      </c>
    </row>
    <row r="25" spans="1:3" ht="30" x14ac:dyDescent="0.2">
      <c r="A25" s="15" t="s">
        <v>54</v>
      </c>
      <c r="B25" s="15" t="s">
        <v>55</v>
      </c>
      <c r="C25" s="16" t="s">
        <v>200</v>
      </c>
    </row>
    <row r="26" spans="1:3" ht="30" x14ac:dyDescent="0.2">
      <c r="A26" s="19" t="s">
        <v>89</v>
      </c>
      <c r="B26" s="19" t="s">
        <v>90</v>
      </c>
      <c r="C26" s="20" t="s">
        <v>201</v>
      </c>
    </row>
    <row r="27" spans="1:3" ht="90" x14ac:dyDescent="0.2">
      <c r="A27" s="19" t="s">
        <v>91</v>
      </c>
      <c r="B27" s="19" t="s">
        <v>92</v>
      </c>
      <c r="C27" s="20" t="s">
        <v>202</v>
      </c>
    </row>
    <row r="28" spans="1:3" ht="15" x14ac:dyDescent="0.2">
      <c r="A28" s="19" t="s">
        <v>93</v>
      </c>
      <c r="B28" s="19" t="s">
        <v>94</v>
      </c>
      <c r="C28" s="20" t="s">
        <v>203</v>
      </c>
    </row>
    <row r="29" spans="1:3" ht="15" x14ac:dyDescent="0.2">
      <c r="A29" s="19" t="s">
        <v>96</v>
      </c>
      <c r="B29" s="19" t="s">
        <v>97</v>
      </c>
      <c r="C29" s="20" t="s">
        <v>204</v>
      </c>
    </row>
    <row r="30" spans="1:3" ht="15" x14ac:dyDescent="0.2">
      <c r="A30" s="19" t="s">
        <v>98</v>
      </c>
      <c r="B30" s="19" t="s">
        <v>99</v>
      </c>
      <c r="C30" s="20" t="s">
        <v>205</v>
      </c>
    </row>
    <row r="31" spans="1:3" ht="15" x14ac:dyDescent="0.2">
      <c r="A31" s="15" t="s">
        <v>56</v>
      </c>
      <c r="B31" s="15" t="s">
        <v>57</v>
      </c>
      <c r="C31" s="16" t="s">
        <v>206</v>
      </c>
    </row>
    <row r="32" spans="1:3" ht="30" x14ac:dyDescent="0.2">
      <c r="A32" s="19" t="s">
        <v>100</v>
      </c>
      <c r="B32" s="19" t="s">
        <v>101</v>
      </c>
      <c r="C32" s="20" t="s">
        <v>207</v>
      </c>
    </row>
    <row r="33" spans="1:3" ht="15" x14ac:dyDescent="0.2">
      <c r="A33" s="21" t="s">
        <v>102</v>
      </c>
      <c r="B33" s="21" t="s">
        <v>103</v>
      </c>
      <c r="C33" s="22" t="s">
        <v>208</v>
      </c>
    </row>
    <row r="34" spans="1:3" ht="30" x14ac:dyDescent="0.2">
      <c r="A34" s="21" t="s">
        <v>104</v>
      </c>
      <c r="B34" s="21" t="s">
        <v>105</v>
      </c>
      <c r="C34" s="22" t="s">
        <v>209</v>
      </c>
    </row>
    <row r="35" spans="1:3" ht="30" x14ac:dyDescent="0.2">
      <c r="A35" s="21" t="s">
        <v>106</v>
      </c>
      <c r="B35" s="21" t="s">
        <v>107</v>
      </c>
      <c r="C35" s="22" t="s">
        <v>210</v>
      </c>
    </row>
    <row r="36" spans="1:3" ht="15" x14ac:dyDescent="0.2">
      <c r="A36" s="21" t="s">
        <v>108</v>
      </c>
      <c r="B36" s="21" t="s">
        <v>109</v>
      </c>
      <c r="C36" s="22" t="s">
        <v>211</v>
      </c>
    </row>
    <row r="37" spans="1:3" ht="15" x14ac:dyDescent="0.2">
      <c r="A37" s="21" t="s">
        <v>110</v>
      </c>
      <c r="B37" s="21" t="s">
        <v>111</v>
      </c>
      <c r="C37" s="22" t="s">
        <v>212</v>
      </c>
    </row>
    <row r="38" spans="1:3" ht="30" x14ac:dyDescent="0.2">
      <c r="A38" s="21" t="s">
        <v>112</v>
      </c>
      <c r="B38" s="21" t="s">
        <v>113</v>
      </c>
      <c r="C38" s="22" t="s">
        <v>213</v>
      </c>
    </row>
    <row r="39" spans="1:3" ht="30" x14ac:dyDescent="0.2">
      <c r="A39" s="21" t="s">
        <v>114</v>
      </c>
      <c r="B39" s="21" t="s">
        <v>115</v>
      </c>
      <c r="C39" s="22" t="s">
        <v>214</v>
      </c>
    </row>
    <row r="40" spans="1:3" ht="30" x14ac:dyDescent="0.2">
      <c r="A40" s="21" t="s">
        <v>116</v>
      </c>
      <c r="B40" s="21" t="s">
        <v>117</v>
      </c>
      <c r="C40" s="22" t="s">
        <v>215</v>
      </c>
    </row>
    <row r="41" spans="1:3" ht="15" x14ac:dyDescent="0.2">
      <c r="A41" s="21" t="s">
        <v>118</v>
      </c>
      <c r="B41" s="21" t="s">
        <v>119</v>
      </c>
      <c r="C41" s="22" t="s">
        <v>216</v>
      </c>
    </row>
    <row r="42" spans="1:3" ht="15" x14ac:dyDescent="0.2">
      <c r="A42" s="21" t="s">
        <v>120</v>
      </c>
      <c r="B42" s="21" t="s">
        <v>121</v>
      </c>
      <c r="C42" s="22" t="s">
        <v>217</v>
      </c>
    </row>
    <row r="43" spans="1:3" ht="30" x14ac:dyDescent="0.2">
      <c r="A43" s="21" t="s">
        <v>122</v>
      </c>
      <c r="B43" s="21" t="s">
        <v>123</v>
      </c>
      <c r="C43" s="22" t="s">
        <v>218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S A</cp:lastModifiedBy>
  <cp:revision/>
  <dcterms:created xsi:type="dcterms:W3CDTF">2014-07-11T14:28:17Z</dcterms:created>
  <dcterms:modified xsi:type="dcterms:W3CDTF">2022-04-09T01:05:51Z</dcterms:modified>
  <cp:category/>
  <cp:contentStatus/>
</cp:coreProperties>
</file>