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  <sheet name="Sheet1" sheetId="4" r:id="rId3"/>
  </sheets>
  <definedNames>
    <definedName name="_xlnm._FilterDatabase" localSheetId="1" hidden="1">'One route'!$A$3240:$AH$3313</definedName>
    <definedName name="_xlnm._FilterDatabase" localSheetId="0" hidden="1">Simulation!$A$3:$BQ$39</definedName>
  </definedNames>
  <calcPr calcId="162913"/>
</workbook>
</file>

<file path=xl/calcChain.xml><?xml version="1.0" encoding="utf-8"?>
<calcChain xmlns="http://schemas.openxmlformats.org/spreadsheetml/2006/main">
  <c r="BM47" i="1" l="1"/>
  <c r="BM46" i="1"/>
  <c r="BL47" i="1"/>
  <c r="BL46" i="1"/>
  <c r="F27" i="4" l="1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<sst xmlns="http://schemas.openxmlformats.org/spreadsheetml/2006/main" count="3341" uniqueCount="85">
  <si>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</si>
  <si>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</si>
  <si>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</si>
  <si>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</si>
  <si>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</si>
  <si>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</si>
  <si>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</si>
  <si>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</si>
  <si>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</si>
  <si>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</si>
  <si>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</si>
  <si>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</si>
  <si>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</si>
  <si>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</si>
  <si>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</si>
  <si>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</si>
  <si>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</si>
  <si>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</si>
  <si>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</si>
  <si>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</si>
  <si>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</si>
  <si>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</si>
  <si>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</si>
  <si>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</si>
  <si>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</si>
  <si>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</si>
  <si>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</si>
  <si>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</si>
  <si>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</si>
  <si>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</si>
  <si>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</si>
  <si>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</si>
  <si>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</si>
  <si>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</si>
  <si>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</si>
  <si>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</si>
  <si>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</si>
  <si>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</si>
  <si>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</si>
  <si>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</si>
  <si>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</si>
  <si>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</si>
  <si>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</si>
  <si>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</si>
  <si>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</si>
  <si>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</si>
  <si>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</si>
  <si>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</si>
  <si>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</si>
  <si>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</si>
  <si>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</si>
  <si>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</si>
  <si>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</si>
  <si>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</si>
  <si>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</si>
  <si>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</si>
  <si>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</si>
  <si>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</si>
  <si>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</si>
  <si>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</si>
  <si>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</si>
  <si>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EVERY_THIRD_VEHICLE_ARRIVAL</t>
  </si>
  <si>
    <t>TEN_MIN</t>
  </si>
  <si>
    <t>CURRENT_SOLUTION_IN_OSLO</t>
  </si>
  <si>
    <t>Total violation</t>
  </si>
  <si>
    <t>Total customers</t>
  </si>
  <si>
    <t>Weight starvation</t>
  </si>
  <si>
    <t>Weight congestion</t>
  </si>
  <si>
    <t>Geofencing factor</t>
  </si>
  <si>
    <t>Number of bicycles</t>
  </si>
  <si>
    <t>NO_VEHICLES</t>
  </si>
  <si>
    <t>Locks impr</t>
  </si>
  <si>
    <t>Bicycle impr</t>
  </si>
  <si>
    <t>Id with highest load</t>
  </si>
  <si>
    <t>Highest load</t>
  </si>
  <si>
    <t>Total nr of congestions</t>
  </si>
  <si>
    <t>Total nr of starvations</t>
  </si>
  <si>
    <t>No. Of bicycles</t>
  </si>
  <si>
    <t>Total violations</t>
  </si>
  <si>
    <t>Congestions</t>
  </si>
  <si>
    <t>Starvations</t>
  </si>
  <si>
    <t>With geofencing</t>
  </si>
  <si>
    <t>No geofencing</t>
  </si>
  <si>
    <t>Average loading quantity</t>
  </si>
  <si>
    <t>number of vehicle 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</si>
</sst>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166" fontId="0" fillId="0" borderId="0" xfId="0" applyNumberFormat="1"/>
    <xf numFmtId="0" fontId="0" fillId="0" borderId="4" xfId="0" applyBorder="1"/>
    <xf numFmtId="164" fontId="0" fillId="0" borderId="4" xfId="0" applyNumberFormat="1" applyBorder="1"/>
    <xf numFmtId="2" fontId="2" fillId="0" borderId="4" xfId="0" applyNumberFormat="1" applyFont="1" applyBorder="1"/>
    <xf numFmtId="2" fontId="0" fillId="0" borderId="4" xfId="0" applyNumberFormat="1" applyBorder="1"/>
    <xf numFmtId="164" fontId="1" fillId="0" borderId="1" xfId="0" applyNumberFormat="1" applyFont="1" applyBorder="1"/>
    <xf numFmtId="164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3651188613138"/>
          <c:y val="9.8585926303955226E-2"/>
          <c:w val="0.66815023668303675"/>
          <c:h val="0.6965549146856912"/>
        </c:manualLayout>
      </c:layout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Total violations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Sheet1!$C$9:$C$15</c15:sqref>
                  </c15:fullRef>
                </c:ext>
              </c:extLst>
              <c:f>(Sheet1!$C$9:$C$10,Sheet1!$C$12:$C$15)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Sheet1!$D$9:$D$15</c15:sqref>
                  </c15:fullRef>
                </c:ext>
              </c:extLst>
              <c:f>(Sheet1!$D$9:$D$10,Sheet1!$D$12:$D$15)</c:f>
              <c:numCache>
                <c:formatCode>General</c:formatCode>
                <c:ptCount val="6"/>
                <c:pt idx="0">
                  <c:v>1478</c:v>
                </c:pt>
                <c:pt idx="1">
                  <c:v>1225.8</c:v>
                </c:pt>
                <c:pt idx="2">
                  <c:v>1038.8</c:v>
                </c:pt>
                <c:pt idx="3">
                  <c:v>942.1</c:v>
                </c:pt>
                <c:pt idx="4">
                  <c:v>887.6</c:v>
                </c:pt>
                <c:pt idx="5">
                  <c:v>971.5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7-42E0-9E3A-810A0CA6BFD6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Congestions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Sheet1!$C$9:$C$15</c15:sqref>
                  </c15:fullRef>
                </c:ext>
              </c:extLst>
              <c:f>(Sheet1!$C$9:$C$10,Sheet1!$C$12:$C$15)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Sheet1!$E$9:$E$15</c15:sqref>
                  </c15:fullRef>
                </c:ext>
              </c:extLst>
              <c:f>(Sheet1!$E$9:$E$10,Sheet1!$E$12:$E$15)</c:f>
              <c:numCache>
                <c:formatCode>General</c:formatCode>
                <c:ptCount val="6"/>
                <c:pt idx="0">
                  <c:v>112.6</c:v>
                </c:pt>
                <c:pt idx="1">
                  <c:v>161.30000000000001</c:v>
                </c:pt>
                <c:pt idx="2">
                  <c:v>230.7</c:v>
                </c:pt>
                <c:pt idx="3">
                  <c:v>334.8</c:v>
                </c:pt>
                <c:pt idx="4">
                  <c:v>454.6</c:v>
                </c:pt>
                <c:pt idx="5">
                  <c:v>614.79999999999995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7-42E0-9E3A-810A0CA6BFD6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Starvations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Sheet1!$C$9:$C$15</c15:sqref>
                  </c15:fullRef>
                </c:ext>
              </c:extLst>
              <c:f>(Sheet1!$C$9:$C$10,Sheet1!$C$12:$C$15)</c:f>
              <c:numCache>
                <c:formatCode>General</c:formatCode>
                <c:ptCount val="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Sheet1!$F$9:$F$15</c15:sqref>
                  </c15:fullRef>
                </c:ext>
              </c:extLst>
              <c:f>(Sheet1!$F$9:$F$10,Sheet1!$F$12:$F$15)</c:f>
              <c:numCache>
                <c:formatCode>General</c:formatCode>
                <c:ptCount val="6"/>
                <c:pt idx="0">
                  <c:v>1365.4</c:v>
                </c:pt>
                <c:pt idx="1">
                  <c:v>1064.5</c:v>
                </c:pt>
                <c:pt idx="2">
                  <c:v>808.1</c:v>
                </c:pt>
                <c:pt idx="3">
                  <c:v>607.29999999999995</c:v>
                </c:pt>
                <c:pt idx="4">
                  <c:v>433</c:v>
                </c:pt>
                <c:pt idx="5">
                  <c:v>356.7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7-42E0-9E3A-810A0CA6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3968"/>
        <c:axId val="424667248"/>
      </c:lineChart>
      <c:catAx>
        <c:axId val="4246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bicycles</a:t>
                </a:r>
              </a:p>
            </c:rich>
          </c:tx>
          <c:layout>
            <c:manualLayout>
              <c:xMode val="edge"/>
              <c:yMode val="edge"/>
              <c:x val="0.40917459158630642"/>
              <c:y val="0.88709321195159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7248"/>
        <c:crosses val="autoZero"/>
        <c:auto val="1"/>
        <c:lblAlgn val="ctr"/>
        <c:lblOffset val="100"/>
        <c:noMultiLvlLbl val="0"/>
      </c:catAx>
      <c:valAx>
        <c:axId val="424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violations</a:t>
                </a:r>
              </a:p>
            </c:rich>
          </c:tx>
          <c:layout>
            <c:manualLayout>
              <c:xMode val="edge"/>
              <c:yMode val="edge"/>
              <c:x val="2.6070384918792093E-2"/>
              <c:y val="0.2066536225634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9129900942296"/>
          <c:y val="0.35669533481852816"/>
          <c:w val="0.16510868027144701"/>
          <c:h val="0.2113500328710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63651188613138"/>
          <c:y val="9.8585926303955226E-2"/>
          <c:w val="0.66815023668303675"/>
          <c:h val="0.6965549146856912"/>
        </c:manualLayout>
      </c:layout>
      <c:lineChart>
        <c:grouping val="standard"/>
        <c:varyColors val="0"/>
        <c:ser>
          <c:idx val="0"/>
          <c:order val="0"/>
          <c:tx>
            <c:strRef>
              <c:f>Sheet1!$D$8</c:f>
              <c:strCache>
                <c:ptCount val="1"/>
                <c:pt idx="0">
                  <c:v>Total violations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Sheet1!$D$21:$D$27</c:f>
              <c:numCache>
                <c:formatCode>General</c:formatCode>
                <c:ptCount val="7"/>
                <c:pt idx="0">
                  <c:v>1368.7</c:v>
                </c:pt>
                <c:pt idx="1">
                  <c:v>827.7</c:v>
                </c:pt>
                <c:pt idx="2">
                  <c:v>458.9</c:v>
                </c:pt>
                <c:pt idx="3">
                  <c:v>281.8</c:v>
                </c:pt>
                <c:pt idx="4">
                  <c:v>346</c:v>
                </c:pt>
                <c:pt idx="5">
                  <c:v>517.4</c:v>
                </c:pt>
                <c:pt idx="6">
                  <c:v>765.9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E-4535-83D8-F0D41E2C300F}"/>
            </c:ext>
          </c:extLst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Congestions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Sheet1!$E$21:$E$27</c:f>
              <c:numCache>
                <c:formatCode>General</c:formatCode>
                <c:ptCount val="7"/>
                <c:pt idx="0">
                  <c:v>12.9</c:v>
                </c:pt>
                <c:pt idx="1">
                  <c:v>20.5</c:v>
                </c:pt>
                <c:pt idx="2">
                  <c:v>48</c:v>
                </c:pt>
                <c:pt idx="3">
                  <c:v>112.8</c:v>
                </c:pt>
                <c:pt idx="4">
                  <c:v>273.5</c:v>
                </c:pt>
                <c:pt idx="5">
                  <c:v>484.1</c:v>
                </c:pt>
                <c:pt idx="6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E-4535-83D8-F0D41E2C300F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Starvations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Sheet1!$C$21:$C$27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cat>
          <c:val>
            <c:numRef>
              <c:f>Sheet1!$F$21:$F$27</c:f>
              <c:numCache>
                <c:formatCode>General</c:formatCode>
                <c:ptCount val="7"/>
                <c:pt idx="0">
                  <c:v>1355.8</c:v>
                </c:pt>
                <c:pt idx="1">
                  <c:v>807.2</c:v>
                </c:pt>
                <c:pt idx="2">
                  <c:v>410.9</c:v>
                </c:pt>
                <c:pt idx="3">
                  <c:v>169</c:v>
                </c:pt>
                <c:pt idx="4">
                  <c:v>72.5</c:v>
                </c:pt>
                <c:pt idx="5">
                  <c:v>33.299999999999997</c:v>
                </c:pt>
                <c:pt idx="6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E-4535-83D8-F0D41E2C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3968"/>
        <c:axId val="424667248"/>
      </c:lineChart>
      <c:catAx>
        <c:axId val="4246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bicycles</a:t>
                </a:r>
              </a:p>
            </c:rich>
          </c:tx>
          <c:layout>
            <c:manualLayout>
              <c:xMode val="edge"/>
              <c:yMode val="edge"/>
              <c:x val="0.40917459158630642"/>
              <c:y val="0.88709321195159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7248"/>
        <c:crosses val="autoZero"/>
        <c:auto val="1"/>
        <c:lblAlgn val="ctr"/>
        <c:lblOffset val="100"/>
        <c:noMultiLvlLbl val="0"/>
      </c:catAx>
      <c:valAx>
        <c:axId val="42466724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>
                    <a:latin typeface="Garamond" panose="02020404030301010803" pitchFamily="18" charset="0"/>
                  </a:rPr>
                  <a:t>Number of violations</a:t>
                </a:r>
              </a:p>
            </c:rich>
          </c:tx>
          <c:layout>
            <c:manualLayout>
              <c:xMode val="edge"/>
              <c:yMode val="edge"/>
              <c:x val="2.6070384918792093E-2"/>
              <c:y val="0.2066536225634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nb-NO"/>
          </a:p>
        </c:txPr>
        <c:crossAx val="424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49129900942296"/>
          <c:y val="0.35669533481852816"/>
          <c:w val="0.19137598023250998"/>
          <c:h val="0.2113500328710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57150</xdr:rowOff>
    </xdr:from>
    <xdr:to>
      <xdr:col>20</xdr:col>
      <xdr:colOff>321468</xdr:colOff>
      <xdr:row>19</xdr:row>
      <xdr:rowOff>119065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20</xdr:row>
      <xdr:rowOff>66675</xdr:rowOff>
    </xdr:from>
    <xdr:to>
      <xdr:col>20</xdr:col>
      <xdr:colOff>226218</xdr:colOff>
      <xdr:row>38</xdr:row>
      <xdr:rowOff>128590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Q47"/>
  <sheetViews>
    <sheetView tabSelected="1" topLeftCell="Y1" zoomScale="80" zoomScaleNormal="80" workbookViewId="0">
      <selection activeCell="BC60" sqref="BC60"/>
    </sheetView>
  </sheetViews>
  <sheetFormatPr defaultRowHeight="15" x14ac:dyDescent="0.25"/>
  <cols>
    <col min="1" max="1" width="15.7109375" style="9" customWidth="1" collapsed="1"/>
    <col min="2" max="2" width="13.85546875" style="9" bestFit="1" customWidth="1" collapsed="1"/>
    <col min="3" max="3" width="24.28515625" style="9" hidden="1" customWidth="1" collapsed="1"/>
    <col min="4" max="4" width="18.7109375" style="9" bestFit="1" customWidth="1" collapsed="1"/>
    <col min="5" max="5" width="18.5703125" style="9" bestFit="1" customWidth="1" collapsed="1"/>
    <col min="6" max="6" width="11.7109375" style="1" hidden="1" customWidth="1" collapsed="1"/>
    <col min="7" max="7" width="16" hidden="1" customWidth="1" collapsed="1"/>
    <col min="8" max="8" width="10.5703125" hidden="1" customWidth="1" collapsed="1"/>
    <col min="9" max="9" width="11.28515625" hidden="1" customWidth="1" collapsed="1"/>
    <col min="10" max="10" width="11.42578125" hidden="1" customWidth="1" collapsed="1"/>
    <col min="11" max="11" width="12" style="1" hidden="1" customWidth="1" collapsed="1"/>
    <col min="12" max="12" width="12.7109375" hidden="1" customWidth="1" collapsed="1"/>
    <col min="13" max="13" width="10.85546875" hidden="1" customWidth="1" collapsed="1"/>
    <col min="14" max="14" width="12.7109375" hidden="1" customWidth="1" collapsed="1"/>
    <col min="15" max="15" width="15.140625" hidden="1" customWidth="1" collapsed="1"/>
    <col min="16" max="16" width="14.85546875" style="1" hidden="1" customWidth="1" collapsed="1"/>
    <col min="17" max="17" width="14.140625" style="20" hidden="1" customWidth="1" collapsed="1"/>
    <col min="18" max="18" width="12.85546875" hidden="1" customWidth="1" collapsed="1"/>
    <col min="19" max="19" width="11.7109375" style="1" hidden="1" customWidth="1" collapsed="1"/>
    <col min="20" max="20" width="12.28515625" hidden="1" customWidth="1" collapsed="1"/>
    <col min="21" max="21" width="30.140625" style="1" bestFit="1" customWidth="1" collapsed="1"/>
    <col min="22" max="22" width="36.7109375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hidden="1" customWidth="1" collapsed="1"/>
    <col min="30" max="30" width="13.85546875" hidden="1" customWidth="1" collapsed="1"/>
    <col min="31" max="31" width="10.140625" customWidth="1" collapsed="1"/>
    <col min="32" max="32" width="12.85546875" hidden="1" customWidth="1" collapsed="1"/>
    <col min="33" max="33" width="12.42578125" style="7" hidden="1" customWidth="1" collapsed="1"/>
    <col min="34" max="34" width="12.42578125" style="8" hidden="1" customWidth="1" collapsed="1"/>
    <col min="35" max="35" width="13.85546875" style="11" hidden="1" customWidth="1" collapsed="1"/>
    <col min="36" max="36" width="17.42578125" style="9" hidden="1" customWidth="1" collapsed="1"/>
    <col min="37" max="37" width="15.140625" style="1" hidden="1" customWidth="1" collapsed="1"/>
    <col min="38" max="38" width="7.85546875" hidden="1" customWidth="1" collapsed="1"/>
    <col min="39" max="39" width="11" hidden="1" customWidth="1" collapsed="1"/>
    <col min="40" max="40" width="13.5703125" hidden="1" customWidth="1" collapsed="1"/>
    <col min="41" max="41" width="13" style="1" hidden="1" customWidth="1" collapsed="1"/>
    <col min="42" max="50" width="13" hidden="1" customWidth="1" collapsed="1"/>
    <col min="51" max="51" width="13" bestFit="1" customWidth="1" collapsed="1"/>
    <col min="52" max="52" width="13.5703125" hidden="1" customWidth="1" collapsed="1"/>
    <col min="53" max="53" width="13.5703125" customWidth="1" collapsed="1"/>
    <col min="54" max="54" width="15" hidden="1" customWidth="1" collapsed="1"/>
    <col min="55" max="55" width="15" customWidth="1" collapsed="1"/>
    <col min="56" max="56" width="16.7109375" bestFit="1" customWidth="1" collapsed="1"/>
    <col min="57" max="57" width="17" bestFit="1" customWidth="1" collapsed="1"/>
    <col min="58" max="58" width="17.28515625" bestFit="1" customWidth="1" collapsed="1"/>
    <col min="59" max="59" width="18" bestFit="1" customWidth="1" collapsed="1"/>
    <col min="60" max="60" width="17.140625" bestFit="1" customWidth="1" collapsed="1"/>
    <col min="61" max="61" width="18.42578125" bestFit="1" customWidth="1" collapsed="1"/>
    <col min="62" max="62" width="18" customWidth="1" collapsed="1"/>
    <col min="63" max="63" width="17.42578125" customWidth="1" collapsed="1"/>
    <col min="64" max="64" width="16.7109375" customWidth="1" collapsed="1"/>
    <col min="65" max="65" width="17.7109375" customWidth="1" collapsed="1"/>
  </cols>
  <sheetData>
    <row r="1" spans="1:69" s="6" customFormat="1" ht="57" customHeight="1" x14ac:dyDescent="0.25">
      <c r="A1" s="46"/>
      <c r="B1" s="46"/>
      <c r="C1" s="46"/>
      <c r="D1" s="46"/>
      <c r="E1" s="46"/>
      <c r="F1" s="47" t="s">
        <v>0</v>
      </c>
      <c r="G1" s="46"/>
      <c r="H1" s="46"/>
      <c r="I1" s="46"/>
      <c r="J1" s="48"/>
      <c r="K1" s="47" t="s">
        <v>24</v>
      </c>
      <c r="L1" s="49"/>
      <c r="M1" s="49"/>
      <c r="N1" s="49"/>
      <c r="O1" s="49"/>
      <c r="P1" s="47" t="s">
        <v>39</v>
      </c>
      <c r="Q1" s="46"/>
      <c r="R1" s="48"/>
      <c r="S1" s="47" t="s">
        <v>31</v>
      </c>
      <c r="T1" s="49"/>
      <c r="U1" s="47" t="s">
        <v>23</v>
      </c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4" t="s">
        <v>33</v>
      </c>
      <c r="AH1" s="45"/>
      <c r="AI1" s="45"/>
      <c r="AJ1" s="45"/>
      <c r="AK1" s="44" t="s">
        <v>30</v>
      </c>
      <c r="AL1" s="45"/>
      <c r="AM1" s="45"/>
      <c r="AN1" s="45"/>
      <c r="AO1" s="44" t="s">
        <v>47</v>
      </c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1"/>
    </row>
    <row r="2" spans="1:69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6">
        <v>4</v>
      </c>
      <c r="F2" s="42">
        <v>5</v>
      </c>
      <c r="G2" s="43">
        <v>6</v>
      </c>
      <c r="H2" s="6">
        <v>7</v>
      </c>
      <c r="I2" s="6">
        <v>8</v>
      </c>
      <c r="J2" s="42">
        <v>9</v>
      </c>
      <c r="K2" s="43">
        <v>10</v>
      </c>
      <c r="L2" s="6">
        <v>11</v>
      </c>
      <c r="M2" s="6">
        <v>12</v>
      </c>
      <c r="N2" s="42">
        <v>13</v>
      </c>
      <c r="O2" s="43">
        <v>14</v>
      </c>
      <c r="P2" s="6">
        <v>15</v>
      </c>
      <c r="Q2" s="6">
        <v>16</v>
      </c>
      <c r="R2" s="42">
        <v>17</v>
      </c>
      <c r="S2" s="43">
        <v>18</v>
      </c>
      <c r="T2" s="6">
        <v>19</v>
      </c>
      <c r="U2" s="6">
        <v>20</v>
      </c>
      <c r="V2" s="42">
        <v>21</v>
      </c>
      <c r="W2" s="43">
        <v>22</v>
      </c>
      <c r="X2" s="6">
        <v>23</v>
      </c>
      <c r="Y2" s="6">
        <v>24</v>
      </c>
      <c r="Z2" s="42">
        <v>25</v>
      </c>
      <c r="AA2" s="43">
        <v>26</v>
      </c>
      <c r="AB2" s="6">
        <v>27</v>
      </c>
      <c r="AC2" s="6">
        <v>28</v>
      </c>
      <c r="AD2" s="42">
        <v>29</v>
      </c>
      <c r="AE2" s="43">
        <v>30</v>
      </c>
      <c r="AF2" s="6">
        <v>31</v>
      </c>
      <c r="AG2" s="6">
        <v>32</v>
      </c>
      <c r="AH2" s="42">
        <v>33</v>
      </c>
      <c r="AI2" s="43">
        <v>34</v>
      </c>
      <c r="AJ2" s="6">
        <v>35</v>
      </c>
      <c r="AK2" s="6">
        <v>36</v>
      </c>
      <c r="AL2" s="42">
        <v>37</v>
      </c>
      <c r="AM2" s="43">
        <v>38</v>
      </c>
      <c r="AN2" s="6">
        <v>39</v>
      </c>
      <c r="AO2" s="6">
        <v>40</v>
      </c>
      <c r="AP2" s="42">
        <v>41</v>
      </c>
      <c r="AQ2" s="43">
        <v>42</v>
      </c>
      <c r="AR2" s="6">
        <v>43</v>
      </c>
      <c r="AS2" s="6">
        <v>44</v>
      </c>
      <c r="AT2" s="42">
        <v>45</v>
      </c>
      <c r="AU2" s="43">
        <v>46</v>
      </c>
      <c r="AV2" s="6">
        <v>47</v>
      </c>
      <c r="AW2" s="6">
        <v>48</v>
      </c>
      <c r="AX2" s="42">
        <v>49</v>
      </c>
      <c r="AY2" s="43">
        <v>50</v>
      </c>
      <c r="AZ2" s="6">
        <v>51</v>
      </c>
      <c r="BA2" s="6">
        <v>52</v>
      </c>
      <c r="BB2" s="42">
        <v>53</v>
      </c>
      <c r="BC2" s="43">
        <v>54</v>
      </c>
      <c r="BD2" s="6">
        <v>55</v>
      </c>
      <c r="BE2" s="6">
        <v>56</v>
      </c>
      <c r="BF2" s="42">
        <v>57</v>
      </c>
      <c r="BG2" s="43">
        <v>58</v>
      </c>
      <c r="BH2" s="6">
        <v>59</v>
      </c>
      <c r="BI2" s="6">
        <v>60</v>
      </c>
      <c r="BJ2" s="42">
        <v>61</v>
      </c>
      <c r="BK2" s="43">
        <v>62</v>
      </c>
      <c r="BL2" s="6">
        <v>63</v>
      </c>
      <c r="BM2" s="6">
        <v>64</v>
      </c>
      <c r="BN2" s="42">
        <v>65</v>
      </c>
      <c r="BO2" s="43">
        <v>66</v>
      </c>
      <c r="BP2" s="6">
        <v>67</v>
      </c>
      <c r="BQ2" s="6">
        <v>68</v>
      </c>
    </row>
    <row r="3" spans="1:69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  <c r="AZ3" s="40" t="s">
        <v>71</v>
      </c>
      <c r="BA3" s="40" t="s">
        <v>75</v>
      </c>
      <c r="BB3" s="40" t="s">
        <v>72</v>
      </c>
      <c r="BC3" s="40" t="s">
        <v>76</v>
      </c>
      <c r="BD3" s="27" t="s">
        <v>64</v>
      </c>
      <c r="BE3" s="27" t="s">
        <v>65</v>
      </c>
      <c r="BF3" s="27" t="s">
        <v>66</v>
      </c>
      <c r="BG3" s="27" t="s">
        <v>67</v>
      </c>
      <c r="BH3" s="27" t="s">
        <v>68</v>
      </c>
      <c r="BI3" s="27" t="s">
        <v>69</v>
      </c>
      <c r="BJ3" s="40" t="s">
        <v>73</v>
      </c>
      <c r="BK3" s="40" t="s">
        <v>74</v>
      </c>
      <c r="BL3" s="40" t="s">
        <v>83</v>
      </c>
      <c r="BM3" s="40" t="s">
        <v>84</v>
      </c>
    </row>
    <row r="4" spans="1:69" hidden="1" x14ac:dyDescent="0.25">
      <c r="A4">
        <v>9.4017814165522626</v>
      </c>
      <c r="B4">
        <v>18.433136748042472</v>
      </c>
      <c r="C4" s="32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69" hidden="1" x14ac:dyDescent="0.25">
      <c r="A5">
        <v>3.0223869083288766</v>
      </c>
      <c r="B5">
        <v>13.334998510399569</v>
      </c>
      <c r="C5">
        <v>6559</v>
      </c>
      <c r="D5">
        <v>786.19999999999982</v>
      </c>
      <c r="E5">
        <v>2.0061589332776375</v>
      </c>
      <c r="F5">
        <v>0.1</v>
      </c>
      <c r="G5">
        <v>0.5</v>
      </c>
      <c r="H5">
        <v>0</v>
      </c>
      <c r="I5">
        <v>0.4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46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20</v>
      </c>
      <c r="AE5">
        <v>10</v>
      </c>
      <c r="AF5">
        <v>5</v>
      </c>
      <c r="AG5" t="b">
        <v>0</v>
      </c>
      <c r="AK5" t="b">
        <v>1</v>
      </c>
      <c r="AL5">
        <v>2</v>
      </c>
      <c r="AM5">
        <v>15</v>
      </c>
      <c r="AN5">
        <v>40</v>
      </c>
      <c r="AO5">
        <v>14.27224513847967</v>
      </c>
      <c r="AP5">
        <v>14.645361535808712</v>
      </c>
      <c r="AQ5">
        <v>14.707287933094385</v>
      </c>
      <c r="AR5">
        <v>12.188301095315778</v>
      </c>
      <c r="AS5">
        <v>13.16776007497657</v>
      </c>
      <c r="AT5">
        <v>12.38875044499822</v>
      </c>
      <c r="AU5">
        <v>11.795419484988727</v>
      </c>
      <c r="AV5">
        <v>13.301187816064919</v>
      </c>
      <c r="AW5">
        <v>13.565280640077585</v>
      </c>
      <c r="AX5">
        <v>13.318390940191104</v>
      </c>
      <c r="AY5">
        <v>2</v>
      </c>
    </row>
    <row r="6" spans="1:69" hidden="1" x14ac:dyDescent="0.25">
      <c r="A6">
        <v>1.8415751672149969</v>
      </c>
      <c r="B6">
        <v>18.254089157687741</v>
      </c>
      <c r="C6">
        <v>6559</v>
      </c>
      <c r="D6">
        <v>369.19999999999982</v>
      </c>
      <c r="E6">
        <v>4.6781359449485738</v>
      </c>
      <c r="F6">
        <v>0.1</v>
      </c>
      <c r="G6">
        <v>0.5</v>
      </c>
      <c r="H6">
        <v>0</v>
      </c>
      <c r="I6">
        <v>0.4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46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1</v>
      </c>
      <c r="AL6">
        <v>2</v>
      </c>
      <c r="AM6">
        <v>15</v>
      </c>
      <c r="AN6">
        <v>40</v>
      </c>
      <c r="AO6">
        <v>19.611078373600471</v>
      </c>
      <c r="AP6">
        <v>19.002184159098746</v>
      </c>
      <c r="AQ6">
        <v>19.402628434886498</v>
      </c>
      <c r="AR6">
        <v>17.793055231880679</v>
      </c>
      <c r="AS6">
        <v>18.673851921274601</v>
      </c>
      <c r="AT6">
        <v>17.182864601874925</v>
      </c>
      <c r="AU6">
        <v>15.604604248249673</v>
      </c>
      <c r="AV6">
        <v>17.840762083970361</v>
      </c>
      <c r="AW6">
        <v>18.390107891865682</v>
      </c>
      <c r="AX6">
        <v>19.039754630175771</v>
      </c>
      <c r="AY6">
        <v>2</v>
      </c>
    </row>
    <row r="7" spans="1:69" s="33" customFormat="1" hidden="1" x14ac:dyDescent="0.25">
      <c r="A7" s="33">
        <v>0.27654939273341578</v>
      </c>
      <c r="B7" s="33">
        <v>14.87892383129655</v>
      </c>
      <c r="C7" s="33">
        <v>6559</v>
      </c>
      <c r="D7" s="33">
        <v>655.5</v>
      </c>
      <c r="E7" s="33">
        <v>2.200031416025193</v>
      </c>
      <c r="F7">
        <v>0.1</v>
      </c>
      <c r="G7">
        <v>0.5</v>
      </c>
      <c r="H7">
        <v>0</v>
      </c>
      <c r="I7">
        <v>0.4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 s="1"/>
      <c r="Q7" s="20"/>
      <c r="R7"/>
      <c r="S7">
        <v>5</v>
      </c>
      <c r="T7">
        <v>18</v>
      </c>
      <c r="U7" s="33" t="s">
        <v>46</v>
      </c>
      <c r="V7" s="33" t="s">
        <v>60</v>
      </c>
      <c r="W7">
        <v>1</v>
      </c>
      <c r="X7" s="33">
        <v>10</v>
      </c>
      <c r="Y7" s="33">
        <v>7</v>
      </c>
      <c r="Z7" s="33">
        <v>11</v>
      </c>
      <c r="AA7" s="33">
        <v>4</v>
      </c>
      <c r="AB7" s="33">
        <v>5</v>
      </c>
      <c r="AC7" s="33">
        <v>20</v>
      </c>
      <c r="AE7" s="33">
        <v>10</v>
      </c>
      <c r="AF7">
        <v>5</v>
      </c>
      <c r="AG7" s="33" t="b">
        <v>0</v>
      </c>
      <c r="AH7" s="34"/>
      <c r="AI7" s="35"/>
      <c r="AJ7" s="36"/>
      <c r="AK7" s="33" t="b">
        <v>1</v>
      </c>
      <c r="AL7" s="33">
        <v>2</v>
      </c>
      <c r="AM7" s="33">
        <v>15</v>
      </c>
      <c r="AN7" s="33">
        <v>40</v>
      </c>
      <c r="AO7">
        <v>15.22687094873306</v>
      </c>
      <c r="AP7">
        <v>16.323715369582711</v>
      </c>
      <c r="AQ7">
        <v>16.367980884109919</v>
      </c>
      <c r="AR7">
        <v>13.52831507807038</v>
      </c>
      <c r="AS7">
        <v>14.878163074039364</v>
      </c>
      <c r="AT7">
        <v>14.441675566631067</v>
      </c>
      <c r="AU7">
        <v>12.839681974605435</v>
      </c>
      <c r="AV7">
        <v>14.336116664706575</v>
      </c>
      <c r="AW7">
        <v>15.735240635228513</v>
      </c>
      <c r="AX7">
        <v>15.111478117258464</v>
      </c>
      <c r="AY7" s="33">
        <v>1.9991304347826087</v>
      </c>
    </row>
    <row r="8" spans="1:69" hidden="1" x14ac:dyDescent="0.25">
      <c r="A8">
        <v>2.8168803475033739</v>
      </c>
      <c r="B8">
        <v>13.624055366315854</v>
      </c>
      <c r="C8">
        <v>6559</v>
      </c>
      <c r="D8">
        <v>761.89999999999964</v>
      </c>
      <c r="E8">
        <v>6.2478457602339166</v>
      </c>
      <c r="F8">
        <v>0.1</v>
      </c>
      <c r="G8">
        <v>0.5</v>
      </c>
      <c r="H8">
        <v>0</v>
      </c>
      <c r="I8">
        <v>0.4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46</v>
      </c>
      <c r="V8" t="s">
        <v>61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20</v>
      </c>
      <c r="AE8">
        <v>10</v>
      </c>
      <c r="AF8">
        <v>5</v>
      </c>
      <c r="AG8" t="b">
        <v>0</v>
      </c>
      <c r="AK8" t="b">
        <v>1</v>
      </c>
      <c r="AL8">
        <v>2</v>
      </c>
      <c r="AM8">
        <v>15</v>
      </c>
      <c r="AN8">
        <v>40</v>
      </c>
      <c r="AO8">
        <v>14.354743665291691</v>
      </c>
      <c r="AP8">
        <v>14.093573974020002</v>
      </c>
      <c r="AQ8">
        <v>14.814814814814813</v>
      </c>
      <c r="AR8">
        <v>12.817525052435331</v>
      </c>
      <c r="AS8">
        <v>13.62464854732896</v>
      </c>
      <c r="AT8">
        <v>12.732882401803728</v>
      </c>
      <c r="AU8">
        <v>12.365017206597841</v>
      </c>
      <c r="AV8">
        <v>13.571680583323534</v>
      </c>
      <c r="AW8">
        <v>14.110801309249608</v>
      </c>
      <c r="AX8">
        <v>13.754866108293029</v>
      </c>
      <c r="AY8">
        <v>2</v>
      </c>
    </row>
    <row r="9" spans="1:69" hidden="1" x14ac:dyDescent="0.25">
      <c r="A9">
        <v>0.2808877470116441</v>
      </c>
      <c r="B9">
        <v>15.330362498515365</v>
      </c>
      <c r="C9">
        <v>6559</v>
      </c>
      <c r="D9">
        <v>617.19999999999982</v>
      </c>
      <c r="E9">
        <v>7.0057126488964725</v>
      </c>
      <c r="F9">
        <v>0.1</v>
      </c>
      <c r="G9">
        <v>0.5</v>
      </c>
      <c r="H9">
        <v>0</v>
      </c>
      <c r="I9">
        <v>0.4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46</v>
      </c>
      <c r="V9" t="s">
        <v>61</v>
      </c>
      <c r="W9">
        <v>1</v>
      </c>
      <c r="X9">
        <v>10</v>
      </c>
      <c r="Y9">
        <v>7</v>
      </c>
      <c r="Z9">
        <v>11</v>
      </c>
      <c r="AA9">
        <v>4</v>
      </c>
      <c r="AB9">
        <v>5</v>
      </c>
      <c r="AC9">
        <v>20</v>
      </c>
      <c r="AE9">
        <v>10</v>
      </c>
      <c r="AF9">
        <v>5</v>
      </c>
      <c r="AG9" t="b">
        <v>0</v>
      </c>
      <c r="AK9" t="b">
        <v>1</v>
      </c>
      <c r="AL9">
        <v>2</v>
      </c>
      <c r="AM9">
        <v>15</v>
      </c>
      <c r="AN9">
        <v>40</v>
      </c>
      <c r="AO9">
        <v>15.698291101944609</v>
      </c>
      <c r="AP9">
        <v>16.450166685825955</v>
      </c>
      <c r="AQ9">
        <v>16.845878136200717</v>
      </c>
      <c r="AR9">
        <v>14.099277557678864</v>
      </c>
      <c r="AS9">
        <v>15.217900656044986</v>
      </c>
      <c r="AT9">
        <v>14.417942328230687</v>
      </c>
      <c r="AU9">
        <v>13.611012222617777</v>
      </c>
      <c r="AV9">
        <v>14.97118664000941</v>
      </c>
      <c r="AW9">
        <v>15.77160867983998</v>
      </c>
      <c r="AX9">
        <v>16.220360976760649</v>
      </c>
      <c r="AY9">
        <v>1.9914892164892166</v>
      </c>
    </row>
    <row r="10" spans="1:69" hidden="1" x14ac:dyDescent="0.25">
      <c r="A10">
        <v>0.23115416666666669</v>
      </c>
      <c r="B10">
        <v>16.167828183339395</v>
      </c>
      <c r="C10">
        <v>6559</v>
      </c>
      <c r="D10">
        <v>546.30000000000018</v>
      </c>
      <c r="E10">
        <v>10</v>
      </c>
      <c r="F10">
        <v>0.1</v>
      </c>
      <c r="G10">
        <v>0.5</v>
      </c>
      <c r="H10">
        <v>0</v>
      </c>
      <c r="I10">
        <v>0.4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46</v>
      </c>
      <c r="V10" t="s">
        <v>62</v>
      </c>
      <c r="W10">
        <v>1</v>
      </c>
      <c r="X10">
        <v>10</v>
      </c>
      <c r="Y10">
        <v>7</v>
      </c>
      <c r="Z10">
        <v>11</v>
      </c>
      <c r="AA10">
        <v>4</v>
      </c>
      <c r="AB10">
        <v>5</v>
      </c>
      <c r="AC10">
        <v>20</v>
      </c>
      <c r="AE10">
        <v>10</v>
      </c>
      <c r="AF10">
        <v>5</v>
      </c>
      <c r="AG10" t="b">
        <v>0</v>
      </c>
      <c r="AK10" t="b">
        <v>1</v>
      </c>
      <c r="AL10">
        <v>2</v>
      </c>
      <c r="AM10">
        <v>15</v>
      </c>
      <c r="AN10">
        <v>40</v>
      </c>
      <c r="AO10">
        <v>16.523276370064821</v>
      </c>
      <c r="AP10">
        <v>17.082423267042188</v>
      </c>
      <c r="AQ10">
        <v>18.148148148148149</v>
      </c>
      <c r="AR10">
        <v>15.614075972966674</v>
      </c>
      <c r="AS10">
        <v>16.061387066541705</v>
      </c>
      <c r="AT10">
        <v>15.177405957042838</v>
      </c>
      <c r="AU10">
        <v>14.584074997033344</v>
      </c>
      <c r="AV10">
        <v>15.37104551334823</v>
      </c>
      <c r="AW10">
        <v>16.789913928961088</v>
      </c>
      <c r="AX10">
        <v>16.326530612244898</v>
      </c>
      <c r="AY10">
        <v>1.9916666666666667</v>
      </c>
    </row>
    <row r="11" spans="1:69" hidden="1" x14ac:dyDescent="0.25">
      <c r="B11">
        <v>17.485762746287961</v>
      </c>
      <c r="C11">
        <v>6559</v>
      </c>
      <c r="D11">
        <v>434.30000000000018</v>
      </c>
      <c r="F11">
        <v>0.7</v>
      </c>
      <c r="G11">
        <v>0.3</v>
      </c>
      <c r="H11">
        <v>0</v>
      </c>
      <c r="I11">
        <v>0</v>
      </c>
      <c r="J11">
        <v>0</v>
      </c>
      <c r="S11">
        <v>5</v>
      </c>
      <c r="T11">
        <v>18</v>
      </c>
      <c r="U11" t="s">
        <v>63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E11">
        <v>10</v>
      </c>
      <c r="AO11">
        <v>17.725397760754273</v>
      </c>
      <c r="AP11">
        <v>18.806759397631911</v>
      </c>
      <c r="AQ11">
        <v>19.701314217443251</v>
      </c>
      <c r="AR11">
        <v>17.501747844325333</v>
      </c>
      <c r="AS11">
        <v>18.088097469540767</v>
      </c>
      <c r="AT11">
        <v>16.292868161860685</v>
      </c>
      <c r="AU11">
        <v>14.595941616233535</v>
      </c>
      <c r="AV11">
        <v>16.47653769257909</v>
      </c>
      <c r="AW11">
        <v>17.832464541156504</v>
      </c>
      <c r="AX11">
        <v>17.836498761354253</v>
      </c>
    </row>
    <row r="12" spans="1:69" hidden="1" x14ac:dyDescent="0.25">
      <c r="A12">
        <v>0.74720592680903208</v>
      </c>
      <c r="B12">
        <v>14.462362103078529</v>
      </c>
      <c r="C12">
        <v>6559</v>
      </c>
      <c r="D12">
        <v>690.69999999999982</v>
      </c>
      <c r="E12">
        <v>2.0763603988711101</v>
      </c>
      <c r="F12">
        <v>0.1</v>
      </c>
      <c r="G12">
        <v>0.5</v>
      </c>
      <c r="H12">
        <v>0</v>
      </c>
      <c r="I12">
        <v>0.4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46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20</v>
      </c>
      <c r="AE12">
        <v>10</v>
      </c>
      <c r="AF12">
        <v>5</v>
      </c>
      <c r="AG12" t="b">
        <v>0</v>
      </c>
      <c r="AK12" t="b">
        <v>0</v>
      </c>
      <c r="AO12">
        <v>15.50972304065999</v>
      </c>
      <c r="AP12">
        <v>15.266122542821014</v>
      </c>
      <c r="AQ12">
        <v>15.268817204301074</v>
      </c>
      <c r="AR12">
        <v>13.31857375903053</v>
      </c>
      <c r="AS12">
        <v>14.620431115276475</v>
      </c>
      <c r="AT12">
        <v>13.860211225821764</v>
      </c>
      <c r="AU12">
        <v>13.563545745817015</v>
      </c>
      <c r="AV12">
        <v>14.136187228037164</v>
      </c>
      <c r="AW12">
        <v>14.522972481512911</v>
      </c>
      <c r="AX12">
        <v>14.557036687507374</v>
      </c>
      <c r="AZ12">
        <v>408.90000000000003</v>
      </c>
      <c r="BA12">
        <v>161.30000000000001</v>
      </c>
      <c r="BB12">
        <v>281.79999999999995</v>
      </c>
      <c r="BC12">
        <v>1064.5</v>
      </c>
      <c r="BD12">
        <v>1225.8</v>
      </c>
      <c r="BE12">
        <v>8475.5</v>
      </c>
      <c r="BF12">
        <v>0.6</v>
      </c>
      <c r="BG12">
        <v>0.6</v>
      </c>
      <c r="BH12">
        <v>1</v>
      </c>
      <c r="BI12">
        <v>1500</v>
      </c>
    </row>
    <row r="13" spans="1:69" hidden="1" x14ac:dyDescent="0.25">
      <c r="A13">
        <v>0.7821739959560311</v>
      </c>
      <c r="B13">
        <v>12.258244275607519</v>
      </c>
      <c r="C13">
        <v>6559</v>
      </c>
      <c r="D13">
        <v>877.69999999999982</v>
      </c>
      <c r="E13">
        <v>2.092542659874014</v>
      </c>
      <c r="F13">
        <v>0.1</v>
      </c>
      <c r="G13">
        <v>0.5</v>
      </c>
      <c r="H13">
        <v>0</v>
      </c>
      <c r="I13">
        <v>0.4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46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20</v>
      </c>
      <c r="AE13">
        <v>10</v>
      </c>
      <c r="AF13">
        <v>5</v>
      </c>
      <c r="AG13" t="b">
        <v>0</v>
      </c>
      <c r="AK13" t="b">
        <v>0</v>
      </c>
      <c r="AO13">
        <v>13.23512080141426</v>
      </c>
      <c r="AP13">
        <v>12.633636050120703</v>
      </c>
      <c r="AQ13">
        <v>13.357228195937873</v>
      </c>
      <c r="AR13">
        <v>11.559077138196225</v>
      </c>
      <c r="AS13">
        <v>12.652296157450795</v>
      </c>
      <c r="AT13">
        <v>11.368221193781892</v>
      </c>
      <c r="AU13">
        <v>10.6562240417705</v>
      </c>
      <c r="AV13">
        <v>11.948723979771845</v>
      </c>
      <c r="AW13">
        <v>13.080373378591345</v>
      </c>
      <c r="AX13">
        <v>12.091541819039755</v>
      </c>
      <c r="AZ13">
        <v>339.50000000000006</v>
      </c>
      <c r="BA13">
        <v>230.7</v>
      </c>
      <c r="BB13">
        <v>538.19999999999993</v>
      </c>
      <c r="BC13">
        <v>808.1</v>
      </c>
      <c r="BD13">
        <v>1038.8</v>
      </c>
      <c r="BE13">
        <v>8475.5</v>
      </c>
      <c r="BF13">
        <v>0.6</v>
      </c>
      <c r="BG13">
        <v>0.6</v>
      </c>
      <c r="BH13">
        <v>1</v>
      </c>
      <c r="BI13">
        <v>2000</v>
      </c>
    </row>
    <row r="14" spans="1:69" hidden="1" x14ac:dyDescent="0.25">
      <c r="A14">
        <v>0.78004725137309772</v>
      </c>
      <c r="B14">
        <v>11.116357114511427</v>
      </c>
      <c r="C14">
        <v>6559</v>
      </c>
      <c r="D14">
        <v>974.39999999999964</v>
      </c>
      <c r="E14">
        <v>2.0724621580955529</v>
      </c>
      <c r="F14">
        <v>0.1</v>
      </c>
      <c r="G14">
        <v>0.5</v>
      </c>
      <c r="H14">
        <v>0</v>
      </c>
      <c r="I14">
        <v>0.4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46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20</v>
      </c>
      <c r="AE14">
        <v>10</v>
      </c>
      <c r="AF14">
        <v>5</v>
      </c>
      <c r="AG14" t="b">
        <v>0</v>
      </c>
      <c r="AK14" t="b">
        <v>0</v>
      </c>
      <c r="AO14">
        <v>11.620506776664701</v>
      </c>
      <c r="AP14">
        <v>11.530060926543282</v>
      </c>
      <c r="AQ14">
        <v>12.329749103942653</v>
      </c>
      <c r="AR14">
        <v>10.265672337450479</v>
      </c>
      <c r="AS14">
        <v>11.492502343017808</v>
      </c>
      <c r="AT14">
        <v>10.62062418416993</v>
      </c>
      <c r="AU14">
        <v>9.8018274593568293</v>
      </c>
      <c r="AV14">
        <v>10.866752910737388</v>
      </c>
      <c r="AW14">
        <v>11.334707237240877</v>
      </c>
      <c r="AX14">
        <v>11.301167865990326</v>
      </c>
      <c r="AZ14">
        <v>235.40000000000003</v>
      </c>
      <c r="BA14">
        <v>334.8</v>
      </c>
      <c r="BB14">
        <v>739</v>
      </c>
      <c r="BC14">
        <v>607.29999999999995</v>
      </c>
      <c r="BD14">
        <v>942.1</v>
      </c>
      <c r="BE14">
        <v>8475.5</v>
      </c>
      <c r="BF14">
        <v>0.6</v>
      </c>
      <c r="BG14">
        <v>0.6</v>
      </c>
      <c r="BH14">
        <v>1</v>
      </c>
      <c r="BI14">
        <v>2500</v>
      </c>
    </row>
    <row r="15" spans="1:69" x14ac:dyDescent="0.25">
      <c r="A15">
        <v>0.79002803070308092</v>
      </c>
      <c r="B15">
        <v>10.912559492311988</v>
      </c>
      <c r="C15">
        <v>6559</v>
      </c>
      <c r="D15">
        <v>991.69999999999982</v>
      </c>
      <c r="E15">
        <v>2.1386390647103881</v>
      </c>
      <c r="F15">
        <v>0.1</v>
      </c>
      <c r="G15">
        <v>0.5</v>
      </c>
      <c r="H15">
        <v>0</v>
      </c>
      <c r="I15">
        <v>0.4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46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20</v>
      </c>
      <c r="AE15">
        <v>10</v>
      </c>
      <c r="AF15">
        <v>5</v>
      </c>
      <c r="AG15" t="b">
        <v>0</v>
      </c>
      <c r="AK15" t="b">
        <v>0</v>
      </c>
      <c r="AO15">
        <v>11.997642899233943</v>
      </c>
      <c r="AP15">
        <v>11.507069778135417</v>
      </c>
      <c r="AQ15">
        <v>11.421744324970131</v>
      </c>
      <c r="AR15">
        <v>9.9743649498951292</v>
      </c>
      <c r="AS15">
        <v>10.485004686035614</v>
      </c>
      <c r="AT15">
        <v>9.5763616945532224</v>
      </c>
      <c r="AU15">
        <v>10.193425892963095</v>
      </c>
      <c r="AV15">
        <v>11.043161237210395</v>
      </c>
      <c r="AW15">
        <v>11.625651594132622</v>
      </c>
      <c r="AX15">
        <v>11.301167865990326</v>
      </c>
      <c r="AZ15">
        <v>548.6</v>
      </c>
      <c r="BA15">
        <v>21.600000000000023</v>
      </c>
      <c r="BB15">
        <v>443.09999999999991</v>
      </c>
      <c r="BC15">
        <v>903.2</v>
      </c>
      <c r="BD15">
        <v>924.8</v>
      </c>
      <c r="BE15">
        <v>8475.5</v>
      </c>
      <c r="BF15">
        <v>0.6</v>
      </c>
      <c r="BG15">
        <v>0.6</v>
      </c>
      <c r="BH15">
        <v>2</v>
      </c>
      <c r="BI15">
        <v>1790</v>
      </c>
    </row>
    <row r="16" spans="1:69" hidden="1" x14ac:dyDescent="0.25">
      <c r="A16">
        <v>0.81329760258008954</v>
      </c>
      <c r="B16">
        <v>10.933052518934144</v>
      </c>
      <c r="C16">
        <v>6559</v>
      </c>
      <c r="D16">
        <v>990.10000000000036</v>
      </c>
      <c r="E16">
        <v>2.1664037381770838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60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0</v>
      </c>
      <c r="AO16">
        <v>12.30406599882145</v>
      </c>
      <c r="AP16">
        <v>11.150706977813542</v>
      </c>
      <c r="AQ16">
        <v>11.027479091995222</v>
      </c>
      <c r="AR16">
        <v>10.055931018410627</v>
      </c>
      <c r="AS16">
        <v>10.649015932521086</v>
      </c>
      <c r="AT16">
        <v>10.300225465764804</v>
      </c>
      <c r="AU16">
        <v>9.8255606977572096</v>
      </c>
      <c r="AV16">
        <v>10.796189580148182</v>
      </c>
      <c r="AW16">
        <v>12.049945447933084</v>
      </c>
      <c r="AX16">
        <v>11.171404978176241</v>
      </c>
      <c r="AZ16">
        <v>566.90000000000009</v>
      </c>
      <c r="BA16">
        <v>3.2999999999999545</v>
      </c>
      <c r="BB16">
        <v>423.19999999999993</v>
      </c>
      <c r="BC16">
        <v>923.1</v>
      </c>
      <c r="BD16">
        <v>926.4</v>
      </c>
      <c r="BE16">
        <v>8475.5</v>
      </c>
      <c r="BF16">
        <v>0.6</v>
      </c>
      <c r="BG16">
        <v>0.6</v>
      </c>
      <c r="BH16">
        <v>3</v>
      </c>
      <c r="BI16">
        <v>1790</v>
      </c>
    </row>
    <row r="17" spans="1:63" hidden="1" x14ac:dyDescent="0.25">
      <c r="A17">
        <v>0.83068517233402162</v>
      </c>
      <c r="B17">
        <v>11.069459592502811</v>
      </c>
      <c r="C17">
        <v>6559</v>
      </c>
      <c r="D17">
        <v>978.5</v>
      </c>
      <c r="E17">
        <v>2.113665793673376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5</v>
      </c>
      <c r="AC17">
        <v>20</v>
      </c>
      <c r="AE17">
        <v>10</v>
      </c>
      <c r="AF17">
        <v>5</v>
      </c>
      <c r="AG17" t="b">
        <v>0</v>
      </c>
      <c r="AK17" t="b">
        <v>0</v>
      </c>
      <c r="AO17">
        <v>12.469063052445492</v>
      </c>
      <c r="AP17">
        <v>11.415105184503966</v>
      </c>
      <c r="AQ17">
        <v>11.636798088410991</v>
      </c>
      <c r="AR17">
        <v>10.207410859939408</v>
      </c>
      <c r="AS17">
        <v>10.953608247422681</v>
      </c>
      <c r="AT17">
        <v>10.229025750563665</v>
      </c>
      <c r="AU17">
        <v>9.9323602705589185</v>
      </c>
      <c r="AV17">
        <v>10.53745736798777</v>
      </c>
      <c r="AW17">
        <v>11.977209358710146</v>
      </c>
      <c r="AX17">
        <v>11.336557744485077</v>
      </c>
      <c r="AZ17">
        <v>570.20000000000005</v>
      </c>
      <c r="BA17">
        <v>0</v>
      </c>
      <c r="BB17">
        <v>408.29999999999995</v>
      </c>
      <c r="BC17">
        <v>938</v>
      </c>
      <c r="BD17">
        <v>938</v>
      </c>
      <c r="BE17">
        <v>8475.5</v>
      </c>
      <c r="BF17">
        <v>0.6</v>
      </c>
      <c r="BG17">
        <v>0.6</v>
      </c>
      <c r="BH17">
        <v>10</v>
      </c>
      <c r="BI17">
        <v>1790</v>
      </c>
    </row>
    <row r="18" spans="1:63" x14ac:dyDescent="0.25">
      <c r="A18">
        <v>0.79695950827945761</v>
      </c>
      <c r="B18">
        <v>9.7668058222377478</v>
      </c>
      <c r="C18">
        <v>6559</v>
      </c>
      <c r="D18">
        <v>1088.8000000000002</v>
      </c>
      <c r="E18">
        <v>2.1696941583891483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5</v>
      </c>
      <c r="AC18">
        <v>20</v>
      </c>
      <c r="AE18">
        <v>10</v>
      </c>
      <c r="AF18">
        <v>5</v>
      </c>
      <c r="AG18" t="b">
        <v>0</v>
      </c>
      <c r="AK18" t="b">
        <v>0</v>
      </c>
      <c r="AO18">
        <v>10.901591043017088</v>
      </c>
      <c r="AP18">
        <v>10.3690079319462</v>
      </c>
      <c r="AQ18">
        <v>10.358422939068101</v>
      </c>
      <c r="AR18">
        <v>8.9023537636914458</v>
      </c>
      <c r="AS18">
        <v>9.3134957825679479</v>
      </c>
      <c r="AT18">
        <v>8.8643645425418303</v>
      </c>
      <c r="AU18">
        <v>8.4608994897353735</v>
      </c>
      <c r="AV18">
        <v>9.6789368458191216</v>
      </c>
      <c r="AW18">
        <v>10.449751485028488</v>
      </c>
      <c r="AX18">
        <v>10.369234398961897</v>
      </c>
      <c r="AZ18">
        <v>549.70000000000005</v>
      </c>
      <c r="BA18">
        <v>20.5</v>
      </c>
      <c r="BB18">
        <v>539.09999999999991</v>
      </c>
      <c r="BC18">
        <v>807.2</v>
      </c>
      <c r="BD18">
        <v>827.7</v>
      </c>
      <c r="BE18">
        <v>8475.5</v>
      </c>
      <c r="BF18">
        <v>0.6</v>
      </c>
      <c r="BG18">
        <v>0.6</v>
      </c>
      <c r="BH18">
        <v>2</v>
      </c>
      <c r="BI18">
        <v>2000</v>
      </c>
    </row>
    <row r="19" spans="1:63" x14ac:dyDescent="0.25">
      <c r="A19">
        <v>0.68773649812087068</v>
      </c>
      <c r="B19">
        <v>7.3499888770152122</v>
      </c>
      <c r="C19">
        <v>6559</v>
      </c>
      <c r="D19">
        <v>1293.6999999999998</v>
      </c>
      <c r="E19">
        <v>2.212289789000514</v>
      </c>
      <c r="F19">
        <v>0.1</v>
      </c>
      <c r="G19">
        <v>0.5</v>
      </c>
      <c r="H19">
        <v>0</v>
      </c>
      <c r="I19">
        <v>0.4</v>
      </c>
      <c r="J19">
        <v>4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46</v>
      </c>
      <c r="V19" t="s">
        <v>60</v>
      </c>
      <c r="W19">
        <v>1</v>
      </c>
      <c r="X19">
        <v>20</v>
      </c>
      <c r="Y19">
        <v>7</v>
      </c>
      <c r="Z19">
        <v>11</v>
      </c>
      <c r="AA19">
        <v>4</v>
      </c>
      <c r="AB19">
        <v>5</v>
      </c>
      <c r="AC19">
        <v>20</v>
      </c>
      <c r="AE19">
        <v>10</v>
      </c>
      <c r="AF19">
        <v>5</v>
      </c>
      <c r="AG19" t="b">
        <v>0</v>
      </c>
      <c r="AK19" t="b">
        <v>0</v>
      </c>
      <c r="AO19">
        <v>8.5562757807896279</v>
      </c>
      <c r="AP19">
        <v>7.5870789745947809</v>
      </c>
      <c r="AQ19">
        <v>8.5543608124253279</v>
      </c>
      <c r="AR19">
        <v>5.9426707061291069</v>
      </c>
      <c r="AS19">
        <v>7.4507966260543581</v>
      </c>
      <c r="AT19">
        <v>6.847039278509552</v>
      </c>
      <c r="AU19">
        <v>6.1587753648985402</v>
      </c>
      <c r="AV19">
        <v>7.0092908385275781</v>
      </c>
      <c r="AW19">
        <v>7.4190811007394828</v>
      </c>
      <c r="AX19">
        <v>7.9745192874837789</v>
      </c>
      <c r="AZ19">
        <v>531.70000000000005</v>
      </c>
      <c r="BA19">
        <v>38.5</v>
      </c>
      <c r="BB19">
        <v>762</v>
      </c>
      <c r="BC19">
        <v>584.29999999999995</v>
      </c>
      <c r="BD19">
        <v>622.79999999999995</v>
      </c>
      <c r="BE19">
        <v>8475.5</v>
      </c>
      <c r="BF19">
        <v>0.6</v>
      </c>
      <c r="BG19">
        <v>0.6</v>
      </c>
      <c r="BH19">
        <v>2</v>
      </c>
      <c r="BI19">
        <v>2500</v>
      </c>
    </row>
    <row r="20" spans="1:63" hidden="1" x14ac:dyDescent="0.25">
      <c r="A20">
        <v>0.69669614858437368</v>
      </c>
      <c r="B20">
        <v>13.279307821672441</v>
      </c>
      <c r="C20">
        <v>6559</v>
      </c>
      <c r="D20">
        <v>791.10000000000036</v>
      </c>
      <c r="E20">
        <v>2.1297451020422464</v>
      </c>
      <c r="F20">
        <v>0.1</v>
      </c>
      <c r="G20">
        <v>0.5</v>
      </c>
      <c r="H20">
        <v>0</v>
      </c>
      <c r="I20">
        <v>0.4</v>
      </c>
      <c r="J20">
        <v>4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60</v>
      </c>
      <c r="W20">
        <v>1</v>
      </c>
      <c r="X20">
        <v>20</v>
      </c>
      <c r="Y20">
        <v>7</v>
      </c>
      <c r="Z20">
        <v>11</v>
      </c>
      <c r="AA20">
        <v>4</v>
      </c>
      <c r="AB20">
        <v>5</v>
      </c>
      <c r="AC20">
        <v>20</v>
      </c>
      <c r="AE20">
        <v>10</v>
      </c>
      <c r="AF20">
        <v>5</v>
      </c>
      <c r="AG20" t="b">
        <v>0</v>
      </c>
      <c r="AK20" t="b">
        <v>0</v>
      </c>
      <c r="AO20">
        <v>13.847967000589275</v>
      </c>
      <c r="AP20">
        <v>14.116565122427865</v>
      </c>
      <c r="AQ20">
        <v>14.336917562724013</v>
      </c>
      <c r="AR20">
        <v>12.281519459333488</v>
      </c>
      <c r="AS20">
        <v>13.683223992502343</v>
      </c>
      <c r="AT20">
        <v>12.341283968197461</v>
      </c>
      <c r="AU20">
        <v>12.519283256200309</v>
      </c>
      <c r="AV20">
        <v>12.477948959190874</v>
      </c>
      <c r="AW20">
        <v>13.928961086192265</v>
      </c>
      <c r="AX20">
        <v>13.259407809366522</v>
      </c>
      <c r="AZ20">
        <v>370.6</v>
      </c>
      <c r="BA20">
        <v>199.60000000000002</v>
      </c>
      <c r="BB20">
        <v>420.5</v>
      </c>
      <c r="BC20">
        <v>925.8</v>
      </c>
      <c r="BD20">
        <v>1125.4000000000001</v>
      </c>
      <c r="BE20">
        <v>8475.5</v>
      </c>
      <c r="BF20">
        <v>0.5</v>
      </c>
      <c r="BG20">
        <v>0.7</v>
      </c>
      <c r="BH20">
        <v>1</v>
      </c>
      <c r="BI20">
        <v>1790</v>
      </c>
    </row>
    <row r="21" spans="1:63" hidden="1" x14ac:dyDescent="0.25">
      <c r="A21">
        <v>0.66711610703893442</v>
      </c>
      <c r="B21">
        <v>13.257533624874862</v>
      </c>
      <c r="C21">
        <v>6559</v>
      </c>
      <c r="D21">
        <v>793</v>
      </c>
      <c r="E21">
        <v>2.1496747875218243</v>
      </c>
      <c r="F21">
        <v>0.1</v>
      </c>
      <c r="G21">
        <v>0.5</v>
      </c>
      <c r="H21">
        <v>0</v>
      </c>
      <c r="I21">
        <v>0.4</v>
      </c>
      <c r="J21">
        <v>4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60</v>
      </c>
      <c r="W21">
        <v>1</v>
      </c>
      <c r="X21">
        <v>20</v>
      </c>
      <c r="Y21">
        <v>7</v>
      </c>
      <c r="Z21">
        <v>11</v>
      </c>
      <c r="AA21">
        <v>4</v>
      </c>
      <c r="AB21">
        <v>5</v>
      </c>
      <c r="AC21">
        <v>20</v>
      </c>
      <c r="AE21">
        <v>10</v>
      </c>
      <c r="AF21">
        <v>5</v>
      </c>
      <c r="AG21" t="b">
        <v>0</v>
      </c>
      <c r="AK21" t="b">
        <v>0</v>
      </c>
      <c r="AO21">
        <v>13.765468473777254</v>
      </c>
      <c r="AP21">
        <v>13.783193470513853</v>
      </c>
      <c r="AQ21">
        <v>14.169653524492235</v>
      </c>
      <c r="AR21">
        <v>12.351433232346773</v>
      </c>
      <c r="AS21">
        <v>13.753514526710402</v>
      </c>
      <c r="AT21">
        <v>12.768482259404296</v>
      </c>
      <c r="AU21">
        <v>12.258217633796132</v>
      </c>
      <c r="AV21">
        <v>12.454427848994474</v>
      </c>
      <c r="AW21">
        <v>13.928961086192265</v>
      </c>
      <c r="AX21">
        <v>13.34198419252094</v>
      </c>
      <c r="AZ21">
        <v>377.80000000000007</v>
      </c>
      <c r="BA21">
        <v>192.39999999999998</v>
      </c>
      <c r="BB21">
        <v>415.19999999999993</v>
      </c>
      <c r="BC21">
        <v>931.1</v>
      </c>
      <c r="BD21">
        <v>1123.5</v>
      </c>
      <c r="BE21">
        <v>8475.5</v>
      </c>
      <c r="BF21">
        <v>0.4</v>
      </c>
      <c r="BG21">
        <v>0.8</v>
      </c>
      <c r="BH21">
        <v>1</v>
      </c>
      <c r="BI21">
        <v>1790</v>
      </c>
    </row>
    <row r="22" spans="1:63" hidden="1" x14ac:dyDescent="0.25">
      <c r="A22">
        <v>0.64504872771114219</v>
      </c>
      <c r="B22">
        <v>13.373004214840169</v>
      </c>
      <c r="C22">
        <v>6559</v>
      </c>
      <c r="D22">
        <v>783.10000000000036</v>
      </c>
      <c r="E22">
        <v>2.1816624386757892</v>
      </c>
      <c r="F22">
        <v>0.1</v>
      </c>
      <c r="G22">
        <v>0.5</v>
      </c>
      <c r="H22">
        <v>0</v>
      </c>
      <c r="I22">
        <v>0.4</v>
      </c>
      <c r="J22">
        <v>4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46</v>
      </c>
      <c r="V22" t="s">
        <v>60</v>
      </c>
      <c r="W22">
        <v>1</v>
      </c>
      <c r="X22">
        <v>20</v>
      </c>
      <c r="Y22">
        <v>7</v>
      </c>
      <c r="Z22">
        <v>11</v>
      </c>
      <c r="AA22">
        <v>4</v>
      </c>
      <c r="AB22">
        <v>5</v>
      </c>
      <c r="AC22">
        <v>20</v>
      </c>
      <c r="AE22">
        <v>10</v>
      </c>
      <c r="AF22">
        <v>5</v>
      </c>
      <c r="AG22" t="b">
        <v>0</v>
      </c>
      <c r="AK22" t="b">
        <v>0</v>
      </c>
      <c r="AO22">
        <v>13.942251031231583</v>
      </c>
      <c r="AP22">
        <v>14.185538567651454</v>
      </c>
      <c r="AQ22">
        <v>14.265232974910393</v>
      </c>
      <c r="AR22">
        <v>12.642740619902121</v>
      </c>
      <c r="AS22">
        <v>13.765229615745081</v>
      </c>
      <c r="AT22">
        <v>12.448083540999169</v>
      </c>
      <c r="AU22">
        <v>11.949685534591195</v>
      </c>
      <c r="AV22">
        <v>12.830765612136894</v>
      </c>
      <c r="AW22">
        <v>14.110801309249608</v>
      </c>
      <c r="AX22">
        <v>13.589713341984192</v>
      </c>
      <c r="AZ22">
        <v>378.80000000000007</v>
      </c>
      <c r="BA22">
        <v>191.39999999999998</v>
      </c>
      <c r="BB22">
        <v>404.29999999999995</v>
      </c>
      <c r="BC22">
        <v>942</v>
      </c>
      <c r="BD22">
        <v>1133.4000000000001</v>
      </c>
      <c r="BE22">
        <v>8475.5</v>
      </c>
      <c r="BF22">
        <v>0.3</v>
      </c>
      <c r="BG22">
        <v>0.9</v>
      </c>
      <c r="BH22">
        <v>1</v>
      </c>
      <c r="BI22">
        <v>1790</v>
      </c>
    </row>
    <row r="23" spans="1:63" hidden="1" x14ac:dyDescent="0.25">
      <c r="A23">
        <v>0.63500884250788947</v>
      </c>
      <c r="B23">
        <v>13.722021156159286</v>
      </c>
      <c r="C23">
        <v>6559</v>
      </c>
      <c r="D23">
        <v>753.60000000000036</v>
      </c>
      <c r="E23">
        <v>2.2203387987158814</v>
      </c>
      <c r="F23">
        <v>0.1</v>
      </c>
      <c r="G23">
        <v>0.5</v>
      </c>
      <c r="H23">
        <v>0</v>
      </c>
      <c r="I23">
        <v>0.4</v>
      </c>
      <c r="J23">
        <v>4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46</v>
      </c>
      <c r="V23" t="s">
        <v>60</v>
      </c>
      <c r="W23">
        <v>1</v>
      </c>
      <c r="X23">
        <v>20</v>
      </c>
      <c r="Y23">
        <v>7</v>
      </c>
      <c r="Z23">
        <v>11</v>
      </c>
      <c r="AA23">
        <v>4</v>
      </c>
      <c r="AB23">
        <v>5</v>
      </c>
      <c r="AC23">
        <v>20</v>
      </c>
      <c r="AE23">
        <v>10</v>
      </c>
      <c r="AF23">
        <v>5</v>
      </c>
      <c r="AG23" t="b">
        <v>0</v>
      </c>
      <c r="AK23" t="b">
        <v>0</v>
      </c>
      <c r="AO23">
        <v>13.847967000589275</v>
      </c>
      <c r="AP23">
        <v>14.564892516381192</v>
      </c>
      <c r="AQ23">
        <v>14.874551971326163</v>
      </c>
      <c r="AR23">
        <v>12.72430668841762</v>
      </c>
      <c r="AS23">
        <v>14.034676663542642</v>
      </c>
      <c r="AT23">
        <v>12.899015070606385</v>
      </c>
      <c r="AU23">
        <v>12.127684822594043</v>
      </c>
      <c r="AV23">
        <v>13.654004469010939</v>
      </c>
      <c r="AW23">
        <v>14.632076615347314</v>
      </c>
      <c r="AX23">
        <v>13.861035743777281</v>
      </c>
      <c r="AZ23">
        <v>376.70000000000005</v>
      </c>
      <c r="BA23">
        <v>193.5</v>
      </c>
      <c r="BB23">
        <v>376.9</v>
      </c>
      <c r="BC23">
        <v>969.4</v>
      </c>
      <c r="BD23">
        <v>1162.9000000000001</v>
      </c>
      <c r="BE23">
        <v>8475.5</v>
      </c>
      <c r="BF23">
        <v>0.2</v>
      </c>
      <c r="BG23">
        <v>1</v>
      </c>
      <c r="BH23">
        <v>1</v>
      </c>
      <c r="BI23">
        <v>1790</v>
      </c>
    </row>
    <row r="24" spans="1:63" s="27" customFormat="1" hidden="1" x14ac:dyDescent="0.25">
      <c r="A24" s="31"/>
      <c r="B24" s="27">
        <v>22.609101235059462</v>
      </c>
      <c r="C24" s="27">
        <v>6559</v>
      </c>
      <c r="D24" s="27">
        <v>0</v>
      </c>
      <c r="E24" s="31"/>
      <c r="F24" s="1"/>
      <c r="G24"/>
      <c r="H24"/>
      <c r="I24"/>
      <c r="J24"/>
      <c r="K24" s="1"/>
      <c r="L24"/>
      <c r="M24"/>
      <c r="N24"/>
      <c r="O24"/>
      <c r="P24" s="1"/>
      <c r="Q24" s="20"/>
      <c r="R24"/>
      <c r="S24">
        <v>5</v>
      </c>
      <c r="T24">
        <v>18</v>
      </c>
      <c r="U24" s="27" t="s">
        <v>70</v>
      </c>
      <c r="W24"/>
      <c r="Y24" s="27">
        <v>7</v>
      </c>
      <c r="Z24" s="27">
        <v>11</v>
      </c>
      <c r="AA24" s="27">
        <v>4</v>
      </c>
      <c r="AE24" s="27">
        <v>10</v>
      </c>
      <c r="AF24"/>
      <c r="AG24" s="37"/>
      <c r="AH24" s="38"/>
      <c r="AI24" s="11"/>
      <c r="AJ24" s="31"/>
      <c r="AK24" s="39"/>
      <c r="AO24" s="27">
        <v>23.134944018856807</v>
      </c>
      <c r="AP24" s="27">
        <v>23.795838602138179</v>
      </c>
      <c r="AQ24" s="27">
        <v>23.620071684587813</v>
      </c>
      <c r="AR24" s="27">
        <v>22.162666045210909</v>
      </c>
      <c r="AS24" s="27">
        <v>23.48875351452671</v>
      </c>
      <c r="AT24" s="27">
        <v>21.573513705945178</v>
      </c>
      <c r="AU24" s="27">
        <v>19.318856057909102</v>
      </c>
      <c r="AV24" s="27">
        <v>22.109843584617195</v>
      </c>
      <c r="AW24" s="27">
        <v>23.057340283670751</v>
      </c>
      <c r="AX24" s="27">
        <v>23.829184853132006</v>
      </c>
      <c r="AZ24" s="27">
        <v>0</v>
      </c>
      <c r="BA24" s="27">
        <v>570.29999999999995</v>
      </c>
      <c r="BB24" s="27">
        <v>0</v>
      </c>
      <c r="BC24" s="27">
        <v>1346.3</v>
      </c>
      <c r="BD24" s="27">
        <v>1916.5</v>
      </c>
      <c r="BE24" s="27">
        <v>8475.5</v>
      </c>
      <c r="BF24" s="27">
        <v>0.6</v>
      </c>
      <c r="BG24" s="27">
        <v>0.6</v>
      </c>
      <c r="BH24" s="27">
        <v>1</v>
      </c>
      <c r="BI24" s="27">
        <v>1790</v>
      </c>
    </row>
    <row r="25" spans="1:63" hidden="1" x14ac:dyDescent="0.25">
      <c r="A25">
        <v>0.68058225348456358</v>
      </c>
      <c r="B25">
        <v>13.322214463309621</v>
      </c>
      <c r="C25">
        <v>6559</v>
      </c>
      <c r="D25">
        <v>787.5</v>
      </c>
      <c r="E25">
        <v>2.1012387516831441</v>
      </c>
      <c r="F25">
        <v>0.1</v>
      </c>
      <c r="G25">
        <v>0.5</v>
      </c>
      <c r="H25">
        <v>0</v>
      </c>
      <c r="I25">
        <v>0.4</v>
      </c>
      <c r="J25">
        <v>4</v>
      </c>
      <c r="K25">
        <v>0.6</v>
      </c>
      <c r="L25">
        <v>0.3</v>
      </c>
      <c r="M25">
        <v>0.1</v>
      </c>
      <c r="N25">
        <v>0.6</v>
      </c>
      <c r="O25">
        <v>0.4</v>
      </c>
      <c r="S25">
        <v>5</v>
      </c>
      <c r="T25">
        <v>18</v>
      </c>
      <c r="U25" t="s">
        <v>46</v>
      </c>
      <c r="V25" t="s">
        <v>60</v>
      </c>
      <c r="W25">
        <v>1</v>
      </c>
      <c r="X25">
        <v>20</v>
      </c>
      <c r="Y25">
        <v>7</v>
      </c>
      <c r="Z25">
        <v>11</v>
      </c>
      <c r="AA25">
        <v>4</v>
      </c>
      <c r="AB25">
        <v>5</v>
      </c>
      <c r="AC25">
        <v>20</v>
      </c>
      <c r="AE25">
        <v>10</v>
      </c>
      <c r="AF25">
        <v>5</v>
      </c>
      <c r="AG25" t="b">
        <v>0</v>
      </c>
      <c r="AK25" t="b">
        <v>0</v>
      </c>
      <c r="AO25">
        <v>13.671184443134942</v>
      </c>
      <c r="AP25">
        <v>13.863662489941373</v>
      </c>
      <c r="AQ25">
        <v>14.504181600955796</v>
      </c>
      <c r="AR25">
        <v>13.015614075972968</v>
      </c>
      <c r="AS25">
        <v>13.58950328022493</v>
      </c>
      <c r="AT25">
        <v>12.222617776195561</v>
      </c>
      <c r="AU25">
        <v>11.878485819390056</v>
      </c>
      <c r="AV25">
        <v>12.607315065271079</v>
      </c>
      <c r="AW25">
        <v>14.256273487695479</v>
      </c>
      <c r="AX25">
        <v>13.613306594314025</v>
      </c>
      <c r="AZ25">
        <v>369.80000000000007</v>
      </c>
      <c r="BA25">
        <v>200.39999999999998</v>
      </c>
      <c r="BB25">
        <v>417.69999999999993</v>
      </c>
      <c r="BC25">
        <v>928.6</v>
      </c>
      <c r="BD25">
        <v>1129</v>
      </c>
      <c r="BE25">
        <v>8475.5</v>
      </c>
      <c r="BF25">
        <v>0.6</v>
      </c>
      <c r="BG25">
        <v>0.6</v>
      </c>
      <c r="BH25">
        <v>1</v>
      </c>
      <c r="BI25">
        <v>1790</v>
      </c>
      <c r="BJ25">
        <v>126</v>
      </c>
      <c r="BK25">
        <v>48</v>
      </c>
    </row>
    <row r="26" spans="1:63" s="20" customFormat="1" hidden="1" x14ac:dyDescent="0.25">
      <c r="A26" s="20">
        <v>0.7530491304766278</v>
      </c>
      <c r="B26" s="20">
        <v>10.947117617654351</v>
      </c>
      <c r="C26">
        <v>6559</v>
      </c>
      <c r="D26" s="20">
        <v>988.89999999999964</v>
      </c>
      <c r="E26" s="20">
        <v>2.1570124418342944</v>
      </c>
      <c r="F26">
        <v>0.1</v>
      </c>
      <c r="G26">
        <v>0.5</v>
      </c>
      <c r="H26">
        <v>0</v>
      </c>
      <c r="I26">
        <v>0.4</v>
      </c>
      <c r="J26">
        <v>4</v>
      </c>
      <c r="K26">
        <v>0.6</v>
      </c>
      <c r="L26">
        <v>0.3</v>
      </c>
      <c r="M26">
        <v>0.1</v>
      </c>
      <c r="N26">
        <v>0.6</v>
      </c>
      <c r="O26">
        <v>0.4</v>
      </c>
      <c r="P26" s="1"/>
      <c r="R26"/>
      <c r="S26">
        <v>5</v>
      </c>
      <c r="T26">
        <v>18</v>
      </c>
      <c r="U26" s="20" t="s">
        <v>46</v>
      </c>
      <c r="V26" s="20" t="s">
        <v>60</v>
      </c>
      <c r="W26">
        <v>1</v>
      </c>
      <c r="X26" s="20">
        <v>20</v>
      </c>
      <c r="Y26" s="20">
        <v>7</v>
      </c>
      <c r="Z26" s="20">
        <v>11</v>
      </c>
      <c r="AA26" s="20">
        <v>4</v>
      </c>
      <c r="AB26" s="20">
        <v>5</v>
      </c>
      <c r="AC26">
        <v>20</v>
      </c>
      <c r="AD26"/>
      <c r="AE26" s="20">
        <v>10</v>
      </c>
      <c r="AF26">
        <v>5</v>
      </c>
      <c r="AG26" t="b">
        <v>0</v>
      </c>
      <c r="AH26" s="8"/>
      <c r="AI26" s="11"/>
      <c r="AJ26" s="9"/>
      <c r="AK26" t="b">
        <v>0</v>
      </c>
      <c r="AL26"/>
      <c r="AM26"/>
      <c r="AN26"/>
      <c r="AO26">
        <v>12.221567472009429</v>
      </c>
      <c r="AP26">
        <v>11.254167145648925</v>
      </c>
      <c r="AQ26">
        <v>11.01553166069295</v>
      </c>
      <c r="AR26">
        <v>9.9627126543929148</v>
      </c>
      <c r="AS26">
        <v>10.684161199625116</v>
      </c>
      <c r="AT26">
        <v>9.9323602705589185</v>
      </c>
      <c r="AU26">
        <v>10.264625608164234</v>
      </c>
      <c r="AV26">
        <v>10.831471245442785</v>
      </c>
      <c r="AW26">
        <v>12.074190811007394</v>
      </c>
      <c r="AX26">
        <v>11.230388109000826</v>
      </c>
      <c r="AZ26">
        <v>570.20000000000005</v>
      </c>
      <c r="BA26" s="20">
        <v>0</v>
      </c>
      <c r="BB26">
        <v>418.69999999999993</v>
      </c>
      <c r="BC26" s="20">
        <v>927.6</v>
      </c>
      <c r="BD26" s="20">
        <v>927.6</v>
      </c>
      <c r="BE26" s="20">
        <v>8475.5</v>
      </c>
      <c r="BF26" s="20">
        <v>0.6</v>
      </c>
      <c r="BG26" s="20">
        <v>0.6</v>
      </c>
      <c r="BH26" s="20">
        <v>4</v>
      </c>
      <c r="BI26" s="20">
        <v>1790</v>
      </c>
      <c r="BJ26" s="20">
        <v>126</v>
      </c>
      <c r="BK26" s="20">
        <v>81</v>
      </c>
    </row>
    <row r="27" spans="1:63" hidden="1" x14ac:dyDescent="0.25">
      <c r="A27">
        <v>0.65598015252033759</v>
      </c>
      <c r="B27">
        <v>17.440057309752905</v>
      </c>
      <c r="C27">
        <v>6559</v>
      </c>
      <c r="D27">
        <v>438.5</v>
      </c>
      <c r="E27">
        <v>2.059763392827227</v>
      </c>
      <c r="F27">
        <v>0.1</v>
      </c>
      <c r="G27">
        <v>0.5</v>
      </c>
      <c r="H27">
        <v>0</v>
      </c>
      <c r="I27">
        <v>0.4</v>
      </c>
      <c r="J27">
        <v>4</v>
      </c>
      <c r="K27">
        <v>0.6</v>
      </c>
      <c r="L27">
        <v>0.3</v>
      </c>
      <c r="M27">
        <v>0.1</v>
      </c>
      <c r="N27">
        <v>0.6</v>
      </c>
      <c r="O27">
        <v>0.4</v>
      </c>
      <c r="S27">
        <v>5</v>
      </c>
      <c r="T27">
        <v>18</v>
      </c>
      <c r="U27" t="s">
        <v>46</v>
      </c>
      <c r="V27" t="s">
        <v>60</v>
      </c>
      <c r="W27">
        <v>1</v>
      </c>
      <c r="X27">
        <v>20</v>
      </c>
      <c r="Y27">
        <v>7</v>
      </c>
      <c r="Z27">
        <v>11</v>
      </c>
      <c r="AA27">
        <v>4</v>
      </c>
      <c r="AB27">
        <v>5</v>
      </c>
      <c r="AC27">
        <v>20</v>
      </c>
      <c r="AE27">
        <v>10</v>
      </c>
      <c r="AF27">
        <v>5</v>
      </c>
      <c r="AG27" t="b">
        <v>0</v>
      </c>
      <c r="AK27" t="b">
        <v>0</v>
      </c>
      <c r="AO27">
        <v>18.432527990571597</v>
      </c>
      <c r="AP27">
        <v>18.09403379698816</v>
      </c>
      <c r="AQ27">
        <v>18.70967741935484</v>
      </c>
      <c r="AR27">
        <v>16.25495222558844</v>
      </c>
      <c r="AS27">
        <v>17.010309278350515</v>
      </c>
      <c r="AT27">
        <v>16.304734781060876</v>
      </c>
      <c r="AU27">
        <v>16.506467307464103</v>
      </c>
      <c r="AV27">
        <v>17.664353757497352</v>
      </c>
      <c r="AW27">
        <v>17.917323311916597</v>
      </c>
      <c r="AX27">
        <v>17.506193228736581</v>
      </c>
      <c r="AZ27">
        <v>457.6</v>
      </c>
      <c r="BA27">
        <v>112.6</v>
      </c>
      <c r="BB27">
        <v>-19.100000000000136</v>
      </c>
      <c r="BC27">
        <v>1365.4</v>
      </c>
      <c r="BD27">
        <v>1478</v>
      </c>
      <c r="BE27">
        <v>8475.5</v>
      </c>
      <c r="BF27">
        <v>0.6</v>
      </c>
      <c r="BG27">
        <v>0.6</v>
      </c>
      <c r="BH27">
        <v>1</v>
      </c>
      <c r="BI27">
        <v>1000</v>
      </c>
      <c r="BJ27">
        <v>126</v>
      </c>
      <c r="BK27">
        <v>44</v>
      </c>
    </row>
    <row r="28" spans="1:63" hidden="1" x14ac:dyDescent="0.25">
      <c r="A28">
        <v>0.80470526240189399</v>
      </c>
      <c r="B28">
        <v>10.469470823716062</v>
      </c>
      <c r="C28">
        <v>6559</v>
      </c>
      <c r="D28">
        <v>1028.8999999999996</v>
      </c>
      <c r="E28">
        <v>2.0208383527405922</v>
      </c>
      <c r="F28">
        <v>0.1</v>
      </c>
      <c r="G28">
        <v>0.5</v>
      </c>
      <c r="H28">
        <v>0</v>
      </c>
      <c r="I28">
        <v>0.4</v>
      </c>
      <c r="J28">
        <v>4</v>
      </c>
      <c r="K28">
        <v>0.6</v>
      </c>
      <c r="L28">
        <v>0.3</v>
      </c>
      <c r="M28">
        <v>0.1</v>
      </c>
      <c r="N28">
        <v>0.6</v>
      </c>
      <c r="O28">
        <v>0.4</v>
      </c>
      <c r="S28">
        <v>5</v>
      </c>
      <c r="T28">
        <v>18</v>
      </c>
      <c r="U28" t="s">
        <v>46</v>
      </c>
      <c r="V28" t="s">
        <v>60</v>
      </c>
      <c r="W28">
        <v>1</v>
      </c>
      <c r="X28">
        <v>20</v>
      </c>
      <c r="Y28">
        <v>7</v>
      </c>
      <c r="Z28">
        <v>11</v>
      </c>
      <c r="AA28">
        <v>4</v>
      </c>
      <c r="AB28">
        <v>5</v>
      </c>
      <c r="AC28">
        <v>20</v>
      </c>
      <c r="AE28">
        <v>10</v>
      </c>
      <c r="AF28">
        <v>5</v>
      </c>
      <c r="AG28" t="b">
        <v>0</v>
      </c>
      <c r="AK28" t="b">
        <v>0</v>
      </c>
      <c r="AO28">
        <v>11.455509723040661</v>
      </c>
      <c r="AP28">
        <v>11.047246809978159</v>
      </c>
      <c r="AQ28">
        <v>11.780167264038232</v>
      </c>
      <c r="AR28">
        <v>10.12584479142391</v>
      </c>
      <c r="AS28">
        <v>10.731021555763824</v>
      </c>
      <c r="AT28">
        <v>10.169692654562715</v>
      </c>
      <c r="AU28">
        <v>8.2591669633321469</v>
      </c>
      <c r="AV28">
        <v>10.255204045630954</v>
      </c>
      <c r="AW28">
        <v>9.7466359558734403</v>
      </c>
      <c r="AX28">
        <v>11.124218473516574</v>
      </c>
      <c r="AZ28">
        <v>115.60000000000002</v>
      </c>
      <c r="BA28">
        <v>454.6</v>
      </c>
      <c r="BB28">
        <v>913.3</v>
      </c>
      <c r="BC28">
        <v>433</v>
      </c>
      <c r="BD28">
        <v>887.6</v>
      </c>
      <c r="BE28">
        <v>8475.5</v>
      </c>
      <c r="BF28">
        <v>0.6</v>
      </c>
      <c r="BG28">
        <v>0.6</v>
      </c>
      <c r="BH28">
        <v>1</v>
      </c>
      <c r="BI28">
        <v>3000</v>
      </c>
      <c r="BJ28">
        <v>96</v>
      </c>
      <c r="BK28">
        <v>59</v>
      </c>
    </row>
    <row r="29" spans="1:63" hidden="1" x14ac:dyDescent="0.25">
      <c r="A29">
        <v>0.82673603835201614</v>
      </c>
      <c r="B29">
        <v>11.463981885570762</v>
      </c>
      <c r="C29">
        <v>6559</v>
      </c>
      <c r="D29">
        <v>945</v>
      </c>
      <c r="E29">
        <v>2.027877008159602</v>
      </c>
      <c r="F29">
        <v>0.1</v>
      </c>
      <c r="G29">
        <v>0.5</v>
      </c>
      <c r="H29">
        <v>0</v>
      </c>
      <c r="I29">
        <v>0.4</v>
      </c>
      <c r="J29">
        <v>4</v>
      </c>
      <c r="K29">
        <v>0.6</v>
      </c>
      <c r="L29">
        <v>0.3</v>
      </c>
      <c r="M29">
        <v>0.1</v>
      </c>
      <c r="N29">
        <v>0.6</v>
      </c>
      <c r="O29">
        <v>0.4</v>
      </c>
      <c r="S29">
        <v>5</v>
      </c>
      <c r="T29">
        <v>18</v>
      </c>
      <c r="U29" t="s">
        <v>46</v>
      </c>
      <c r="V29" t="s">
        <v>60</v>
      </c>
      <c r="W29">
        <v>1</v>
      </c>
      <c r="X29">
        <v>20</v>
      </c>
      <c r="Y29">
        <v>7</v>
      </c>
      <c r="Z29">
        <v>11</v>
      </c>
      <c r="AA29">
        <v>4</v>
      </c>
      <c r="AB29">
        <v>5</v>
      </c>
      <c r="AC29">
        <v>20</v>
      </c>
      <c r="AE29">
        <v>10</v>
      </c>
      <c r="AF29">
        <v>5</v>
      </c>
      <c r="AG29" t="b">
        <v>0</v>
      </c>
      <c r="AK29" t="b">
        <v>0</v>
      </c>
      <c r="AO29">
        <v>11.231585150265174</v>
      </c>
      <c r="AP29">
        <v>11.44959190711576</v>
      </c>
      <c r="AQ29">
        <v>12.640382317801674</v>
      </c>
      <c r="AR29">
        <v>10.918200885574459</v>
      </c>
      <c r="AS29">
        <v>11.808809746954077</v>
      </c>
      <c r="AT29">
        <v>11.819152723389106</v>
      </c>
      <c r="AU29">
        <v>9.8018274593568293</v>
      </c>
      <c r="AV29">
        <v>11.196048453487006</v>
      </c>
      <c r="AW29">
        <v>11.552915504909686</v>
      </c>
      <c r="AX29">
        <v>12.221304706853839</v>
      </c>
      <c r="AZ29">
        <v>-44.599999999999909</v>
      </c>
      <c r="BA29">
        <v>614.79999999999995</v>
      </c>
      <c r="BB29">
        <v>989.59999999999991</v>
      </c>
      <c r="BC29">
        <v>356.7</v>
      </c>
      <c r="BD29">
        <v>971.5</v>
      </c>
      <c r="BE29">
        <v>8475.5</v>
      </c>
      <c r="BF29">
        <v>0.6</v>
      </c>
      <c r="BG29">
        <v>0.6</v>
      </c>
      <c r="BH29">
        <v>1</v>
      </c>
      <c r="BI29">
        <v>3500</v>
      </c>
      <c r="BJ29">
        <v>96</v>
      </c>
      <c r="BK29">
        <v>60</v>
      </c>
    </row>
    <row r="30" spans="1:63" x14ac:dyDescent="0.25">
      <c r="A30">
        <v>0.67566312653271277</v>
      </c>
      <c r="B30">
        <v>16.151234485170395</v>
      </c>
      <c r="C30">
        <v>6559</v>
      </c>
      <c r="D30">
        <v>547.80000000000018</v>
      </c>
      <c r="E30">
        <v>2.1552693216320531</v>
      </c>
      <c r="F30">
        <v>0.1</v>
      </c>
      <c r="G30">
        <v>0.5</v>
      </c>
      <c r="H30">
        <v>0</v>
      </c>
      <c r="I30">
        <v>0.4</v>
      </c>
      <c r="J30">
        <v>4</v>
      </c>
      <c r="K30">
        <v>0.6</v>
      </c>
      <c r="L30">
        <v>0.3</v>
      </c>
      <c r="M30">
        <v>0.1</v>
      </c>
      <c r="N30">
        <v>0.6</v>
      </c>
      <c r="O30">
        <v>0.4</v>
      </c>
      <c r="S30">
        <v>5</v>
      </c>
      <c r="T30">
        <v>18</v>
      </c>
      <c r="U30" t="s">
        <v>46</v>
      </c>
      <c r="V30" t="s">
        <v>60</v>
      </c>
      <c r="W30">
        <v>1</v>
      </c>
      <c r="X30">
        <v>20</v>
      </c>
      <c r="Y30">
        <v>7</v>
      </c>
      <c r="Z30">
        <v>11</v>
      </c>
      <c r="AA30">
        <v>4</v>
      </c>
      <c r="AB30">
        <v>5</v>
      </c>
      <c r="AC30">
        <v>20</v>
      </c>
      <c r="AE30">
        <v>10</v>
      </c>
      <c r="AF30">
        <v>5</v>
      </c>
      <c r="AG30" t="b">
        <v>0</v>
      </c>
      <c r="AK30" t="b">
        <v>0</v>
      </c>
      <c r="AO30">
        <v>17.124337065409545</v>
      </c>
      <c r="AP30">
        <v>16.829520634555696</v>
      </c>
      <c r="AQ30">
        <v>16.941457586618878</v>
      </c>
      <c r="AR30">
        <v>14.588673968771849</v>
      </c>
      <c r="AS30">
        <v>16.225398313027178</v>
      </c>
      <c r="AT30">
        <v>14.904473715438471</v>
      </c>
      <c r="AU30">
        <v>15.402871721846445</v>
      </c>
      <c r="AV30">
        <v>16.159002704927673</v>
      </c>
      <c r="AW30">
        <v>17.08085828585283</v>
      </c>
      <c r="AX30">
        <v>16.255750855255396</v>
      </c>
      <c r="AZ30">
        <v>557.30000000000007</v>
      </c>
      <c r="BA30">
        <v>12.9</v>
      </c>
      <c r="BB30">
        <v>-9.5</v>
      </c>
      <c r="BC30">
        <v>1355.8</v>
      </c>
      <c r="BD30">
        <v>1368.7</v>
      </c>
      <c r="BE30">
        <v>8475.5</v>
      </c>
      <c r="BF30">
        <v>0.6</v>
      </c>
      <c r="BG30">
        <v>0.6</v>
      </c>
      <c r="BH30">
        <v>2</v>
      </c>
      <c r="BI30">
        <v>1000</v>
      </c>
      <c r="BJ30">
        <v>75</v>
      </c>
      <c r="BK30">
        <v>56</v>
      </c>
    </row>
    <row r="31" spans="1:63" x14ac:dyDescent="0.25">
      <c r="A31">
        <v>0.69698394127475771</v>
      </c>
      <c r="B31">
        <v>5.4147398647353082</v>
      </c>
      <c r="C31">
        <v>6559</v>
      </c>
      <c r="D31">
        <v>1457.6000000000004</v>
      </c>
      <c r="E31">
        <v>2.195118308331228</v>
      </c>
      <c r="F31">
        <v>0.1</v>
      </c>
      <c r="G31">
        <v>0.5</v>
      </c>
      <c r="H31">
        <v>0</v>
      </c>
      <c r="I31">
        <v>0.4</v>
      </c>
      <c r="J31">
        <v>4</v>
      </c>
      <c r="K31">
        <v>0.6</v>
      </c>
      <c r="L31">
        <v>0.3</v>
      </c>
      <c r="M31">
        <v>0.1</v>
      </c>
      <c r="N31">
        <v>0.6</v>
      </c>
      <c r="O31">
        <v>0.4</v>
      </c>
      <c r="S31">
        <v>5</v>
      </c>
      <c r="T31">
        <v>18</v>
      </c>
      <c r="U31" t="s">
        <v>46</v>
      </c>
      <c r="V31" t="s">
        <v>60</v>
      </c>
      <c r="W31">
        <v>1</v>
      </c>
      <c r="X31">
        <v>20</v>
      </c>
      <c r="Y31">
        <v>7</v>
      </c>
      <c r="Z31">
        <v>11</v>
      </c>
      <c r="AA31">
        <v>4</v>
      </c>
      <c r="AB31">
        <v>5</v>
      </c>
      <c r="AC31">
        <v>20</v>
      </c>
      <c r="AE31">
        <v>10</v>
      </c>
      <c r="AF31">
        <v>5</v>
      </c>
      <c r="AG31" t="b">
        <v>0</v>
      </c>
      <c r="AK31" t="b">
        <v>0</v>
      </c>
      <c r="AO31">
        <v>6.7177371832645845</v>
      </c>
      <c r="AP31">
        <v>5.7133003793539485</v>
      </c>
      <c r="AQ31">
        <v>6.236559139784946</v>
      </c>
      <c r="AR31">
        <v>4.7424842694010723</v>
      </c>
      <c r="AS31">
        <v>5.2483598875351447</v>
      </c>
      <c r="AT31">
        <v>4.7941141568767058</v>
      </c>
      <c r="AU31">
        <v>4.3075827696689206</v>
      </c>
      <c r="AV31">
        <v>5.4921792308596968</v>
      </c>
      <c r="AW31">
        <v>5.5158200994059889</v>
      </c>
      <c r="AX31">
        <v>5.3792615312020766</v>
      </c>
      <c r="AZ31">
        <v>522.20000000000005</v>
      </c>
      <c r="BA31">
        <v>48</v>
      </c>
      <c r="BB31">
        <v>935.4</v>
      </c>
      <c r="BC31">
        <v>410.9</v>
      </c>
      <c r="BD31">
        <v>458.9</v>
      </c>
      <c r="BE31">
        <v>8475.5</v>
      </c>
      <c r="BF31">
        <v>0.6</v>
      </c>
      <c r="BG31">
        <v>0.6</v>
      </c>
      <c r="BH31">
        <v>2</v>
      </c>
      <c r="BI31">
        <v>3000</v>
      </c>
      <c r="BJ31">
        <v>126</v>
      </c>
      <c r="BK31">
        <v>89</v>
      </c>
    </row>
    <row r="32" spans="1:63" x14ac:dyDescent="0.25">
      <c r="A32">
        <v>0.77780039723077077</v>
      </c>
      <c r="B32">
        <v>3.3234935703724262</v>
      </c>
      <c r="C32">
        <v>6559</v>
      </c>
      <c r="D32">
        <v>1634.7000000000007</v>
      </c>
      <c r="E32">
        <v>2.1750948175101437</v>
      </c>
      <c r="F32">
        <v>0.1</v>
      </c>
      <c r="G32">
        <v>0.5</v>
      </c>
      <c r="H32">
        <v>0</v>
      </c>
      <c r="I32">
        <v>0.4</v>
      </c>
      <c r="J32">
        <v>4</v>
      </c>
      <c r="K32">
        <v>0.6</v>
      </c>
      <c r="L32">
        <v>0.3</v>
      </c>
      <c r="M32">
        <v>0.1</v>
      </c>
      <c r="N32">
        <v>0.6</v>
      </c>
      <c r="O32">
        <v>0.4</v>
      </c>
      <c r="S32">
        <v>5</v>
      </c>
      <c r="T32">
        <v>18</v>
      </c>
      <c r="U32" t="s">
        <v>46</v>
      </c>
      <c r="V32" t="s">
        <v>60</v>
      </c>
      <c r="W32">
        <v>1</v>
      </c>
      <c r="X32">
        <v>20</v>
      </c>
      <c r="Y32">
        <v>7</v>
      </c>
      <c r="Z32">
        <v>11</v>
      </c>
      <c r="AA32">
        <v>4</v>
      </c>
      <c r="AB32">
        <v>5</v>
      </c>
      <c r="AC32">
        <v>20</v>
      </c>
      <c r="AE32">
        <v>10</v>
      </c>
      <c r="AF32">
        <v>5</v>
      </c>
      <c r="AG32" t="b">
        <v>0</v>
      </c>
      <c r="AK32" t="b">
        <v>0</v>
      </c>
      <c r="AO32">
        <v>3.5238656452563348</v>
      </c>
      <c r="AP32">
        <v>3.7245660420738016</v>
      </c>
      <c r="AQ32">
        <v>4.2891278375149344</v>
      </c>
      <c r="AR32">
        <v>3.4956886506641811</v>
      </c>
      <c r="AS32">
        <v>3.1747891283973759</v>
      </c>
      <c r="AT32">
        <v>2.6937225584430995</v>
      </c>
      <c r="AU32">
        <v>2.0054586448320872</v>
      </c>
      <c r="AV32">
        <v>3.2459132071033752</v>
      </c>
      <c r="AW32">
        <v>3.2125106073463452</v>
      </c>
      <c r="AX32">
        <v>3.8692933820927213</v>
      </c>
      <c r="AZ32">
        <v>457.40000000000003</v>
      </c>
      <c r="BA32">
        <v>112.8</v>
      </c>
      <c r="BB32">
        <v>1177.3</v>
      </c>
      <c r="BC32">
        <v>169</v>
      </c>
      <c r="BD32">
        <v>281.8</v>
      </c>
      <c r="BE32">
        <v>8475.5</v>
      </c>
      <c r="BF32">
        <v>0.6</v>
      </c>
      <c r="BG32">
        <v>0.6</v>
      </c>
      <c r="BH32">
        <v>2</v>
      </c>
      <c r="BI32">
        <v>4000</v>
      </c>
      <c r="BJ32">
        <v>126</v>
      </c>
      <c r="BK32">
        <v>96</v>
      </c>
    </row>
    <row r="33" spans="1:65" x14ac:dyDescent="0.25">
      <c r="A33">
        <v>0.90159476761087176</v>
      </c>
      <c r="B33">
        <v>4.0822054518994548</v>
      </c>
      <c r="C33">
        <v>6559</v>
      </c>
      <c r="D33">
        <v>1570.5</v>
      </c>
      <c r="E33">
        <v>2.0259678160722858</v>
      </c>
      <c r="F33">
        <v>0.1</v>
      </c>
      <c r="G33">
        <v>0.5</v>
      </c>
      <c r="H33">
        <v>0</v>
      </c>
      <c r="I33">
        <v>0.4</v>
      </c>
      <c r="J33">
        <v>4</v>
      </c>
      <c r="K33">
        <v>0.6</v>
      </c>
      <c r="L33">
        <v>0.3</v>
      </c>
      <c r="M33">
        <v>0.1</v>
      </c>
      <c r="N33">
        <v>0.6</v>
      </c>
      <c r="O33">
        <v>0.4</v>
      </c>
      <c r="S33">
        <v>5</v>
      </c>
      <c r="T33">
        <v>18</v>
      </c>
      <c r="U33" t="s">
        <v>46</v>
      </c>
      <c r="V33" t="s">
        <v>60</v>
      </c>
      <c r="W33">
        <v>1</v>
      </c>
      <c r="X33">
        <v>20</v>
      </c>
      <c r="Y33">
        <v>7</v>
      </c>
      <c r="Z33">
        <v>11</v>
      </c>
      <c r="AA33">
        <v>4</v>
      </c>
      <c r="AB33">
        <v>5</v>
      </c>
      <c r="AC33">
        <v>20</v>
      </c>
      <c r="AE33">
        <v>10</v>
      </c>
      <c r="AF33">
        <v>5</v>
      </c>
      <c r="AG33" t="b">
        <v>0</v>
      </c>
      <c r="AK33" t="b">
        <v>0</v>
      </c>
      <c r="AO33">
        <v>3.370654095462581</v>
      </c>
      <c r="AP33">
        <v>4.540751810552937</v>
      </c>
      <c r="AQ33">
        <v>4.8984468339307048</v>
      </c>
      <c r="AR33">
        <v>4.0083896527615934</v>
      </c>
      <c r="AS33">
        <v>4.3228678537956888</v>
      </c>
      <c r="AT33">
        <v>4.0109172896641745</v>
      </c>
      <c r="AU33">
        <v>2.9547881808472765</v>
      </c>
      <c r="AV33">
        <v>4.0456309537810187</v>
      </c>
      <c r="AW33">
        <v>4.3520426718390102</v>
      </c>
      <c r="AX33">
        <v>4.3175651763595617</v>
      </c>
      <c r="AZ33">
        <v>296.70000000000005</v>
      </c>
      <c r="BA33">
        <v>273.5</v>
      </c>
      <c r="BB33">
        <v>1273.8</v>
      </c>
      <c r="BC33">
        <v>72.5</v>
      </c>
      <c r="BD33">
        <v>346</v>
      </c>
      <c r="BE33">
        <v>8475.5</v>
      </c>
      <c r="BF33">
        <v>0.6</v>
      </c>
      <c r="BG33">
        <v>0.6</v>
      </c>
      <c r="BH33">
        <v>2</v>
      </c>
      <c r="BI33">
        <v>5000</v>
      </c>
      <c r="BJ33">
        <v>126</v>
      </c>
      <c r="BK33">
        <v>96</v>
      </c>
    </row>
    <row r="34" spans="1:65" x14ac:dyDescent="0.25">
      <c r="A34">
        <v>0.99987457319476736</v>
      </c>
      <c r="B34">
        <v>6.1031193749046633</v>
      </c>
      <c r="C34">
        <v>6559</v>
      </c>
      <c r="D34">
        <v>1399.1000000000004</v>
      </c>
      <c r="E34">
        <v>2.066514209088866</v>
      </c>
      <c r="F34">
        <v>0.1</v>
      </c>
      <c r="G34">
        <v>0.5</v>
      </c>
      <c r="H34">
        <v>0</v>
      </c>
      <c r="I34">
        <v>0.4</v>
      </c>
      <c r="J34">
        <v>4</v>
      </c>
      <c r="K34">
        <v>0.6</v>
      </c>
      <c r="L34">
        <v>0.3</v>
      </c>
      <c r="M34">
        <v>0.1</v>
      </c>
      <c r="N34">
        <v>0.6</v>
      </c>
      <c r="O34">
        <v>0.4</v>
      </c>
      <c r="S34">
        <v>5</v>
      </c>
      <c r="T34">
        <v>18</v>
      </c>
      <c r="U34" t="s">
        <v>46</v>
      </c>
      <c r="V34" t="s">
        <v>60</v>
      </c>
      <c r="W34">
        <v>1</v>
      </c>
      <c r="X34">
        <v>20</v>
      </c>
      <c r="Y34">
        <v>7</v>
      </c>
      <c r="Z34">
        <v>11</v>
      </c>
      <c r="AA34">
        <v>4</v>
      </c>
      <c r="AB34">
        <v>5</v>
      </c>
      <c r="AC34">
        <v>20</v>
      </c>
      <c r="AE34">
        <v>10</v>
      </c>
      <c r="AF34">
        <v>5</v>
      </c>
      <c r="AG34" t="b">
        <v>0</v>
      </c>
      <c r="AK34" t="b">
        <v>0</v>
      </c>
      <c r="AO34">
        <v>5.3034767236299354</v>
      </c>
      <c r="AP34">
        <v>6.5179905736291524</v>
      </c>
      <c r="AQ34">
        <v>6.8458781362007173</v>
      </c>
      <c r="AR34">
        <v>6.3038918666977386</v>
      </c>
      <c r="AS34">
        <v>6.2441424554826614</v>
      </c>
      <c r="AT34">
        <v>5.8265100272932235</v>
      </c>
      <c r="AU34">
        <v>5.0433131600806931</v>
      </c>
      <c r="AV34">
        <v>6.0566858755733266</v>
      </c>
      <c r="AW34">
        <v>5.9764819978179169</v>
      </c>
      <c r="AX34">
        <v>6.9128229326412649</v>
      </c>
      <c r="AZ34">
        <v>86.100000000000023</v>
      </c>
      <c r="BA34">
        <v>484.1</v>
      </c>
      <c r="BB34">
        <v>1313</v>
      </c>
      <c r="BC34">
        <v>33.299999999999997</v>
      </c>
      <c r="BD34">
        <v>517.4</v>
      </c>
      <c r="BE34">
        <v>8475.5</v>
      </c>
      <c r="BF34">
        <v>0.6</v>
      </c>
      <c r="BG34">
        <v>0.6</v>
      </c>
      <c r="BH34">
        <v>2</v>
      </c>
      <c r="BI34">
        <v>6000</v>
      </c>
      <c r="BJ34">
        <v>126</v>
      </c>
      <c r="BK34">
        <v>96</v>
      </c>
    </row>
    <row r="35" spans="1:65" x14ac:dyDescent="0.25">
      <c r="A35">
        <v>0.92250330145129245</v>
      </c>
      <c r="B35">
        <v>9.0368668738600775</v>
      </c>
      <c r="C35">
        <v>6559</v>
      </c>
      <c r="D35">
        <v>1150.6000000000004</v>
      </c>
      <c r="E35">
        <v>2.1275764477789258</v>
      </c>
      <c r="F35">
        <v>0.1</v>
      </c>
      <c r="G35">
        <v>0.5</v>
      </c>
      <c r="H35">
        <v>0</v>
      </c>
      <c r="I35">
        <v>0.4</v>
      </c>
      <c r="J35">
        <v>4</v>
      </c>
      <c r="K35">
        <v>0.6</v>
      </c>
      <c r="L35">
        <v>0.3</v>
      </c>
      <c r="M35">
        <v>0.1</v>
      </c>
      <c r="N35">
        <v>0.6</v>
      </c>
      <c r="O35">
        <v>0.4</v>
      </c>
      <c r="S35">
        <v>5</v>
      </c>
      <c r="T35">
        <v>18</v>
      </c>
      <c r="U35" t="s">
        <v>46</v>
      </c>
      <c r="V35" t="s">
        <v>60</v>
      </c>
      <c r="W35">
        <v>1</v>
      </c>
      <c r="X35">
        <v>20</v>
      </c>
      <c r="Y35">
        <v>7</v>
      </c>
      <c r="Z35">
        <v>11</v>
      </c>
      <c r="AA35">
        <v>4</v>
      </c>
      <c r="AB35">
        <v>5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7.9552150854449026</v>
      </c>
      <c r="AP35">
        <v>9.1734682147373263</v>
      </c>
      <c r="AQ35">
        <v>9.7132616487455188</v>
      </c>
      <c r="AR35">
        <v>9.3101841062689346</v>
      </c>
      <c r="AS35">
        <v>9.5126522961574498</v>
      </c>
      <c r="AT35">
        <v>9.0898303073454372</v>
      </c>
      <c r="AU35">
        <v>7.6539693841224636</v>
      </c>
      <c r="AV35">
        <v>8.8439374338468788</v>
      </c>
      <c r="AW35">
        <v>9.4193235543702265</v>
      </c>
      <c r="AX35">
        <v>9.6968267075616374</v>
      </c>
      <c r="AZ35">
        <v>-165.79999999999995</v>
      </c>
      <c r="BA35">
        <v>736</v>
      </c>
      <c r="BB35">
        <v>1316.3999999999999</v>
      </c>
      <c r="BC35">
        <v>29.9</v>
      </c>
      <c r="BD35">
        <v>765.9</v>
      </c>
      <c r="BE35">
        <v>8475.5</v>
      </c>
      <c r="BF35">
        <v>0.6</v>
      </c>
      <c r="BG35">
        <v>0.6</v>
      </c>
      <c r="BH35">
        <v>2</v>
      </c>
      <c r="BI35">
        <v>7000</v>
      </c>
      <c r="BJ35">
        <v>96</v>
      </c>
      <c r="BK35">
        <v>114</v>
      </c>
    </row>
    <row r="36" spans="1:65" hidden="1" x14ac:dyDescent="0.25">
      <c r="A36">
        <v>0.74674347778006278</v>
      </c>
      <c r="B36">
        <v>11.397443348680406</v>
      </c>
      <c r="C36">
        <v>6559</v>
      </c>
      <c r="D36">
        <v>950.60000000000036</v>
      </c>
      <c r="E36">
        <v>2.1571553195799082</v>
      </c>
      <c r="F36">
        <v>0.1</v>
      </c>
      <c r="G36">
        <v>0.5</v>
      </c>
      <c r="H36">
        <v>0</v>
      </c>
      <c r="I36">
        <v>0.4</v>
      </c>
      <c r="J36">
        <v>4</v>
      </c>
      <c r="K36">
        <v>0.6</v>
      </c>
      <c r="L36">
        <v>0.3</v>
      </c>
      <c r="M36">
        <v>0.1</v>
      </c>
      <c r="N36">
        <v>0.6</v>
      </c>
      <c r="O36">
        <v>0.4</v>
      </c>
      <c r="S36">
        <v>5</v>
      </c>
      <c r="T36">
        <v>18</v>
      </c>
      <c r="U36" t="s">
        <v>46</v>
      </c>
      <c r="V36" t="s">
        <v>60</v>
      </c>
      <c r="W36">
        <v>1</v>
      </c>
      <c r="X36">
        <v>20</v>
      </c>
      <c r="Y36">
        <v>7</v>
      </c>
      <c r="Z36">
        <v>11</v>
      </c>
      <c r="AA36">
        <v>4</v>
      </c>
      <c r="AB36">
        <v>5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12.692987625220978</v>
      </c>
      <c r="AP36">
        <v>12.219795378779171</v>
      </c>
      <c r="AQ36">
        <v>12.031063321385901</v>
      </c>
      <c r="AR36">
        <v>10.428804474481474</v>
      </c>
      <c r="AS36">
        <v>10.871602624179943</v>
      </c>
      <c r="AT36">
        <v>10.062893081761008</v>
      </c>
      <c r="AU36">
        <v>10.347691942565564</v>
      </c>
      <c r="AV36">
        <v>11.266611784076208</v>
      </c>
      <c r="AW36">
        <v>12.26815371560189</v>
      </c>
      <c r="AX36">
        <v>11.784829538751918</v>
      </c>
      <c r="AZ36">
        <v>509.50000000000006</v>
      </c>
      <c r="BA36">
        <v>60.7</v>
      </c>
      <c r="BB36">
        <v>441.09999999999991</v>
      </c>
      <c r="BC36">
        <v>905.2</v>
      </c>
      <c r="BD36">
        <v>965.9</v>
      </c>
      <c r="BE36">
        <v>8475.5</v>
      </c>
      <c r="BF36">
        <v>0.6</v>
      </c>
      <c r="BG36">
        <v>0.6</v>
      </c>
      <c r="BH36">
        <v>1.5</v>
      </c>
      <c r="BI36">
        <v>1790</v>
      </c>
      <c r="BJ36">
        <v>126</v>
      </c>
      <c r="BK36">
        <v>68</v>
      </c>
    </row>
    <row r="37" spans="1:65" hidden="1" x14ac:dyDescent="0.25">
      <c r="A37">
        <v>11.111044432162361</v>
      </c>
      <c r="B37">
        <v>13.038976466776395</v>
      </c>
      <c r="C37">
        <v>6559</v>
      </c>
      <c r="D37">
        <v>811.30000000000018</v>
      </c>
      <c r="E37">
        <v>2.2051795574153852</v>
      </c>
      <c r="F37">
        <v>0.1</v>
      </c>
      <c r="G37">
        <v>0.5</v>
      </c>
      <c r="H37">
        <v>0</v>
      </c>
      <c r="I37">
        <v>0.4</v>
      </c>
      <c r="J37">
        <v>4</v>
      </c>
      <c r="K37">
        <v>0.6</v>
      </c>
      <c r="L37">
        <v>0.3</v>
      </c>
      <c r="M37">
        <v>0.1</v>
      </c>
      <c r="N37">
        <v>0.6</v>
      </c>
      <c r="O37">
        <v>0.4</v>
      </c>
      <c r="S37">
        <v>5</v>
      </c>
      <c r="T37">
        <v>18</v>
      </c>
      <c r="U37" t="s">
        <v>46</v>
      </c>
      <c r="V37" t="s">
        <v>60</v>
      </c>
      <c r="W37">
        <v>1</v>
      </c>
      <c r="X37">
        <v>30</v>
      </c>
      <c r="Y37">
        <v>7</v>
      </c>
      <c r="Z37">
        <v>11</v>
      </c>
      <c r="AA37">
        <v>4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13.918680023571008</v>
      </c>
      <c r="AP37">
        <v>13.898149212553168</v>
      </c>
      <c r="AQ37">
        <v>14.002389486260455</v>
      </c>
      <c r="AR37">
        <v>12.363085527848988</v>
      </c>
      <c r="AS37">
        <v>13.30834114339269</v>
      </c>
      <c r="AT37">
        <v>12.341283968197461</v>
      </c>
      <c r="AU37">
        <v>11.42755428978284</v>
      </c>
      <c r="AV37">
        <v>12.913089497824298</v>
      </c>
      <c r="AW37">
        <v>13.347072372408778</v>
      </c>
      <c r="AX37">
        <v>12.870119145924267</v>
      </c>
      <c r="AZ37">
        <v>392.70000000000005</v>
      </c>
      <c r="BA37">
        <v>177.5</v>
      </c>
      <c r="BB37">
        <v>418.59999999999991</v>
      </c>
      <c r="BC37">
        <v>927.7</v>
      </c>
      <c r="BD37">
        <v>1105.2</v>
      </c>
      <c r="BE37">
        <v>8475.5</v>
      </c>
      <c r="BF37">
        <v>0.6</v>
      </c>
      <c r="BG37">
        <v>0.6</v>
      </c>
      <c r="BH37">
        <v>1</v>
      </c>
      <c r="BI37">
        <v>1790</v>
      </c>
      <c r="BJ37">
        <v>126</v>
      </c>
      <c r="BK37">
        <v>48</v>
      </c>
    </row>
    <row r="38" spans="1:65" hidden="1" x14ac:dyDescent="0.25">
      <c r="A38">
        <v>11.097444987264591</v>
      </c>
      <c r="B38">
        <v>12.93676530749087</v>
      </c>
      <c r="C38">
        <v>6559</v>
      </c>
      <c r="D38">
        <v>820.19999999999982</v>
      </c>
      <c r="E38">
        <v>6.5168546633678206</v>
      </c>
      <c r="F38">
        <v>0.1</v>
      </c>
      <c r="G38">
        <v>0.5</v>
      </c>
      <c r="H38">
        <v>0</v>
      </c>
      <c r="I38">
        <v>0.4</v>
      </c>
      <c r="J38">
        <v>4</v>
      </c>
      <c r="K38">
        <v>0.6</v>
      </c>
      <c r="L38">
        <v>0.3</v>
      </c>
      <c r="M38">
        <v>0.1</v>
      </c>
      <c r="N38">
        <v>0.6</v>
      </c>
      <c r="O38">
        <v>0.4</v>
      </c>
      <c r="S38">
        <v>5</v>
      </c>
      <c r="T38">
        <v>18</v>
      </c>
      <c r="U38" t="s">
        <v>46</v>
      </c>
      <c r="V38" t="s">
        <v>61</v>
      </c>
      <c r="W38">
        <v>1</v>
      </c>
      <c r="X38">
        <v>30</v>
      </c>
      <c r="Y38">
        <v>7</v>
      </c>
      <c r="Z38">
        <v>11</v>
      </c>
      <c r="AA38">
        <v>4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13.70654095462581</v>
      </c>
      <c r="AP38">
        <v>13.61075985745488</v>
      </c>
      <c r="AQ38">
        <v>13.632019115890085</v>
      </c>
      <c r="AR38">
        <v>12.304824050337917</v>
      </c>
      <c r="AS38">
        <v>12.734301780693533</v>
      </c>
      <c r="AT38">
        <v>12.38875044499822</v>
      </c>
      <c r="AU38">
        <v>11.64115343538626</v>
      </c>
      <c r="AV38">
        <v>13.16006115488651</v>
      </c>
      <c r="AW38">
        <v>14.062310583100981</v>
      </c>
      <c r="AX38">
        <v>12.126931697534506</v>
      </c>
      <c r="AZ38">
        <v>392.70000000000005</v>
      </c>
      <c r="BA38">
        <v>177.5</v>
      </c>
      <c r="BB38">
        <v>427.5</v>
      </c>
      <c r="BC38">
        <v>918.8</v>
      </c>
      <c r="BD38">
        <v>1096.3</v>
      </c>
      <c r="BE38">
        <v>8475.5</v>
      </c>
      <c r="BF38">
        <v>0.6</v>
      </c>
      <c r="BG38">
        <v>0.6</v>
      </c>
      <c r="BH38">
        <v>1</v>
      </c>
      <c r="BI38">
        <v>1790</v>
      </c>
      <c r="BJ38">
        <v>126</v>
      </c>
      <c r="BK38">
        <v>48</v>
      </c>
    </row>
    <row r="39" spans="1:65" hidden="1" x14ac:dyDescent="0.25">
      <c r="A39">
        <v>7.7750083333333322</v>
      </c>
      <c r="B39">
        <v>13.237090875545334</v>
      </c>
      <c r="C39">
        <v>6559</v>
      </c>
      <c r="D39">
        <v>794.5</v>
      </c>
      <c r="E39">
        <v>10</v>
      </c>
      <c r="F39">
        <v>0.1</v>
      </c>
      <c r="G39">
        <v>0.5</v>
      </c>
      <c r="H39">
        <v>0</v>
      </c>
      <c r="I39">
        <v>0.4</v>
      </c>
      <c r="J39">
        <v>4</v>
      </c>
      <c r="K39">
        <v>0.6</v>
      </c>
      <c r="L39">
        <v>0.3</v>
      </c>
      <c r="M39">
        <v>0.1</v>
      </c>
      <c r="N39">
        <v>0.6</v>
      </c>
      <c r="O39">
        <v>0.4</v>
      </c>
      <c r="S39">
        <v>5</v>
      </c>
      <c r="T39">
        <v>18</v>
      </c>
      <c r="U39" t="s">
        <v>46</v>
      </c>
      <c r="V39" t="s">
        <v>62</v>
      </c>
      <c r="W39">
        <v>1</v>
      </c>
      <c r="X39">
        <v>30</v>
      </c>
      <c r="Y39">
        <v>7</v>
      </c>
      <c r="Z39">
        <v>11</v>
      </c>
      <c r="AA39">
        <v>4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14.37831467295227</v>
      </c>
      <c r="AP39">
        <v>14.185538567651454</v>
      </c>
      <c r="AQ39">
        <v>14.086021505376344</v>
      </c>
      <c r="AR39">
        <v>12.281519459333488</v>
      </c>
      <c r="AS39">
        <v>13.601218369259607</v>
      </c>
      <c r="AT39">
        <v>12.198884537795182</v>
      </c>
      <c r="AU39">
        <v>12.092084964993473</v>
      </c>
      <c r="AV39">
        <v>12.724920616253089</v>
      </c>
      <c r="AW39">
        <v>13.480421869317494</v>
      </c>
      <c r="AX39">
        <v>13.34198419252094</v>
      </c>
      <c r="AZ39">
        <v>374.30000000000007</v>
      </c>
      <c r="BA39">
        <v>195.9</v>
      </c>
      <c r="BB39">
        <v>420.19999999999993</v>
      </c>
      <c r="BC39">
        <v>926.1</v>
      </c>
      <c r="BD39">
        <v>1122</v>
      </c>
      <c r="BE39">
        <v>8475.5</v>
      </c>
      <c r="BF39">
        <v>0.6</v>
      </c>
      <c r="BG39">
        <v>0.6</v>
      </c>
      <c r="BH39">
        <v>1</v>
      </c>
      <c r="BI39">
        <v>1790</v>
      </c>
      <c r="BJ39">
        <v>126</v>
      </c>
      <c r="BK39">
        <v>48</v>
      </c>
    </row>
    <row r="40" spans="1:65" x14ac:dyDescent="0.25">
      <c r="A40">
        <v>8.8323043478260885</v>
      </c>
      <c r="B40">
        <v>19.410724808485565</v>
      </c>
      <c r="C40">
        <v>6559</v>
      </c>
      <c r="D40">
        <v>279</v>
      </c>
      <c r="E40">
        <v>5.3623197826086901</v>
      </c>
      <c r="F40">
        <v>0.1</v>
      </c>
      <c r="G40">
        <v>0.7</v>
      </c>
      <c r="H40">
        <v>0</v>
      </c>
      <c r="I40">
        <v>0.2</v>
      </c>
      <c r="J40">
        <v>4</v>
      </c>
      <c r="K40">
        <v>0.6</v>
      </c>
      <c r="L40">
        <v>0.3</v>
      </c>
      <c r="M40">
        <v>0.1</v>
      </c>
      <c r="N40">
        <v>0.6</v>
      </c>
      <c r="O40">
        <v>0.4</v>
      </c>
      <c r="P40">
        <v>0.5</v>
      </c>
      <c r="Q40">
        <v>0.1</v>
      </c>
      <c r="R40">
        <v>0.4</v>
      </c>
      <c r="S40">
        <v>5</v>
      </c>
      <c r="T40">
        <v>18</v>
      </c>
      <c r="U40" t="s">
        <v>44</v>
      </c>
      <c r="V40" t="s">
        <v>60</v>
      </c>
      <c r="W40">
        <v>1</v>
      </c>
      <c r="X40">
        <v>20</v>
      </c>
      <c r="Y40">
        <v>7</v>
      </c>
      <c r="Z40">
        <v>11</v>
      </c>
      <c r="AA40">
        <v>4</v>
      </c>
      <c r="AB40">
        <v>2</v>
      </c>
      <c r="AC40">
        <v>7</v>
      </c>
      <c r="AE40">
        <v>1</v>
      </c>
      <c r="AF40">
        <v>5</v>
      </c>
      <c r="AG40" t="b">
        <v>1</v>
      </c>
      <c r="AH40" t="b">
        <v>0</v>
      </c>
      <c r="AI40">
        <v>70</v>
      </c>
      <c r="AJ40">
        <v>30</v>
      </c>
      <c r="AK40" t="b">
        <v>0</v>
      </c>
      <c r="AO40">
        <v>19.410724808485565</v>
      </c>
      <c r="AZ40">
        <v>200.20000000000005</v>
      </c>
      <c r="BA40">
        <v>370</v>
      </c>
      <c r="BB40">
        <v>69.299999999999955</v>
      </c>
      <c r="BC40">
        <v>1277</v>
      </c>
      <c r="BD40">
        <v>1647</v>
      </c>
      <c r="BE40">
        <v>8485</v>
      </c>
      <c r="BF40">
        <v>0.6</v>
      </c>
      <c r="BG40">
        <v>0.6</v>
      </c>
      <c r="BH40">
        <v>1</v>
      </c>
      <c r="BI40">
        <v>1757</v>
      </c>
      <c r="BJ40">
        <v>126</v>
      </c>
      <c r="BK40">
        <v>48</v>
      </c>
      <c r="BL40" s="9">
        <v>11.739130434782609</v>
      </c>
      <c r="BM40" s="9">
        <v>46</v>
      </c>
    </row>
    <row r="41" spans="1:65" x14ac:dyDescent="0.25">
      <c r="A41">
        <v>0.36</v>
      </c>
      <c r="B41">
        <v>18.915733647613436</v>
      </c>
      <c r="C41">
        <v>6559</v>
      </c>
      <c r="D41">
        <v>321</v>
      </c>
      <c r="E41">
        <v>4.8663333333333298</v>
      </c>
      <c r="F41">
        <v>0.1</v>
      </c>
      <c r="G41">
        <v>0.5</v>
      </c>
      <c r="H41">
        <v>0</v>
      </c>
      <c r="I41">
        <v>0.4</v>
      </c>
      <c r="J41">
        <v>4</v>
      </c>
      <c r="K41">
        <v>0.6</v>
      </c>
      <c r="L41">
        <v>0.3</v>
      </c>
      <c r="M41">
        <v>0.1</v>
      </c>
      <c r="N41">
        <v>0.6</v>
      </c>
      <c r="O41">
        <v>0.4</v>
      </c>
      <c r="S41">
        <v>5</v>
      </c>
      <c r="T41">
        <v>18</v>
      </c>
      <c r="U41" t="s">
        <v>46</v>
      </c>
      <c r="V41" t="s">
        <v>60</v>
      </c>
      <c r="W41">
        <v>1</v>
      </c>
      <c r="X41">
        <v>20</v>
      </c>
      <c r="Y41">
        <v>7</v>
      </c>
      <c r="Z41">
        <v>11</v>
      </c>
      <c r="AA41">
        <v>4</v>
      </c>
      <c r="AB41">
        <v>2</v>
      </c>
      <c r="AC41">
        <v>20</v>
      </c>
      <c r="AE41">
        <v>1</v>
      </c>
      <c r="AF41">
        <v>5</v>
      </c>
      <c r="AG41" t="b">
        <v>0</v>
      </c>
      <c r="AK41" t="b">
        <v>0</v>
      </c>
      <c r="AO41">
        <v>18.915733647613436</v>
      </c>
      <c r="AZ41">
        <v>213.20000000000005</v>
      </c>
      <c r="BA41">
        <v>357</v>
      </c>
      <c r="BB41">
        <v>98.299999999999955</v>
      </c>
      <c r="BC41">
        <v>1248</v>
      </c>
      <c r="BD41">
        <v>1605</v>
      </c>
      <c r="BE41">
        <v>8485</v>
      </c>
      <c r="BF41">
        <v>0.6</v>
      </c>
      <c r="BG41">
        <v>0.6</v>
      </c>
      <c r="BH41">
        <v>1</v>
      </c>
      <c r="BI41">
        <v>1757</v>
      </c>
      <c r="BJ41">
        <v>126</v>
      </c>
      <c r="BK41">
        <v>48</v>
      </c>
      <c r="BL41" s="9">
        <v>11.76</v>
      </c>
      <c r="BM41" s="9">
        <v>50</v>
      </c>
    </row>
    <row r="42" spans="1:65" x14ac:dyDescent="0.25">
      <c r="A42">
        <v>9.1621576227390165</v>
      </c>
      <c r="B42">
        <v>19.571068812342375</v>
      </c>
      <c r="C42">
        <v>6559</v>
      </c>
      <c r="D42">
        <v>305.5</v>
      </c>
      <c r="E42">
        <v>5.5012985322997414</v>
      </c>
      <c r="F42">
        <v>0.1</v>
      </c>
      <c r="G42">
        <v>0.7</v>
      </c>
      <c r="H42">
        <v>0</v>
      </c>
      <c r="I42">
        <v>0.2</v>
      </c>
      <c r="J42">
        <v>4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0.5</v>
      </c>
      <c r="Q42">
        <v>0.1</v>
      </c>
      <c r="R42">
        <v>0.4</v>
      </c>
      <c r="S42">
        <v>5</v>
      </c>
      <c r="T42">
        <v>18</v>
      </c>
      <c r="U42" t="s">
        <v>44</v>
      </c>
      <c r="V42" t="s">
        <v>60</v>
      </c>
      <c r="W42">
        <v>1</v>
      </c>
      <c r="X42">
        <v>20</v>
      </c>
      <c r="Y42">
        <v>7</v>
      </c>
      <c r="Z42">
        <v>11</v>
      </c>
      <c r="AA42">
        <v>4</v>
      </c>
      <c r="AB42">
        <v>2</v>
      </c>
      <c r="AC42">
        <v>7</v>
      </c>
      <c r="AE42">
        <v>3</v>
      </c>
      <c r="AF42">
        <v>5</v>
      </c>
      <c r="AG42" t="b">
        <v>1</v>
      </c>
      <c r="AH42" t="b">
        <v>0</v>
      </c>
      <c r="AI42">
        <v>70</v>
      </c>
      <c r="AJ42">
        <v>30</v>
      </c>
      <c r="AK42" t="b">
        <v>0</v>
      </c>
      <c r="AZ42">
        <v>104.70000000000005</v>
      </c>
      <c r="BA42">
        <v>465.5</v>
      </c>
      <c r="BB42">
        <v>141.79999999999995</v>
      </c>
      <c r="BC42">
        <v>1204.5</v>
      </c>
      <c r="BD42">
        <v>1670</v>
      </c>
      <c r="BE42">
        <v>8534.5</v>
      </c>
      <c r="BF42">
        <v>0.6</v>
      </c>
      <c r="BG42">
        <v>0.6</v>
      </c>
      <c r="BH42">
        <v>1</v>
      </c>
      <c r="BI42">
        <v>1757</v>
      </c>
      <c r="BJ42">
        <v>126</v>
      </c>
      <c r="BK42">
        <v>48</v>
      </c>
      <c r="BL42">
        <v>12.126010101010102</v>
      </c>
      <c r="BM42">
        <v>44</v>
      </c>
    </row>
    <row r="43" spans="1:65" x14ac:dyDescent="0.25">
      <c r="A43">
        <v>0.44832422025413948</v>
      </c>
      <c r="B43">
        <v>18.902816800239194</v>
      </c>
      <c r="C43">
        <v>6559</v>
      </c>
      <c r="D43">
        <v>362</v>
      </c>
      <c r="E43">
        <v>4.7906237966884841</v>
      </c>
      <c r="F43">
        <v>0.1</v>
      </c>
      <c r="G43">
        <v>0.5</v>
      </c>
      <c r="H43">
        <v>0</v>
      </c>
      <c r="I43">
        <v>0.4</v>
      </c>
      <c r="J43">
        <v>4</v>
      </c>
      <c r="K43">
        <v>0.6</v>
      </c>
      <c r="L43">
        <v>0.3</v>
      </c>
      <c r="M43">
        <v>0.1</v>
      </c>
      <c r="N43">
        <v>0.6</v>
      </c>
      <c r="O43">
        <v>0.4</v>
      </c>
      <c r="S43">
        <v>5</v>
      </c>
      <c r="T43">
        <v>18</v>
      </c>
      <c r="U43" t="s">
        <v>46</v>
      </c>
      <c r="V43" t="s">
        <v>60</v>
      </c>
      <c r="W43">
        <v>1</v>
      </c>
      <c r="X43">
        <v>20</v>
      </c>
      <c r="Y43">
        <v>7</v>
      </c>
      <c r="Z43">
        <v>11</v>
      </c>
      <c r="AA43">
        <v>4</v>
      </c>
      <c r="AB43">
        <v>2</v>
      </c>
      <c r="AC43">
        <v>20</v>
      </c>
      <c r="AE43">
        <v>3</v>
      </c>
      <c r="AF43">
        <v>5</v>
      </c>
      <c r="AG43" t="b">
        <v>0</v>
      </c>
      <c r="AK43" t="b">
        <v>0</v>
      </c>
      <c r="AZ43">
        <v>133.20000000000005</v>
      </c>
      <c r="BA43">
        <v>437</v>
      </c>
      <c r="BB43">
        <v>169.79999999999995</v>
      </c>
      <c r="BC43">
        <v>1176.5</v>
      </c>
      <c r="BD43">
        <v>1613.5</v>
      </c>
      <c r="BE43">
        <v>8534.5</v>
      </c>
      <c r="BF43">
        <v>0.6</v>
      </c>
      <c r="BG43">
        <v>0.6</v>
      </c>
      <c r="BH43">
        <v>1</v>
      </c>
      <c r="BI43">
        <v>1757</v>
      </c>
      <c r="BJ43">
        <v>126</v>
      </c>
      <c r="BK43">
        <v>48</v>
      </c>
      <c r="BL43">
        <v>11.115517905275318</v>
      </c>
      <c r="BM43">
        <v>51</v>
      </c>
    </row>
    <row r="46" spans="1:65" x14ac:dyDescent="0.25">
      <c r="BL46">
        <f>(BL42*2+BL40)/3</f>
        <v>11.997050212267604</v>
      </c>
      <c r="BM46">
        <f>(BM42*2+BM40)/3</f>
        <v>44.666666666666664</v>
      </c>
    </row>
    <row r="47" spans="1:65" x14ac:dyDescent="0.25">
      <c r="BL47">
        <f>(BL43*2+BL41)/3</f>
        <v>11.330345270183544</v>
      </c>
      <c r="BM47">
        <f>(BM43*2+BM41)/3</f>
        <v>50.666666666666664</v>
      </c>
    </row>
  </sheetData>
  <autoFilter ref="A3:BQ39">
    <filterColumn colId="20">
      <filters>
        <filter val="HEURISTIC_VERSION_3"/>
      </filters>
    </filterColumn>
    <filterColumn colId="21">
      <filters>
        <filter val="EVERY_VEHICLE_ARRIVAL"/>
      </filters>
    </filterColumn>
    <filterColumn colId="27">
      <filters>
        <filter val="5"/>
      </filters>
    </filterColumn>
    <filterColumn colId="59">
      <filters>
        <filter val="2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6" t="s">
        <v>25</v>
      </c>
      <c r="B1" s="46"/>
      <c r="C1" s="46"/>
      <c r="D1" s="47" t="s">
        <v>0</v>
      </c>
      <c r="E1" s="46"/>
      <c r="F1" s="46"/>
      <c r="G1" s="46"/>
      <c r="H1" s="46"/>
      <c r="I1" s="47" t="s">
        <v>24</v>
      </c>
      <c r="J1" s="46"/>
      <c r="K1" s="46"/>
      <c r="L1" s="46"/>
      <c r="M1" s="46"/>
      <c r="N1" s="47" t="s">
        <v>39</v>
      </c>
      <c r="O1" s="46"/>
      <c r="P1" s="46"/>
      <c r="Q1" s="47" t="s">
        <v>31</v>
      </c>
      <c r="R1" s="46"/>
      <c r="S1" s="47" t="s">
        <v>23</v>
      </c>
      <c r="T1" s="46"/>
      <c r="U1" s="46"/>
      <c r="V1" s="46"/>
      <c r="W1" s="46"/>
      <c r="X1" s="46"/>
      <c r="Y1" s="46"/>
      <c r="Z1" s="46"/>
      <c r="AA1" s="44" t="s">
        <v>33</v>
      </c>
      <c r="AB1" s="45"/>
      <c r="AC1" s="45"/>
      <c r="AD1" s="44" t="s">
        <v>30</v>
      </c>
      <c r="AE1" s="45"/>
      <c r="AF1" s="45"/>
      <c r="AG1" s="45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6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27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27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2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2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2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2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2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2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2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2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2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2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2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2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2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2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2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2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2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2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2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2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2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27">
        <f>MIN(C896:C961)</f>
        <v>364.38299999999998</v>
      </c>
    </row>
    <row r="963" spans="1:34" x14ac:dyDescent="0.25">
      <c r="C963" s="27">
        <f>MAX(C896:C961)</f>
        <v>364.47199999999998</v>
      </c>
    </row>
    <row r="964" spans="1:34" x14ac:dyDescent="0.25">
      <c r="C964" s="28">
        <f>COUNTIF(C896:C961,C962)/66</f>
        <v>0.84848484848484851</v>
      </c>
      <c r="Q964" s="20"/>
      <c r="S964" s="20"/>
    </row>
    <row r="965" spans="1:34" x14ac:dyDescent="0.25">
      <c r="C965" s="29"/>
      <c r="D965" s="20"/>
      <c r="Q965" s="20"/>
      <c r="S965" s="20"/>
    </row>
    <row r="966" spans="1:34" x14ac:dyDescent="0.25">
      <c r="A966" s="29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27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0">
        <f>COUNTIF(C1889:C1924,C1925)/36</f>
        <v>0.16666666666666666</v>
      </c>
    </row>
    <row r="1928" spans="1:34" x14ac:dyDescent="0.25">
      <c r="C1928" s="3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2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2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2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2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2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2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2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2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2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2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27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27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1">
        <f>AVERAGE(B2616:B2620)</f>
        <v>13.433400000000001</v>
      </c>
      <c r="C2621" s="3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1">
        <f>AVERAGE(B2622:B2626)</f>
        <v>15.150600000000001</v>
      </c>
      <c r="C2627" s="3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1">
        <f>AVERAGE(B2628:B2632)</f>
        <v>14.995200000000001</v>
      </c>
      <c r="C2633" s="3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1">
        <f>AVERAGE(B2634:B2638)</f>
        <v>19.022000000000002</v>
      </c>
      <c r="C2639" s="3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1">
        <f>AVERAGE(B2640:B2644)</f>
        <v>21.549399999999999</v>
      </c>
      <c r="C2645" s="3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1">
        <f>AVERAGE(B2646:B2650)</f>
        <v>23.302599999999998</v>
      </c>
      <c r="C2651" s="3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1">
        <f>AVERAGE(B2652:B2656)</f>
        <v>26.773199999999996</v>
      </c>
      <c r="C2657" s="3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1">
        <f>AVERAGE(B2658:B2662)</f>
        <v>28.642200000000003</v>
      </c>
      <c r="C2663" s="3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1">
        <f>AVERAGE(B2664:B2668)</f>
        <v>33.958199999999998</v>
      </c>
      <c r="C2669" s="3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1">
        <f>AVERAGE(B2673:B2677)</f>
        <v>22.340399999999999</v>
      </c>
      <c r="C2678" s="3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1">
        <f>AVERAGE(B2679:B2683)</f>
        <v>24.089599999999997</v>
      </c>
      <c r="C2684" s="3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1">
        <f>AVERAGE(B2685:B2689)</f>
        <v>30.248600000000003</v>
      </c>
      <c r="C2690" s="3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1">
        <f>AVERAGE(B2691:B2695)</f>
        <v>33.276199999999996</v>
      </c>
      <c r="C2696" s="3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1">
        <f>AVERAGE(B2697:B2701)</f>
        <v>40.652799999999999</v>
      </c>
      <c r="C2702" s="3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1">
        <f>AVERAGE(B2703:B2707)</f>
        <v>47.959599999999995</v>
      </c>
      <c r="C2708" s="3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1">
        <f>AVERAGE(B2709:B2713)</f>
        <v>46.691599999999994</v>
      </c>
      <c r="C2714" s="3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1">
        <f>AVERAGE(B2715:B2719)</f>
        <v>55.342399999999998</v>
      </c>
      <c r="C2720" s="3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1">
        <f>AVERAGE(B2721:B2725)</f>
        <v>79.204800000000006</v>
      </c>
      <c r="C2726" s="3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5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1">
        <f>AVERAGE(B3024:B3028)</f>
        <v>6.477199999999999</v>
      </c>
      <c r="C3029" s="3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1">
        <f>AVERAGE(B3030:B3034)</f>
        <v>6.9602000000000004</v>
      </c>
      <c r="C3035" s="3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1">
        <f>AVERAGE(B3036:B3040)</f>
        <v>8.5368000000000013</v>
      </c>
      <c r="C3041" s="3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1">
        <f>AVERAGE(B3042:B3046)</f>
        <v>10.0662</v>
      </c>
      <c r="C3047" s="3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1">
        <f>AVERAGE(B3048:B3052)</f>
        <v>11.034800000000001</v>
      </c>
      <c r="C3053" s="3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1">
        <f>AVERAGE(B3054:B3058)</f>
        <v>14.407400000000001</v>
      </c>
      <c r="C3059" s="3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1">
        <f>AVERAGE(B3060:B3064)</f>
        <v>15.372400000000003</v>
      </c>
      <c r="C3065" s="3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1">
        <f>AVERAGE(B3066:B3070)</f>
        <v>17.355399999999999</v>
      </c>
      <c r="C3071" s="3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1">
        <f>AVERAGE(B3072:B3076)</f>
        <v>21.133400000000002</v>
      </c>
      <c r="C3077" s="3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1">
        <f>AVERAGE(B3081:B3085)</f>
        <v>9.2923999999999989</v>
      </c>
      <c r="C3086" s="3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1">
        <f>AVERAGE(B3087:B3091)</f>
        <v>10.9284</v>
      </c>
      <c r="C3092" s="3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1">
        <f>AVERAGE(B3093:B3097)</f>
        <v>12.282599999999999</v>
      </c>
      <c r="C3098" s="3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1">
        <f>AVERAGE(B3099:B3103)</f>
        <v>15.334399999999999</v>
      </c>
      <c r="C3104" s="3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1">
        <f>AVERAGE(B3105:B3109)</f>
        <v>20.032400000000003</v>
      </c>
      <c r="C3110" s="3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1">
        <f>AVERAGE(B3111:B3115)</f>
        <v>29.601999999999997</v>
      </c>
      <c r="C3116" s="3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1">
        <f>AVERAGE(B3117:B3121)</f>
        <v>20.9252</v>
      </c>
      <c r="C3122" s="3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1">
        <f>AVERAGE(B3123:B3127)</f>
        <v>28.508400000000002</v>
      </c>
      <c r="C3128" s="3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1">
        <f>AVERAGE(B3129:B3133)</f>
        <v>41.941200000000002</v>
      </c>
      <c r="C3134" s="3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1">
        <f>AVERAGE(B3138:B3142)</f>
        <v>7.6664000000000003</v>
      </c>
      <c r="C3143" s="3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1">
        <f>AVERAGE(B3144:B3148)</f>
        <v>9.333000000000002</v>
      </c>
      <c r="C3149" s="3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1">
        <f>AVERAGE(B3150:B3154)</f>
        <v>10.888</v>
      </c>
      <c r="C3155" s="3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1">
        <f>AVERAGE(B3156:B3160)</f>
        <v>12.984800000000002</v>
      </c>
      <c r="C3161" s="3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1">
        <f>AVERAGE(B3162:B3166)</f>
        <v>16.735800000000001</v>
      </c>
      <c r="C3167" s="3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1">
        <f>AVERAGE(B3168:B3172)</f>
        <v>22.038599999999999</v>
      </c>
      <c r="C3173" s="3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1">
        <f>AVERAGE(B3174:B3178)</f>
        <v>17.3552</v>
      </c>
      <c r="C3179" s="3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1">
        <f>AVERAGE(B3180:B3184)</f>
        <v>25.307400000000001</v>
      </c>
      <c r="C3185" s="3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1">
        <f>AVERAGE(B3186:B3190)</f>
        <v>37.0794</v>
      </c>
      <c r="C3191" s="31">
        <f>AVERAGE(C3186:C3190)</f>
        <v>364.0772</v>
      </c>
    </row>
    <row r="3192" spans="1:34" x14ac:dyDescent="0.25">
      <c r="B3192" s="31"/>
      <c r="C3192" s="3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1"/>
      <c r="C3193" s="31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5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9 C2663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0 C2726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5 C3029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 C3128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27"/>
  <sheetViews>
    <sheetView workbookViewId="0">
      <selection activeCell="G33" sqref="G33"/>
    </sheetView>
  </sheetViews>
  <sheetFormatPr defaultRowHeight="15" x14ac:dyDescent="0.25"/>
  <sheetData>
    <row r="7" spans="3:6" x14ac:dyDescent="0.25">
      <c r="C7" t="s">
        <v>82</v>
      </c>
    </row>
    <row r="8" spans="3:6" x14ac:dyDescent="0.25">
      <c r="C8" s="27" t="s">
        <v>77</v>
      </c>
      <c r="D8" t="s">
        <v>78</v>
      </c>
      <c r="E8" t="s">
        <v>79</v>
      </c>
      <c r="F8" t="s">
        <v>80</v>
      </c>
    </row>
    <row r="9" spans="3:6" x14ac:dyDescent="0.25">
      <c r="C9">
        <v>1000</v>
      </c>
      <c r="D9">
        <f>Simulation!BD27</f>
        <v>1478</v>
      </c>
      <c r="E9">
        <f>Simulation!BA27</f>
        <v>112.6</v>
      </c>
      <c r="F9">
        <f>Simulation!BC27</f>
        <v>1365.4</v>
      </c>
    </row>
    <row r="10" spans="3:6" x14ac:dyDescent="0.25">
      <c r="C10">
        <v>1500</v>
      </c>
      <c r="D10">
        <f>Simulation!BD12</f>
        <v>1225.8</v>
      </c>
      <c r="E10">
        <f>Simulation!BA12</f>
        <v>161.30000000000001</v>
      </c>
      <c r="F10">
        <f>Simulation!BC12</f>
        <v>1064.5</v>
      </c>
    </row>
    <row r="11" spans="3:6" x14ac:dyDescent="0.25">
      <c r="C11">
        <v>1790</v>
      </c>
      <c r="D11">
        <f>Simulation!BD25</f>
        <v>1129</v>
      </c>
      <c r="E11">
        <f>Simulation!BA25</f>
        <v>200.39999999999998</v>
      </c>
      <c r="F11">
        <f>Simulation!BC25</f>
        <v>928.6</v>
      </c>
    </row>
    <row r="12" spans="3:6" x14ac:dyDescent="0.25">
      <c r="C12">
        <v>2000</v>
      </c>
      <c r="D12">
        <f>Simulation!BD13</f>
        <v>1038.8</v>
      </c>
      <c r="E12">
        <f>Simulation!BA13</f>
        <v>230.7</v>
      </c>
      <c r="F12">
        <f>Simulation!BC13</f>
        <v>808.1</v>
      </c>
    </row>
    <row r="13" spans="3:6" x14ac:dyDescent="0.25">
      <c r="C13">
        <v>2500</v>
      </c>
      <c r="D13">
        <f>Simulation!BD14</f>
        <v>942.1</v>
      </c>
      <c r="E13">
        <f>Simulation!BA14</f>
        <v>334.8</v>
      </c>
      <c r="F13">
        <f>Simulation!BC14</f>
        <v>607.29999999999995</v>
      </c>
    </row>
    <row r="14" spans="3:6" x14ac:dyDescent="0.25">
      <c r="C14">
        <v>3000</v>
      </c>
      <c r="D14">
        <f>Simulation!BD28</f>
        <v>887.6</v>
      </c>
      <c r="E14">
        <f>Simulation!BA28</f>
        <v>454.6</v>
      </c>
      <c r="F14">
        <f>Simulation!BC28</f>
        <v>433</v>
      </c>
    </row>
    <row r="15" spans="3:6" x14ac:dyDescent="0.25">
      <c r="C15">
        <v>3500</v>
      </c>
      <c r="D15">
        <f>Simulation!BD29</f>
        <v>971.5</v>
      </c>
      <c r="E15">
        <f>Simulation!BA29</f>
        <v>614.79999999999995</v>
      </c>
      <c r="F15">
        <f>Simulation!BC29</f>
        <v>356.7</v>
      </c>
    </row>
    <row r="19" spans="3:6" x14ac:dyDescent="0.25">
      <c r="C19" t="s">
        <v>81</v>
      </c>
    </row>
    <row r="20" spans="3:6" x14ac:dyDescent="0.25">
      <c r="C20" s="27" t="s">
        <v>77</v>
      </c>
      <c r="D20" t="s">
        <v>78</v>
      </c>
      <c r="E20" t="s">
        <v>79</v>
      </c>
      <c r="F20" t="s">
        <v>80</v>
      </c>
    </row>
    <row r="21" spans="3:6" x14ac:dyDescent="0.25">
      <c r="C21">
        <v>1000</v>
      </c>
      <c r="D21">
        <f>Simulation!BD30</f>
        <v>1368.7</v>
      </c>
      <c r="E21">
        <f>Simulation!BA30</f>
        <v>12.9</v>
      </c>
      <c r="F21">
        <f>Simulation!BC30</f>
        <v>1355.8</v>
      </c>
    </row>
    <row r="22" spans="3:6" x14ac:dyDescent="0.25">
      <c r="C22">
        <v>2000</v>
      </c>
      <c r="D22">
        <f>Simulation!BD18</f>
        <v>827.7</v>
      </c>
      <c r="E22">
        <f>Simulation!BA18</f>
        <v>20.5</v>
      </c>
      <c r="F22">
        <f>Simulation!BC18</f>
        <v>807.2</v>
      </c>
    </row>
    <row r="23" spans="3:6" x14ac:dyDescent="0.25">
      <c r="C23">
        <v>3000</v>
      </c>
      <c r="D23">
        <f>Simulation!BD31</f>
        <v>458.9</v>
      </c>
      <c r="E23">
        <f>Simulation!BA31</f>
        <v>48</v>
      </c>
      <c r="F23">
        <f>Simulation!BC31</f>
        <v>410.9</v>
      </c>
    </row>
    <row r="24" spans="3:6" x14ac:dyDescent="0.25">
      <c r="C24">
        <v>4000</v>
      </c>
      <c r="D24">
        <f>Simulation!BD32</f>
        <v>281.8</v>
      </c>
      <c r="E24">
        <f>Simulation!BA32</f>
        <v>112.8</v>
      </c>
      <c r="F24">
        <f>Simulation!BC32</f>
        <v>169</v>
      </c>
    </row>
    <row r="25" spans="3:6" x14ac:dyDescent="0.25">
      <c r="C25">
        <v>5000</v>
      </c>
      <c r="D25">
        <f>Simulation!BD33</f>
        <v>346</v>
      </c>
      <c r="E25">
        <f>Simulation!BA33</f>
        <v>273.5</v>
      </c>
      <c r="F25">
        <f>Simulation!BC33</f>
        <v>72.5</v>
      </c>
    </row>
    <row r="26" spans="3:6" x14ac:dyDescent="0.25">
      <c r="C26">
        <v>6000</v>
      </c>
      <c r="D26">
        <f>Simulation!BD34</f>
        <v>517.4</v>
      </c>
      <c r="E26">
        <f>Simulation!BA34</f>
        <v>484.1</v>
      </c>
      <c r="F26">
        <f>Simulation!BC34</f>
        <v>33.299999999999997</v>
      </c>
    </row>
    <row r="27" spans="3:6" x14ac:dyDescent="0.25">
      <c r="C27">
        <v>7000</v>
      </c>
      <c r="D27">
        <f>Simulation!BD35</f>
        <v>765.9</v>
      </c>
      <c r="E27">
        <f>Simulation!BA35</f>
        <v>736</v>
      </c>
      <c r="F27">
        <f>Simulation!BC35</f>
        <v>29.9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</vt:lpstr>
      <vt:lpstr>One route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cp:lastPrinted>2018-05-25T09:15:32Z</cp:lastPrinted>
  <dcterms:created xsi:type="dcterms:W3CDTF">2018-03-15T13:36:29Z</dcterms:created>
  <dcterms:modified xsi:type="dcterms:W3CDTF">2018-05-25T13:09:40Z</dcterms:modified>
</cp:coreProperties>
</file>