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1515" yWindow="1515" windowWidth="2760" windowHeight="2865"/>
  </bookViews>
  <sheets>
    <sheet name="circuits" sheetId="1" r:id="rId1"/>
    <sheet name="waggle" sheetId="4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/>
  <c r="I3"/>
  <c r="M4"/>
  <c r="I4"/>
  <c r="M5"/>
  <c r="I5"/>
  <c r="M6"/>
  <c r="I6"/>
  <c r="M7"/>
  <c r="I7"/>
  <c r="M8"/>
  <c r="I8"/>
  <c r="M9"/>
  <c r="I9"/>
  <c r="M10"/>
  <c r="I10"/>
  <c r="M11"/>
  <c r="I11"/>
  <c r="M12"/>
  <c r="I12"/>
  <c r="M13"/>
  <c r="I13"/>
  <c r="M14"/>
  <c r="I14"/>
  <c r="M15"/>
  <c r="I15"/>
  <c r="M16"/>
  <c r="I16"/>
  <c r="M17"/>
  <c r="I17"/>
  <c r="M18"/>
  <c r="I18"/>
  <c r="M19"/>
  <c r="I19"/>
  <c r="M20"/>
  <c r="I20"/>
  <c r="M21"/>
  <c r="I21"/>
  <c r="M22"/>
  <c r="I22"/>
  <c r="M23"/>
  <c r="I23"/>
  <c r="M24"/>
  <c r="I24"/>
  <c r="M25"/>
  <c r="I25"/>
  <c r="M26"/>
  <c r="I26"/>
  <c r="M27"/>
  <c r="I27"/>
  <c r="M28"/>
  <c r="I28"/>
  <c r="M29"/>
  <c r="I29"/>
  <c r="M30"/>
  <c r="I30"/>
  <c r="M31"/>
  <c r="I31"/>
  <c r="M32"/>
  <c r="I32"/>
  <c r="M33"/>
  <c r="I33"/>
  <c r="M34"/>
  <c r="I34"/>
  <c r="M35"/>
  <c r="I35"/>
  <c r="M36"/>
  <c r="I36"/>
  <c r="M37"/>
  <c r="I37"/>
  <c r="M38"/>
  <c r="I38"/>
  <c r="M39"/>
  <c r="I39"/>
  <c r="M40"/>
  <c r="I40"/>
  <c r="M41"/>
  <c r="I41"/>
  <c r="M42"/>
  <c r="I42"/>
  <c r="M43"/>
  <c r="I43"/>
  <c r="M44"/>
  <c r="I44"/>
  <c r="M45"/>
  <c r="I45"/>
  <c r="M46"/>
  <c r="I46"/>
  <c r="M47"/>
  <c r="I47"/>
  <c r="M48"/>
  <c r="I48"/>
  <c r="M49"/>
  <c r="I49"/>
  <c r="M50"/>
  <c r="I50"/>
  <c r="M51"/>
  <c r="I51"/>
  <c r="M52"/>
  <c r="I52"/>
  <c r="M53"/>
  <c r="I53"/>
  <c r="M54"/>
  <c r="I54"/>
  <c r="M55"/>
  <c r="I55"/>
  <c r="M56"/>
  <c r="I56"/>
  <c r="M57"/>
  <c r="I57"/>
  <c r="M58"/>
  <c r="I58"/>
  <c r="M59"/>
  <c r="I59"/>
  <c r="M60"/>
  <c r="I60"/>
  <c r="M61"/>
  <c r="I61"/>
  <c r="M62"/>
  <c r="I62"/>
  <c r="M63"/>
  <c r="I63"/>
  <c r="M64"/>
  <c r="I64"/>
  <c r="M65"/>
  <c r="I65"/>
  <c r="M66"/>
  <c r="I66"/>
  <c r="M67"/>
  <c r="I67"/>
  <c r="M68"/>
  <c r="I68"/>
  <c r="M69"/>
  <c r="I69"/>
  <c r="M70"/>
  <c r="I70"/>
  <c r="M71"/>
  <c r="I71"/>
  <c r="M72"/>
  <c r="I72"/>
  <c r="M73"/>
  <c r="I73"/>
  <c r="M74"/>
  <c r="I74"/>
  <c r="M75"/>
  <c r="I75"/>
  <c r="M76"/>
  <c r="I76"/>
  <c r="M77"/>
  <c r="I77"/>
  <c r="M78"/>
  <c r="I78"/>
  <c r="M79"/>
  <c r="I79"/>
  <c r="M80"/>
  <c r="I80"/>
  <c r="M81"/>
  <c r="I81"/>
  <c r="M82"/>
  <c r="I82"/>
  <c r="M83"/>
  <c r="I83"/>
  <c r="M84"/>
  <c r="I84"/>
  <c r="M85"/>
  <c r="I85"/>
  <c r="M86"/>
  <c r="I86"/>
  <c r="M87"/>
  <c r="I87"/>
  <c r="M88"/>
  <c r="I88"/>
  <c r="M89"/>
  <c r="I89"/>
  <c r="M90"/>
  <c r="I90"/>
  <c r="M91"/>
  <c r="I91"/>
  <c r="M92"/>
  <c r="I92"/>
  <c r="M93"/>
  <c r="I93"/>
  <c r="M94"/>
  <c r="I94"/>
  <c r="M95"/>
  <c r="I95"/>
  <c r="M96"/>
  <c r="I96"/>
  <c r="M97"/>
  <c r="I97"/>
  <c r="M98"/>
  <c r="I98"/>
  <c r="M99"/>
  <c r="I99"/>
  <c r="M100"/>
  <c r="I100"/>
  <c r="M101"/>
  <c r="I101"/>
  <c r="M102"/>
  <c r="I102"/>
  <c r="M103"/>
  <c r="I103"/>
  <c r="M104"/>
  <c r="I104"/>
  <c r="M105"/>
  <c r="I105"/>
  <c r="M106"/>
  <c r="I106"/>
  <c r="M107"/>
  <c r="I107"/>
  <c r="M108"/>
  <c r="I108"/>
  <c r="M109"/>
  <c r="I109"/>
  <c r="M110"/>
  <c r="I110"/>
  <c r="M111"/>
  <c r="I111"/>
  <c r="M112"/>
  <c r="I112"/>
  <c r="M113"/>
  <c r="I113"/>
  <c r="M114"/>
  <c r="I114"/>
  <c r="M115"/>
  <c r="I115"/>
  <c r="M116"/>
  <c r="I116"/>
  <c r="M117"/>
  <c r="I117"/>
  <c r="M118"/>
  <c r="I118"/>
  <c r="M119"/>
  <c r="I119"/>
  <c r="M120"/>
  <c r="I120"/>
  <c r="M121"/>
  <c r="I121"/>
  <c r="M122"/>
  <c r="I122"/>
  <c r="M123"/>
  <c r="I123"/>
  <c r="M124"/>
  <c r="I124"/>
  <c r="M125"/>
  <c r="I125"/>
  <c r="M126"/>
  <c r="I126"/>
  <c r="M127"/>
  <c r="I127"/>
  <c r="M128"/>
  <c r="I128"/>
  <c r="M129"/>
  <c r="I129"/>
  <c r="M130"/>
  <c r="I130"/>
  <c r="M131"/>
  <c r="I131"/>
  <c r="M132"/>
  <c r="I132"/>
  <c r="M133"/>
  <c r="I133"/>
  <c r="M134"/>
  <c r="I134"/>
  <c r="M135"/>
  <c r="I135"/>
  <c r="M136"/>
  <c r="I136"/>
  <c r="M137"/>
  <c r="I137"/>
  <c r="M138"/>
  <c r="I138"/>
  <c r="M139"/>
  <c r="I139"/>
  <c r="M140"/>
  <c r="I140"/>
  <c r="M141"/>
  <c r="I141"/>
  <c r="M142"/>
  <c r="I142"/>
  <c r="M143"/>
  <c r="I143"/>
  <c r="M144"/>
  <c r="I144"/>
  <c r="M145"/>
  <c r="I145"/>
  <c r="M146"/>
  <c r="I146"/>
  <c r="M147"/>
  <c r="I147"/>
  <c r="M148"/>
  <c r="I148"/>
  <c r="M149"/>
  <c r="I149"/>
  <c r="M150"/>
  <c r="I150"/>
  <c r="M151"/>
  <c r="I151"/>
  <c r="M152"/>
  <c r="I152"/>
  <c r="M153"/>
  <c r="I153"/>
  <c r="M154"/>
  <c r="I154"/>
  <c r="M155"/>
  <c r="I155"/>
  <c r="M156"/>
  <c r="I156"/>
  <c r="M157"/>
  <c r="I157"/>
  <c r="M158"/>
  <c r="I158"/>
  <c r="M159"/>
  <c r="I159"/>
  <c r="M160"/>
  <c r="I160"/>
  <c r="M161"/>
  <c r="I161"/>
  <c r="M162"/>
  <c r="I162"/>
  <c r="M163"/>
  <c r="I163"/>
  <c r="M164"/>
  <c r="I164"/>
  <c r="M165"/>
  <c r="I165"/>
  <c r="M166"/>
  <c r="I166"/>
  <c r="M167"/>
  <c r="I167"/>
  <c r="M168"/>
  <c r="I168"/>
  <c r="M169"/>
  <c r="I169"/>
  <c r="M170"/>
  <c r="I170"/>
  <c r="M171"/>
  <c r="I171"/>
  <c r="M172"/>
  <c r="I172"/>
  <c r="M173"/>
  <c r="I173"/>
  <c r="M174"/>
  <c r="I174"/>
  <c r="M175"/>
  <c r="I175"/>
  <c r="M176"/>
  <c r="I176"/>
  <c r="M177"/>
  <c r="I177"/>
  <c r="M178"/>
  <c r="I178"/>
  <c r="M179"/>
  <c r="I179"/>
  <c r="M180"/>
  <c r="I180"/>
  <c r="M181"/>
  <c r="I181"/>
  <c r="M182"/>
  <c r="I182"/>
  <c r="M183"/>
  <c r="I183"/>
  <c r="M184"/>
  <c r="I184"/>
  <c r="M185"/>
  <c r="I185"/>
  <c r="M186"/>
  <c r="I186"/>
  <c r="M187"/>
  <c r="I187"/>
  <c r="M188"/>
  <c r="I188"/>
  <c r="M189"/>
  <c r="I189"/>
  <c r="M190"/>
  <c r="I190"/>
  <c r="M191"/>
  <c r="I191"/>
  <c r="M192"/>
  <c r="I192"/>
  <c r="M193"/>
  <c r="I193"/>
  <c r="M194"/>
  <c r="I194"/>
  <c r="M195"/>
  <c r="I195"/>
  <c r="M196"/>
  <c r="I196"/>
  <c r="M197"/>
  <c r="I197"/>
  <c r="M198"/>
  <c r="I198"/>
  <c r="M199"/>
  <c r="I199"/>
  <c r="M200"/>
  <c r="I200"/>
  <c r="M201"/>
  <c r="I201"/>
  <c r="M202"/>
  <c r="I202"/>
  <c r="M203"/>
  <c r="I203"/>
  <c r="M204"/>
  <c r="I204"/>
  <c r="M205"/>
  <c r="I205"/>
  <c r="M206"/>
  <c r="I206"/>
  <c r="M207"/>
  <c r="I207"/>
  <c r="M208"/>
  <c r="I208"/>
  <c r="M209"/>
  <c r="I209"/>
  <c r="M210"/>
  <c r="I210"/>
  <c r="M211"/>
  <c r="I211"/>
  <c r="M212"/>
  <c r="I212"/>
  <c r="M213"/>
  <c r="I213"/>
  <c r="M214"/>
  <c r="I214"/>
  <c r="M215"/>
  <c r="I215"/>
  <c r="M216"/>
  <c r="I216"/>
  <c r="M217"/>
  <c r="I217"/>
  <c r="M218"/>
  <c r="I218"/>
  <c r="M219"/>
  <c r="I219"/>
  <c r="M220"/>
  <c r="I220"/>
  <c r="M221"/>
  <c r="I221"/>
  <c r="M222"/>
  <c r="I222"/>
  <c r="M223"/>
  <c r="I223"/>
  <c r="M224"/>
  <c r="I224"/>
  <c r="M225"/>
  <c r="I225"/>
  <c r="M226"/>
  <c r="I226"/>
  <c r="M227"/>
  <c r="I227"/>
  <c r="M228"/>
  <c r="I228"/>
  <c r="M229"/>
  <c r="I229"/>
  <c r="M230"/>
  <c r="I230"/>
  <c r="M231"/>
  <c r="I231"/>
  <c r="M232"/>
  <c r="I232"/>
  <c r="M233"/>
  <c r="I233"/>
  <c r="M234"/>
  <c r="I234"/>
  <c r="M235"/>
  <c r="I235"/>
  <c r="M236"/>
  <c r="I236"/>
  <c r="M237"/>
  <c r="I237"/>
  <c r="M238"/>
  <c r="I238"/>
  <c r="M239"/>
  <c r="I239"/>
  <c r="M240"/>
  <c r="I240"/>
  <c r="M241"/>
  <c r="I241"/>
  <c r="M242"/>
  <c r="I242"/>
  <c r="M243"/>
  <c r="I243"/>
  <c r="M244"/>
  <c r="I244"/>
  <c r="M245"/>
  <c r="I245"/>
  <c r="M246"/>
  <c r="I246"/>
  <c r="M247"/>
  <c r="I247"/>
  <c r="M248"/>
  <c r="I248"/>
  <c r="M249"/>
  <c r="I249"/>
  <c r="M250"/>
  <c r="I250"/>
  <c r="M251"/>
  <c r="I251"/>
  <c r="M252"/>
  <c r="I252"/>
  <c r="M253"/>
  <c r="I253"/>
  <c r="M254"/>
  <c r="I254"/>
  <c r="M255"/>
  <c r="I255"/>
  <c r="M256"/>
  <c r="I256"/>
  <c r="M257"/>
  <c r="I257"/>
  <c r="M258"/>
  <c r="I258"/>
  <c r="M259"/>
  <c r="I259"/>
  <c r="M260"/>
  <c r="I260"/>
  <c r="M261"/>
  <c r="I261"/>
  <c r="M262"/>
  <c r="I262"/>
  <c r="M263"/>
  <c r="I263"/>
  <c r="M264"/>
  <c r="I264"/>
  <c r="M265"/>
  <c r="I265"/>
  <c r="M266"/>
  <c r="I266"/>
  <c r="M267"/>
  <c r="I267"/>
  <c r="M268"/>
  <c r="I268"/>
  <c r="M269"/>
  <c r="I269"/>
  <c r="M270"/>
  <c r="I270"/>
  <c r="M271"/>
  <c r="I271"/>
  <c r="M272"/>
  <c r="I272"/>
  <c r="M273"/>
  <c r="I273"/>
  <c r="M274"/>
  <c r="I274"/>
  <c r="M275"/>
  <c r="I275"/>
  <c r="M276"/>
  <c r="I276"/>
  <c r="M277"/>
  <c r="I277"/>
  <c r="M278"/>
  <c r="I278"/>
  <c r="M279"/>
  <c r="I279"/>
  <c r="M280"/>
  <c r="I280"/>
  <c r="M281"/>
  <c r="I281"/>
  <c r="M282"/>
  <c r="I282"/>
  <c r="M283"/>
  <c r="I283"/>
  <c r="M284"/>
  <c r="I284"/>
  <c r="M285"/>
  <c r="I285"/>
  <c r="M286"/>
  <c r="I286"/>
  <c r="M287"/>
  <c r="I287"/>
  <c r="M288"/>
  <c r="I288"/>
  <c r="M289"/>
  <c r="I289"/>
  <c r="M290"/>
  <c r="I290"/>
  <c r="M291"/>
  <c r="I291"/>
  <c r="M292"/>
  <c r="I292"/>
  <c r="M293"/>
  <c r="I293"/>
  <c r="M294"/>
  <c r="I294"/>
  <c r="M295"/>
  <c r="I295"/>
  <c r="M296"/>
  <c r="I296"/>
  <c r="M297"/>
  <c r="I297"/>
  <c r="M298"/>
  <c r="I298"/>
  <c r="M299"/>
  <c r="I299"/>
  <c r="M300"/>
  <c r="I300"/>
  <c r="M301"/>
  <c r="I301"/>
  <c r="M302"/>
  <c r="I302"/>
  <c r="M303"/>
  <c r="I303"/>
  <c r="M304"/>
  <c r="I304"/>
  <c r="M305"/>
  <c r="I305"/>
  <c r="M306"/>
  <c r="I306"/>
  <c r="M307"/>
  <c r="I307"/>
  <c r="M308"/>
  <c r="I308"/>
  <c r="M309"/>
  <c r="I309"/>
  <c r="M310"/>
  <c r="I310"/>
  <c r="M311"/>
  <c r="I311"/>
  <c r="M312"/>
  <c r="I312"/>
  <c r="M313"/>
  <c r="I313"/>
  <c r="M314"/>
  <c r="I314"/>
  <c r="M315"/>
  <c r="I315"/>
  <c r="M316"/>
  <c r="I316"/>
  <c r="M317"/>
  <c r="I317"/>
  <c r="M318"/>
  <c r="I318"/>
  <c r="M319"/>
  <c r="I319"/>
  <c r="M320"/>
  <c r="I320"/>
  <c r="M321"/>
  <c r="I321"/>
  <c r="M322"/>
  <c r="I322"/>
  <c r="M323"/>
  <c r="I323"/>
  <c r="M324"/>
  <c r="I324"/>
  <c r="M325"/>
  <c r="I325"/>
  <c r="M326"/>
  <c r="I326"/>
  <c r="M327"/>
  <c r="I327"/>
  <c r="M328"/>
  <c r="I328"/>
  <c r="M329"/>
  <c r="I329"/>
  <c r="M330"/>
  <c r="I330"/>
  <c r="M331"/>
  <c r="I331"/>
  <c r="M332"/>
  <c r="I332"/>
  <c r="M333"/>
  <c r="I333"/>
  <c r="M334"/>
  <c r="I334"/>
  <c r="M335"/>
  <c r="I335"/>
  <c r="M336"/>
  <c r="I336"/>
  <c r="M337"/>
  <c r="I337"/>
  <c r="M338"/>
  <c r="I338"/>
  <c r="M339"/>
  <c r="I339"/>
  <c r="M340"/>
  <c r="I340"/>
  <c r="M341"/>
  <c r="I341"/>
  <c r="M342"/>
  <c r="I342"/>
  <c r="M343"/>
  <c r="I343"/>
  <c r="M344"/>
  <c r="I344"/>
  <c r="M345"/>
  <c r="I345"/>
  <c r="M346"/>
  <c r="I346"/>
  <c r="M347"/>
  <c r="I347"/>
  <c r="M348"/>
  <c r="I348"/>
  <c r="M349"/>
  <c r="I349"/>
  <c r="M350"/>
  <c r="I350"/>
  <c r="M351"/>
  <c r="I351"/>
  <c r="M352"/>
  <c r="I352"/>
  <c r="M353"/>
  <c r="I353"/>
  <c r="M354"/>
  <c r="I354"/>
  <c r="M355"/>
  <c r="I355"/>
  <c r="M356"/>
  <c r="I356"/>
  <c r="M357"/>
  <c r="I357"/>
  <c r="M358"/>
  <c r="I358"/>
  <c r="M359"/>
  <c r="I359"/>
  <c r="M360"/>
  <c r="I360"/>
  <c r="M361"/>
  <c r="I361"/>
  <c r="M362"/>
  <c r="I362"/>
  <c r="M363"/>
  <c r="I363"/>
  <c r="M364"/>
  <c r="I364"/>
  <c r="M365"/>
  <c r="I365"/>
  <c r="M366"/>
  <c r="I366"/>
  <c r="M367"/>
  <c r="I367"/>
  <c r="M368"/>
  <c r="I368"/>
  <c r="M369"/>
  <c r="I369"/>
  <c r="M370"/>
  <c r="I370"/>
  <c r="M371"/>
  <c r="I371"/>
  <c r="M372"/>
  <c r="I372"/>
  <c r="M373"/>
  <c r="I373"/>
  <c r="M374"/>
  <c r="I374"/>
  <c r="M375"/>
  <c r="I375"/>
  <c r="M376"/>
  <c r="I376"/>
  <c r="M377"/>
  <c r="I377"/>
  <c r="M378"/>
  <c r="I378"/>
  <c r="M379"/>
  <c r="I379"/>
  <c r="M380"/>
  <c r="I380"/>
  <c r="M381"/>
  <c r="I381"/>
  <c r="M382"/>
  <c r="I382"/>
  <c r="M383"/>
  <c r="I383"/>
  <c r="M384"/>
  <c r="I384"/>
  <c r="M385"/>
  <c r="I385"/>
  <c r="M386"/>
  <c r="I386"/>
  <c r="M387"/>
  <c r="I387"/>
  <c r="M388"/>
  <c r="I388"/>
  <c r="M389"/>
  <c r="I389"/>
  <c r="M390"/>
  <c r="I390"/>
  <c r="M391"/>
  <c r="I391"/>
  <c r="M392"/>
  <c r="I392"/>
  <c r="M393"/>
  <c r="I393"/>
  <c r="M394"/>
  <c r="I394"/>
  <c r="M395"/>
  <c r="I395"/>
  <c r="M396"/>
  <c r="I396"/>
  <c r="M397"/>
  <c r="I397"/>
  <c r="M398"/>
  <c r="I398"/>
  <c r="M399"/>
  <c r="I399"/>
  <c r="M400"/>
  <c r="I400"/>
  <c r="M401"/>
  <c r="I401"/>
  <c r="M402"/>
  <c r="I402"/>
  <c r="M403"/>
  <c r="I403"/>
  <c r="M404"/>
  <c r="I404"/>
  <c r="M405"/>
  <c r="I405"/>
  <c r="M406"/>
  <c r="I406"/>
  <c r="M407"/>
  <c r="I407"/>
  <c r="M408"/>
  <c r="I408"/>
  <c r="M409"/>
  <c r="I409"/>
  <c r="M410"/>
  <c r="I410"/>
  <c r="M411"/>
  <c r="I411"/>
  <c r="M412"/>
  <c r="I412"/>
  <c r="M413"/>
  <c r="I413"/>
  <c r="M414"/>
  <c r="I414"/>
  <c r="M415"/>
  <c r="I415"/>
  <c r="M416"/>
  <c r="I416"/>
  <c r="M417"/>
  <c r="I417"/>
  <c r="M418"/>
  <c r="I418"/>
  <c r="M419"/>
  <c r="I419"/>
  <c r="M420"/>
  <c r="I420"/>
  <c r="M421"/>
  <c r="I421"/>
  <c r="M422"/>
  <c r="I422"/>
  <c r="M423"/>
  <c r="I423"/>
  <c r="M424"/>
  <c r="I424"/>
  <c r="M425"/>
  <c r="I425"/>
  <c r="M426"/>
  <c r="I426"/>
  <c r="M427"/>
  <c r="I427"/>
  <c r="M428"/>
  <c r="I428"/>
  <c r="M429"/>
  <c r="I429"/>
  <c r="M430"/>
  <c r="I430"/>
  <c r="M431"/>
  <c r="I431"/>
  <c r="M432"/>
  <c r="I432"/>
  <c r="M433"/>
  <c r="I433"/>
  <c r="M434"/>
  <c r="I434"/>
  <c r="M435"/>
  <c r="I435"/>
  <c r="M436"/>
  <c r="I436"/>
  <c r="M437"/>
  <c r="I437"/>
  <c r="M438"/>
  <c r="I438"/>
  <c r="M439"/>
  <c r="I439"/>
  <c r="M440"/>
  <c r="I440"/>
  <c r="M441"/>
  <c r="I441"/>
  <c r="M442"/>
  <c r="I442"/>
  <c r="M443"/>
  <c r="I443"/>
  <c r="M444"/>
  <c r="I444"/>
  <c r="M445"/>
  <c r="I445"/>
  <c r="M446"/>
  <c r="I446"/>
  <c r="M447"/>
  <c r="I447"/>
  <c r="M448"/>
  <c r="I448"/>
  <c r="M449"/>
  <c r="I449"/>
  <c r="M450"/>
  <c r="I450"/>
  <c r="M451"/>
  <c r="I451"/>
  <c r="M452"/>
  <c r="I452"/>
  <c r="M453"/>
  <c r="I453"/>
  <c r="M454"/>
  <c r="I454"/>
  <c r="M455"/>
  <c r="I455"/>
  <c r="M456"/>
  <c r="I456"/>
  <c r="M457"/>
  <c r="I457"/>
  <c r="M458"/>
  <c r="I458"/>
  <c r="M459"/>
  <c r="I459"/>
  <c r="M460"/>
  <c r="I460"/>
  <c r="M461"/>
  <c r="I461"/>
  <c r="M462"/>
  <c r="I462"/>
  <c r="M463"/>
  <c r="I463"/>
  <c r="M464"/>
  <c r="I464"/>
  <c r="M465"/>
  <c r="I465"/>
  <c r="M466"/>
  <c r="I466"/>
  <c r="M467"/>
  <c r="I467"/>
  <c r="M468"/>
  <c r="I468"/>
  <c r="M469"/>
  <c r="I469"/>
  <c r="M470"/>
  <c r="I470"/>
  <c r="M471"/>
  <c r="I471"/>
  <c r="M472"/>
  <c r="I472"/>
  <c r="M473"/>
  <c r="I473"/>
  <c r="M474"/>
  <c r="I474"/>
  <c r="M475"/>
  <c r="I475"/>
  <c r="M476"/>
  <c r="I476"/>
  <c r="M477"/>
  <c r="I477"/>
  <c r="M478"/>
  <c r="I478"/>
  <c r="M479"/>
  <c r="I479"/>
  <c r="M480"/>
  <c r="I480"/>
  <c r="M481"/>
  <c r="I481"/>
  <c r="M482"/>
  <c r="I482"/>
  <c r="M483"/>
  <c r="I483"/>
  <c r="M484"/>
  <c r="I484"/>
  <c r="M485"/>
  <c r="I485"/>
  <c r="M486"/>
  <c r="I486"/>
  <c r="M487"/>
  <c r="I487"/>
  <c r="M488"/>
  <c r="I488"/>
  <c r="M489"/>
  <c r="I489"/>
  <c r="M490"/>
  <c r="I490"/>
  <c r="M491"/>
  <c r="I491"/>
  <c r="M492"/>
  <c r="I492"/>
  <c r="M493"/>
  <c r="I493"/>
  <c r="M494"/>
  <c r="I494"/>
  <c r="M495"/>
  <c r="I495"/>
  <c r="M496"/>
  <c r="I496"/>
  <c r="M497"/>
  <c r="I497"/>
  <c r="M498"/>
  <c r="I498"/>
  <c r="M499"/>
  <c r="I499"/>
  <c r="M500"/>
  <c r="I500"/>
  <c r="M501"/>
  <c r="I501"/>
  <c r="M502"/>
  <c r="I502"/>
  <c r="M503"/>
  <c r="I503"/>
  <c r="M504"/>
  <c r="I504"/>
  <c r="M505"/>
  <c r="I505"/>
  <c r="M506"/>
  <c r="I506"/>
  <c r="M507"/>
  <c r="I507"/>
  <c r="M508"/>
  <c r="I508"/>
  <c r="M509"/>
  <c r="I509"/>
  <c r="M510"/>
  <c r="I510"/>
  <c r="M511"/>
  <c r="I511"/>
  <c r="M512"/>
  <c r="I512"/>
  <c r="M513"/>
  <c r="I513"/>
  <c r="M514"/>
  <c r="I514"/>
  <c r="M515"/>
  <c r="I515"/>
  <c r="M516"/>
  <c r="I516"/>
  <c r="M517"/>
  <c r="I517"/>
  <c r="M518"/>
  <c r="I518"/>
  <c r="M519"/>
  <c r="I519"/>
  <c r="M520"/>
  <c r="I520"/>
  <c r="M521"/>
  <c r="I521"/>
  <c r="M522"/>
  <c r="I522"/>
  <c r="M523"/>
  <c r="I523"/>
  <c r="M524"/>
  <c r="I524"/>
  <c r="M525"/>
  <c r="I525"/>
  <c r="M526"/>
  <c r="I526"/>
  <c r="M527"/>
  <c r="I527"/>
  <c r="M528"/>
  <c r="I528"/>
  <c r="M529"/>
  <c r="I529"/>
  <c r="M530"/>
  <c r="I530"/>
  <c r="M531"/>
  <c r="I531"/>
  <c r="M532"/>
  <c r="I532"/>
  <c r="M533"/>
  <c r="I533"/>
  <c r="M534"/>
  <c r="I534"/>
  <c r="M535"/>
  <c r="I535"/>
  <c r="M536"/>
  <c r="I536"/>
  <c r="M537"/>
  <c r="I537"/>
  <c r="M538"/>
  <c r="I538"/>
  <c r="M539"/>
  <c r="I539"/>
  <c r="M540"/>
  <c r="I540"/>
  <c r="M541"/>
  <c r="I541"/>
  <c r="M542"/>
  <c r="I542"/>
  <c r="M543"/>
  <c r="I543"/>
  <c r="M544"/>
  <c r="I544"/>
  <c r="M545"/>
  <c r="I545"/>
  <c r="M546"/>
  <c r="I546"/>
  <c r="M547"/>
  <c r="I547"/>
  <c r="M548"/>
  <c r="I548"/>
  <c r="M549"/>
  <c r="I549"/>
  <c r="M550"/>
  <c r="I550"/>
  <c r="M551"/>
  <c r="I551"/>
  <c r="M552"/>
  <c r="I552"/>
  <c r="M553"/>
  <c r="I553"/>
  <c r="M554"/>
  <c r="I554"/>
  <c r="M555"/>
  <c r="I555"/>
  <c r="M556"/>
  <c r="I556"/>
  <c r="M557"/>
  <c r="I557"/>
  <c r="M558"/>
  <c r="I558"/>
  <c r="M559"/>
  <c r="I559"/>
  <c r="M560"/>
  <c r="I560"/>
  <c r="M561"/>
  <c r="I561"/>
  <c r="M562"/>
  <c r="I562"/>
  <c r="M563"/>
  <c r="I563"/>
  <c r="M564"/>
  <c r="I564"/>
  <c r="M565"/>
  <c r="I565"/>
  <c r="M566"/>
  <c r="I566"/>
  <c r="M567"/>
  <c r="I567"/>
  <c r="M568"/>
  <c r="I568"/>
  <c r="M569"/>
  <c r="I569"/>
  <c r="M570"/>
  <c r="I570"/>
  <c r="M571"/>
  <c r="I571"/>
  <c r="M572"/>
  <c r="I572"/>
  <c r="M573"/>
  <c r="I573"/>
  <c r="M574"/>
  <c r="I574"/>
  <c r="M575"/>
  <c r="I575"/>
  <c r="M576"/>
  <c r="I576"/>
  <c r="M577"/>
  <c r="I577"/>
  <c r="M578"/>
  <c r="I578"/>
  <c r="M579"/>
  <c r="I579"/>
  <c r="M580"/>
  <c r="I580"/>
  <c r="M581"/>
  <c r="I581"/>
  <c r="M582"/>
  <c r="I582"/>
  <c r="M583"/>
  <c r="I583"/>
  <c r="M584"/>
  <c r="I584"/>
  <c r="M585"/>
  <c r="I585"/>
  <c r="M586"/>
  <c r="I586"/>
  <c r="M587"/>
  <c r="I587"/>
  <c r="M588"/>
  <c r="I588"/>
  <c r="M589"/>
  <c r="I589"/>
  <c r="M590"/>
  <c r="I590"/>
  <c r="M591"/>
  <c r="I591"/>
  <c r="M592"/>
  <c r="I592"/>
  <c r="M593"/>
  <c r="I593"/>
  <c r="M594"/>
  <c r="I594"/>
  <c r="M595"/>
  <c r="I595"/>
  <c r="M596"/>
  <c r="I596"/>
  <c r="M597"/>
  <c r="I597"/>
  <c r="M598"/>
  <c r="I598"/>
  <c r="M599"/>
  <c r="I599"/>
  <c r="M600"/>
  <c r="I600"/>
  <c r="M601"/>
  <c r="I601"/>
  <c r="M602"/>
  <c r="I602"/>
  <c r="M603"/>
  <c r="I603"/>
  <c r="M604"/>
  <c r="I604"/>
  <c r="M605"/>
  <c r="I605"/>
  <c r="M606"/>
  <c r="I606"/>
  <c r="M607"/>
  <c r="I607"/>
  <c r="M608"/>
  <c r="I608"/>
  <c r="M609"/>
  <c r="I609"/>
  <c r="M610"/>
  <c r="I610"/>
  <c r="M611"/>
  <c r="I611"/>
  <c r="M612"/>
  <c r="I612"/>
  <c r="M613"/>
  <c r="I613"/>
  <c r="M614"/>
  <c r="I614"/>
  <c r="M615"/>
  <c r="I615"/>
  <c r="M616"/>
  <c r="I616"/>
  <c r="M617"/>
  <c r="I617"/>
  <c r="M618"/>
  <c r="I618"/>
  <c r="M619"/>
  <c r="I619"/>
  <c r="M620"/>
  <c r="I620"/>
  <c r="M621"/>
  <c r="I621"/>
  <c r="M622"/>
  <c r="I622"/>
  <c r="M623"/>
  <c r="I623"/>
  <c r="M624"/>
  <c r="I624"/>
  <c r="M625"/>
  <c r="I625"/>
  <c r="M626"/>
  <c r="I626"/>
  <c r="M627"/>
  <c r="I627"/>
  <c r="M628"/>
  <c r="I628"/>
  <c r="M629"/>
  <c r="I629"/>
  <c r="M630"/>
  <c r="I630"/>
  <c r="M631"/>
  <c r="I631"/>
  <c r="M632"/>
  <c r="I632"/>
  <c r="M633"/>
  <c r="I633"/>
  <c r="M634"/>
  <c r="I634"/>
  <c r="M635"/>
  <c r="I635"/>
  <c r="M636"/>
  <c r="I636"/>
  <c r="M637"/>
  <c r="I637"/>
  <c r="M638"/>
  <c r="I638"/>
  <c r="M639"/>
  <c r="I639"/>
  <c r="M640"/>
  <c r="I640"/>
  <c r="M641"/>
  <c r="I641"/>
  <c r="M642"/>
  <c r="I642"/>
  <c r="M643"/>
  <c r="I643"/>
  <c r="M644"/>
  <c r="I644"/>
  <c r="M645"/>
  <c r="I645"/>
  <c r="M646"/>
  <c r="I646"/>
  <c r="M647"/>
  <c r="I647"/>
  <c r="M648"/>
  <c r="I648"/>
  <c r="M649"/>
  <c r="I649"/>
  <c r="M650"/>
  <c r="I650"/>
  <c r="M651"/>
  <c r="I651"/>
  <c r="M652"/>
  <c r="I652"/>
  <c r="M653"/>
  <c r="I653"/>
  <c r="M654"/>
  <c r="I654"/>
  <c r="M655"/>
  <c r="I655"/>
  <c r="M656"/>
  <c r="I656"/>
  <c r="M657"/>
  <c r="I657"/>
  <c r="M658"/>
  <c r="I658"/>
  <c r="M659"/>
  <c r="I659"/>
  <c r="M660"/>
  <c r="I660"/>
  <c r="M661"/>
  <c r="I661"/>
  <c r="M662"/>
  <c r="I662"/>
  <c r="M663"/>
  <c r="I663"/>
  <c r="M664"/>
  <c r="I664"/>
  <c r="M665"/>
  <c r="I665"/>
  <c r="M666"/>
  <c r="I666"/>
  <c r="M667"/>
  <c r="I667"/>
  <c r="M668"/>
  <c r="I668"/>
  <c r="M669"/>
  <c r="I669"/>
  <c r="M670"/>
  <c r="I670"/>
  <c r="M671"/>
  <c r="I671"/>
  <c r="M672"/>
  <c r="I672"/>
  <c r="M673"/>
  <c r="I673"/>
  <c r="M674"/>
  <c r="I674"/>
  <c r="M675"/>
  <c r="I675"/>
  <c r="M676"/>
  <c r="I676"/>
  <c r="M677"/>
  <c r="I677"/>
  <c r="M678"/>
  <c r="I678"/>
  <c r="M679"/>
  <c r="I679"/>
  <c r="M680"/>
  <c r="I680"/>
  <c r="M681"/>
  <c r="I681"/>
  <c r="M682"/>
  <c r="I682"/>
  <c r="M683"/>
  <c r="I683"/>
  <c r="M684"/>
  <c r="I684"/>
  <c r="M685"/>
  <c r="I685"/>
  <c r="M686"/>
  <c r="I686"/>
  <c r="M687"/>
  <c r="I687"/>
  <c r="M688"/>
  <c r="I688"/>
  <c r="M689"/>
  <c r="I689"/>
  <c r="M690"/>
  <c r="I690"/>
  <c r="M691"/>
  <c r="I691"/>
  <c r="M692"/>
  <c r="I692"/>
  <c r="M693"/>
  <c r="I693"/>
  <c r="M694"/>
  <c r="I694"/>
  <c r="M695"/>
  <c r="I695"/>
  <c r="M696"/>
  <c r="I696"/>
  <c r="M697"/>
  <c r="I697"/>
  <c r="M698"/>
  <c r="I698"/>
  <c r="M699"/>
  <c r="I699"/>
  <c r="M700"/>
  <c r="I700"/>
  <c r="M701"/>
  <c r="I701"/>
  <c r="M702"/>
  <c r="I702"/>
  <c r="M703"/>
  <c r="I703"/>
  <c r="M704"/>
  <c r="I704"/>
  <c r="M705"/>
  <c r="I705"/>
  <c r="M706"/>
  <c r="I706"/>
  <c r="M707"/>
  <c r="I707"/>
  <c r="M708"/>
  <c r="I708"/>
  <c r="M709"/>
  <c r="I709"/>
  <c r="M710"/>
  <c r="I710"/>
  <c r="M711"/>
  <c r="I711"/>
  <c r="M712"/>
  <c r="I712"/>
  <c r="M713"/>
  <c r="I713"/>
  <c r="M714"/>
  <c r="I714"/>
  <c r="M715"/>
  <c r="I715"/>
  <c r="M716"/>
  <c r="I716"/>
  <c r="M717"/>
  <c r="I717"/>
  <c r="M718"/>
  <c r="I718"/>
  <c r="M719"/>
  <c r="I719"/>
  <c r="M720"/>
  <c r="I720"/>
  <c r="M721"/>
  <c r="I721"/>
  <c r="M722"/>
  <c r="I722"/>
  <c r="M723"/>
  <c r="I723"/>
  <c r="M724"/>
  <c r="I724"/>
  <c r="M725"/>
  <c r="I725"/>
  <c r="M726"/>
  <c r="I726"/>
  <c r="M727"/>
  <c r="I727"/>
  <c r="M728"/>
  <c r="I728"/>
  <c r="M729"/>
  <c r="I729"/>
  <c r="M730"/>
  <c r="I730"/>
  <c r="M731"/>
  <c r="I731"/>
  <c r="M732"/>
  <c r="I732"/>
  <c r="M733"/>
  <c r="I733"/>
  <c r="M734"/>
  <c r="I734"/>
  <c r="M735"/>
  <c r="I735"/>
  <c r="M736"/>
  <c r="I736"/>
  <c r="M737"/>
  <c r="I737"/>
  <c r="M738"/>
  <c r="I738"/>
  <c r="M739"/>
  <c r="I739"/>
  <c r="M740"/>
  <c r="I740"/>
  <c r="M741"/>
  <c r="I741"/>
  <c r="M742"/>
  <c r="I742"/>
  <c r="M743"/>
  <c r="I743"/>
  <c r="M744"/>
  <c r="I744"/>
  <c r="M745"/>
  <c r="I745"/>
  <c r="M746"/>
  <c r="I746"/>
  <c r="M747"/>
  <c r="I747"/>
  <c r="M748"/>
  <c r="I748"/>
  <c r="M749"/>
  <c r="I749"/>
  <c r="M750"/>
  <c r="I750"/>
  <c r="M751"/>
  <c r="I751"/>
  <c r="M752"/>
  <c r="I752"/>
  <c r="M753"/>
  <c r="I753"/>
  <c r="M754"/>
  <c r="I754"/>
  <c r="M755"/>
  <c r="I755"/>
  <c r="M756"/>
  <c r="I756"/>
  <c r="M757"/>
  <c r="I757"/>
  <c r="M758"/>
  <c r="I758"/>
  <c r="M759"/>
  <c r="I759"/>
  <c r="M760"/>
  <c r="I760"/>
  <c r="M761"/>
  <c r="I761"/>
  <c r="M762"/>
  <c r="I762"/>
  <c r="M763"/>
  <c r="I763"/>
  <c r="M764"/>
  <c r="I764"/>
  <c r="M765"/>
  <c r="I765"/>
  <c r="M766"/>
  <c r="I766"/>
  <c r="M767"/>
  <c r="I767"/>
  <c r="M768"/>
  <c r="I768"/>
  <c r="M769"/>
  <c r="I769"/>
  <c r="M770"/>
  <c r="I770"/>
  <c r="M771"/>
  <c r="I771"/>
  <c r="M772"/>
  <c r="I772"/>
  <c r="M773"/>
  <c r="I773"/>
  <c r="M774"/>
  <c r="I774"/>
  <c r="M775"/>
  <c r="I775"/>
  <c r="M776"/>
  <c r="I776"/>
  <c r="M777"/>
  <c r="I777"/>
  <c r="M778"/>
  <c r="I778"/>
  <c r="M779"/>
  <c r="I779"/>
  <c r="M780"/>
  <c r="I780"/>
  <c r="M781"/>
  <c r="I781"/>
  <c r="M782"/>
  <c r="I782"/>
  <c r="M783"/>
  <c r="I783"/>
  <c r="M784"/>
  <c r="I784"/>
  <c r="M785"/>
  <c r="I785"/>
  <c r="M786"/>
  <c r="I786"/>
  <c r="M787"/>
  <c r="I787"/>
  <c r="M788"/>
  <c r="I788"/>
  <c r="M789"/>
  <c r="I789"/>
  <c r="M790"/>
  <c r="I790"/>
  <c r="M791"/>
  <c r="I791"/>
  <c r="M792"/>
  <c r="I792"/>
  <c r="M793"/>
  <c r="I793"/>
  <c r="M794"/>
  <c r="I794"/>
  <c r="M795"/>
  <c r="I795"/>
  <c r="M796"/>
  <c r="I796"/>
  <c r="M797"/>
  <c r="I797"/>
  <c r="M798"/>
  <c r="I798"/>
  <c r="M799"/>
  <c r="I799"/>
  <c r="M800"/>
  <c r="I800"/>
  <c r="M801"/>
  <c r="I801"/>
  <c r="M802"/>
  <c r="I802"/>
  <c r="M803"/>
  <c r="I803"/>
  <c r="M804"/>
  <c r="I804"/>
  <c r="M805"/>
  <c r="I805"/>
  <c r="M806"/>
  <c r="I806"/>
  <c r="M807"/>
  <c r="I807"/>
  <c r="M808"/>
  <c r="I808"/>
  <c r="M809"/>
  <c r="I809"/>
  <c r="M810"/>
  <c r="I810"/>
  <c r="M811"/>
  <c r="I811"/>
  <c r="M812"/>
  <c r="I812"/>
  <c r="M813"/>
  <c r="I813"/>
  <c r="M814"/>
  <c r="I814"/>
  <c r="M815"/>
  <c r="I815"/>
  <c r="M816"/>
  <c r="I816"/>
  <c r="M817"/>
  <c r="I817"/>
  <c r="M818"/>
  <c r="I818"/>
  <c r="M819"/>
  <c r="I819"/>
  <c r="M820"/>
  <c r="I820"/>
  <c r="M821"/>
  <c r="I821"/>
  <c r="M822"/>
  <c r="I822"/>
  <c r="M823"/>
  <c r="I823"/>
  <c r="M824"/>
  <c r="I824"/>
  <c r="M825"/>
  <c r="I825"/>
  <c r="M826"/>
  <c r="I826"/>
  <c r="M827"/>
  <c r="I827"/>
  <c r="M828"/>
  <c r="I828"/>
  <c r="M829"/>
  <c r="I829"/>
  <c r="M830"/>
  <c r="I830"/>
  <c r="M831"/>
  <c r="I831"/>
  <c r="M832"/>
  <c r="I832"/>
  <c r="M833"/>
  <c r="I833"/>
  <c r="M834"/>
  <c r="I834"/>
  <c r="M835"/>
  <c r="I835"/>
  <c r="M836"/>
  <c r="I836"/>
  <c r="M837"/>
  <c r="I837"/>
  <c r="M838"/>
  <c r="I838"/>
  <c r="M839"/>
  <c r="I839"/>
  <c r="M840"/>
  <c r="I840"/>
  <c r="M841"/>
  <c r="I841"/>
  <c r="M842"/>
  <c r="I842"/>
  <c r="M843"/>
  <c r="I843"/>
  <c r="M844"/>
  <c r="I844"/>
  <c r="M845"/>
  <c r="I845"/>
  <c r="M846"/>
  <c r="I846"/>
  <c r="M847"/>
  <c r="I847"/>
  <c r="M848"/>
  <c r="I848"/>
  <c r="M849"/>
  <c r="I849"/>
  <c r="M850"/>
  <c r="I850"/>
  <c r="M851"/>
  <c r="I851"/>
  <c r="M852"/>
  <c r="I852"/>
  <c r="M853"/>
  <c r="I853"/>
  <c r="M854"/>
  <c r="I854"/>
  <c r="M855"/>
  <c r="I855"/>
  <c r="M856"/>
  <c r="I856"/>
  <c r="M857"/>
  <c r="I857"/>
  <c r="M858"/>
  <c r="I858"/>
  <c r="M859"/>
  <c r="I859"/>
  <c r="M860"/>
  <c r="I860"/>
  <c r="M861"/>
  <c r="I861"/>
  <c r="M862"/>
  <c r="I862"/>
  <c r="M863"/>
  <c r="I863"/>
  <c r="M864"/>
  <c r="I864"/>
  <c r="M865"/>
  <c r="I865"/>
  <c r="M866"/>
  <c r="I866"/>
  <c r="M867"/>
  <c r="I867"/>
  <c r="M868"/>
  <c r="I868"/>
  <c r="M869"/>
  <c r="I869"/>
  <c r="M870"/>
  <c r="I870"/>
  <c r="M871"/>
  <c r="I871"/>
  <c r="M872"/>
  <c r="I872"/>
  <c r="M873"/>
  <c r="I873"/>
  <c r="M874"/>
  <c r="I874"/>
  <c r="M875"/>
  <c r="I875"/>
  <c r="M876"/>
  <c r="I876"/>
  <c r="M877"/>
  <c r="I877"/>
  <c r="M878"/>
  <c r="I878"/>
  <c r="M879"/>
  <c r="I879"/>
  <c r="M880"/>
  <c r="I880"/>
  <c r="M881"/>
  <c r="I881"/>
  <c r="M882"/>
  <c r="I882"/>
  <c r="M883"/>
  <c r="I883"/>
  <c r="M884"/>
  <c r="I884"/>
  <c r="M885"/>
  <c r="I885"/>
  <c r="M886"/>
  <c r="I886"/>
  <c r="M887"/>
  <c r="I887"/>
  <c r="M888"/>
  <c r="I888"/>
  <c r="M889"/>
  <c r="I889"/>
  <c r="M890"/>
  <c r="I890"/>
  <c r="M891"/>
  <c r="I891"/>
  <c r="M892"/>
  <c r="I892"/>
  <c r="M893"/>
  <c r="I893"/>
  <c r="M894"/>
  <c r="I894"/>
  <c r="M895"/>
  <c r="I895"/>
  <c r="M896"/>
  <c r="I896"/>
  <c r="M897"/>
  <c r="I897"/>
  <c r="M898"/>
  <c r="I898"/>
  <c r="M899"/>
  <c r="I899"/>
  <c r="M900"/>
  <c r="I900"/>
  <c r="M901"/>
  <c r="I901"/>
  <c r="M902"/>
  <c r="I902"/>
  <c r="M903"/>
  <c r="I903"/>
  <c r="M904"/>
  <c r="I904"/>
  <c r="M905"/>
  <c r="I905"/>
  <c r="M906"/>
  <c r="I906"/>
  <c r="M907"/>
  <c r="I907"/>
  <c r="M908"/>
  <c r="I908"/>
  <c r="M909"/>
  <c r="I909"/>
  <c r="M910"/>
  <c r="I910"/>
  <c r="M911"/>
  <c r="I911"/>
  <c r="M912"/>
  <c r="I912"/>
  <c r="M913"/>
  <c r="I913"/>
  <c r="M914"/>
  <c r="I914"/>
  <c r="M915"/>
  <c r="I915"/>
  <c r="M916"/>
  <c r="I916"/>
  <c r="M917"/>
  <c r="I917"/>
  <c r="M918"/>
  <c r="I918"/>
  <c r="M919"/>
  <c r="I919"/>
  <c r="M920"/>
  <c r="I920"/>
  <c r="M921"/>
  <c r="I921"/>
  <c r="M922"/>
  <c r="I922"/>
  <c r="M923"/>
  <c r="I923"/>
  <c r="M924"/>
  <c r="I924"/>
  <c r="M925"/>
  <c r="I925"/>
  <c r="M926"/>
  <c r="I926"/>
  <c r="M927"/>
  <c r="I927"/>
  <c r="M928"/>
  <c r="I928"/>
  <c r="M929"/>
  <c r="I929"/>
  <c r="M930"/>
  <c r="I930"/>
  <c r="M931"/>
  <c r="I931"/>
  <c r="M932"/>
  <c r="I932"/>
  <c r="M933"/>
  <c r="I933"/>
  <c r="M934"/>
  <c r="I934"/>
  <c r="M935"/>
  <c r="I935"/>
  <c r="M936"/>
  <c r="I936"/>
  <c r="M937"/>
  <c r="I937"/>
  <c r="M938"/>
  <c r="I938"/>
  <c r="M939"/>
  <c r="I939"/>
  <c r="M940"/>
  <c r="I940"/>
  <c r="M941"/>
  <c r="I941"/>
  <c r="M942"/>
  <c r="I942"/>
  <c r="M943"/>
  <c r="I943"/>
  <c r="M944"/>
  <c r="I944"/>
  <c r="M945"/>
  <c r="I945"/>
  <c r="M946"/>
  <c r="I946"/>
  <c r="M947"/>
  <c r="I947"/>
  <c r="M948"/>
  <c r="I948"/>
  <c r="M949"/>
  <c r="I949"/>
  <c r="M950"/>
  <c r="I950"/>
  <c r="M951"/>
  <c r="I951"/>
  <c r="M952"/>
  <c r="I952"/>
  <c r="M953"/>
  <c r="I953"/>
  <c r="M954"/>
  <c r="I954"/>
  <c r="M955"/>
  <c r="I955"/>
  <c r="M956"/>
  <c r="I956"/>
  <c r="M957"/>
  <c r="I957"/>
  <c r="M958"/>
  <c r="I958"/>
  <c r="M959"/>
  <c r="I959"/>
  <c r="M960"/>
  <c r="I960"/>
  <c r="M961"/>
  <c r="I961"/>
  <c r="M962"/>
  <c r="I962"/>
  <c r="M963"/>
  <c r="I963"/>
  <c r="M964"/>
  <c r="I964"/>
  <c r="M965"/>
  <c r="I965"/>
  <c r="M966"/>
  <c r="I966"/>
  <c r="M967"/>
  <c r="I967"/>
  <c r="M968"/>
  <c r="I968"/>
  <c r="M969"/>
  <c r="I969"/>
  <c r="M970"/>
  <c r="I970"/>
  <c r="M971"/>
  <c r="I971"/>
  <c r="M972"/>
  <c r="I972"/>
  <c r="M973"/>
  <c r="I973"/>
  <c r="M974"/>
  <c r="I974"/>
  <c r="M975"/>
  <c r="I975"/>
  <c r="M976"/>
  <c r="I976"/>
  <c r="M977"/>
  <c r="I977"/>
  <c r="M978"/>
  <c r="I978"/>
  <c r="M979"/>
  <c r="I979"/>
  <c r="M980"/>
  <c r="I980"/>
  <c r="M981"/>
  <c r="I981"/>
  <c r="M982"/>
  <c r="I982"/>
  <c r="M983"/>
  <c r="I983"/>
  <c r="M984"/>
  <c r="I984"/>
  <c r="M985"/>
  <c r="I985"/>
  <c r="M986"/>
  <c r="I986"/>
  <c r="M987"/>
  <c r="I987"/>
  <c r="M988"/>
  <c r="I988"/>
  <c r="M989"/>
  <c r="I989"/>
  <c r="M990"/>
  <c r="I990"/>
  <c r="M991"/>
  <c r="I991"/>
  <c r="M992"/>
  <c r="I992"/>
  <c r="M993"/>
  <c r="I993"/>
  <c r="M994"/>
  <c r="I994"/>
  <c r="M995"/>
  <c r="I995"/>
  <c r="M996"/>
  <c r="I996"/>
  <c r="M997"/>
  <c r="I997"/>
  <c r="M998"/>
  <c r="I998"/>
  <c r="M999"/>
  <c r="I999"/>
  <c r="M1000"/>
  <c r="I1000"/>
  <c r="M1001"/>
  <c r="I1001"/>
  <c r="M1002"/>
  <c r="I1002"/>
  <c r="M1003"/>
  <c r="I1003"/>
  <c r="M1004"/>
  <c r="I1004"/>
  <c r="M1005"/>
  <c r="I1005"/>
  <c r="M1006"/>
  <c r="I1006"/>
  <c r="M1007"/>
  <c r="I1007"/>
  <c r="M1008"/>
  <c r="I1008"/>
  <c r="M1009"/>
  <c r="I1009"/>
  <c r="M1010"/>
  <c r="I1010"/>
  <c r="M1011"/>
  <c r="I1011"/>
  <c r="M1012"/>
  <c r="I1012"/>
  <c r="M1013"/>
  <c r="I1013"/>
  <c r="M1014"/>
  <c r="I1014"/>
  <c r="M1015"/>
  <c r="I1015"/>
  <c r="M1016"/>
  <c r="I1016"/>
  <c r="M1017"/>
  <c r="I1017"/>
  <c r="M1018"/>
  <c r="I1018"/>
  <c r="M1019"/>
  <c r="I1019"/>
  <c r="M1020"/>
  <c r="I1020"/>
  <c r="M1021"/>
  <c r="I1021"/>
  <c r="M1022"/>
  <c r="I1022"/>
  <c r="M1023"/>
  <c r="I1023"/>
  <c r="M1024"/>
  <c r="I1024"/>
  <c r="M1025"/>
  <c r="I1025"/>
  <c r="M1026"/>
  <c r="I1026"/>
  <c r="M1027"/>
  <c r="I1027"/>
  <c r="M1028"/>
  <c r="I1028"/>
  <c r="M1029"/>
  <c r="I1029"/>
  <c r="R3" i="4"/>
  <c r="N3"/>
  <c r="O3" s="1"/>
  <c r="R4"/>
  <c r="N4"/>
  <c r="O4" s="1"/>
  <c r="R5"/>
  <c r="N5"/>
  <c r="O5" s="1"/>
  <c r="R6"/>
  <c r="N6"/>
  <c r="O6" s="1"/>
  <c r="R7"/>
  <c r="N7"/>
  <c r="O7" s="1"/>
  <c r="R8"/>
  <c r="N8"/>
  <c r="O8" s="1"/>
  <c r="R9"/>
  <c r="N9"/>
  <c r="O9" s="1"/>
  <c r="R10"/>
  <c r="N10"/>
  <c r="O10" s="1"/>
  <c r="R11"/>
  <c r="N11"/>
  <c r="O11" s="1"/>
  <c r="R12"/>
  <c r="N12"/>
  <c r="O12" s="1"/>
  <c r="R13"/>
  <c r="N13"/>
  <c r="O13" s="1"/>
  <c r="R14"/>
  <c r="N14"/>
  <c r="O14" s="1"/>
  <c r="R15"/>
  <c r="N15"/>
  <c r="O15" s="1"/>
  <c r="R16"/>
  <c r="N16"/>
  <c r="O16" s="1"/>
  <c r="R17"/>
  <c r="N17"/>
  <c r="O17" s="1"/>
  <c r="R18"/>
  <c r="N18"/>
  <c r="O18" s="1"/>
  <c r="R19"/>
  <c r="N19"/>
  <c r="O19" s="1"/>
  <c r="R20"/>
  <c r="N20"/>
  <c r="O20" s="1"/>
  <c r="R21"/>
  <c r="N21"/>
  <c r="O21" s="1"/>
  <c r="R22"/>
  <c r="N22"/>
  <c r="O22" s="1"/>
  <c r="R23"/>
  <c r="N23"/>
  <c r="O23" s="1"/>
  <c r="R24"/>
  <c r="N24"/>
  <c r="O24" s="1"/>
  <c r="R25"/>
  <c r="N25"/>
  <c r="O25" s="1"/>
  <c r="R26"/>
  <c r="N26"/>
  <c r="O26" s="1"/>
  <c r="R27"/>
  <c r="N27"/>
  <c r="O27" s="1"/>
  <c r="R28"/>
  <c r="N28"/>
  <c r="O28" s="1"/>
  <c r="R29"/>
  <c r="N29"/>
  <c r="O29" s="1"/>
  <c r="R30"/>
  <c r="N30"/>
  <c r="O30" s="1"/>
  <c r="R31"/>
  <c r="N31"/>
  <c r="O31" s="1"/>
  <c r="R32"/>
  <c r="N32"/>
  <c r="O32" s="1"/>
  <c r="R33"/>
  <c r="N33"/>
  <c r="O33" s="1"/>
  <c r="R34"/>
  <c r="N34"/>
  <c r="O34" s="1"/>
  <c r="R35"/>
  <c r="N35"/>
  <c r="O35" s="1"/>
  <c r="R36"/>
  <c r="N36"/>
  <c r="O36" s="1"/>
  <c r="R37"/>
  <c r="N37"/>
  <c r="O37" s="1"/>
  <c r="R38"/>
  <c r="N38"/>
  <c r="O38" s="1"/>
  <c r="R39"/>
  <c r="N39"/>
  <c r="O39" s="1"/>
  <c r="R40"/>
  <c r="N40"/>
  <c r="O40" s="1"/>
  <c r="R41"/>
  <c r="N41"/>
  <c r="O41" s="1"/>
  <c r="R42"/>
  <c r="N42"/>
  <c r="O42" s="1"/>
  <c r="R43"/>
  <c r="N43"/>
  <c r="O43" s="1"/>
  <c r="R44"/>
  <c r="N44"/>
  <c r="O44" s="1"/>
  <c r="R45"/>
  <c r="N45"/>
  <c r="O45" s="1"/>
  <c r="R46"/>
  <c r="N46"/>
  <c r="O46" s="1"/>
  <c r="R47"/>
  <c r="N47"/>
  <c r="O47" s="1"/>
  <c r="R48"/>
  <c r="N48"/>
  <c r="O48" s="1"/>
  <c r="R49"/>
  <c r="N49"/>
  <c r="O49" s="1"/>
  <c r="R50"/>
  <c r="N50"/>
  <c r="O50" s="1"/>
  <c r="R51"/>
  <c r="N51"/>
  <c r="O51" s="1"/>
  <c r="R52"/>
  <c r="N52"/>
  <c r="O52" s="1"/>
  <c r="R53"/>
  <c r="N53"/>
  <c r="O53" s="1"/>
  <c r="R54"/>
  <c r="N54"/>
  <c r="O54" s="1"/>
  <c r="R55"/>
  <c r="N55"/>
  <c r="O55" s="1"/>
  <c r="R56"/>
  <c r="N56"/>
  <c r="O56" s="1"/>
  <c r="R57"/>
  <c r="N57"/>
  <c r="O57" s="1"/>
  <c r="R58"/>
  <c r="N58"/>
  <c r="O58" s="1"/>
  <c r="R59"/>
  <c r="N59"/>
  <c r="O59" s="1"/>
  <c r="R60"/>
  <c r="N60"/>
  <c r="R61"/>
  <c r="N61"/>
  <c r="O61" s="1"/>
  <c r="R62"/>
  <c r="N62"/>
  <c r="O62" s="1"/>
  <c r="R63"/>
  <c r="N63"/>
  <c r="O63" s="1"/>
  <c r="R64"/>
  <c r="N64"/>
  <c r="O64" s="1"/>
  <c r="R65"/>
  <c r="N65"/>
  <c r="O65" s="1"/>
  <c r="R66"/>
  <c r="N66"/>
  <c r="O66" s="1"/>
  <c r="R67"/>
  <c r="N67"/>
  <c r="O67" s="1"/>
  <c r="R68"/>
  <c r="N68"/>
  <c r="O68" s="1"/>
  <c r="R69"/>
  <c r="N69"/>
  <c r="O69" s="1"/>
  <c r="R70"/>
  <c r="N70"/>
  <c r="O70" s="1"/>
  <c r="R71"/>
  <c r="N71"/>
  <c r="O71" s="1"/>
  <c r="R72"/>
  <c r="N72"/>
  <c r="O72" s="1"/>
  <c r="R73"/>
  <c r="N73"/>
  <c r="O73" s="1"/>
  <c r="R74"/>
  <c r="N74"/>
  <c r="R75"/>
  <c r="N75"/>
  <c r="O75" s="1"/>
  <c r="R76"/>
  <c r="N76"/>
  <c r="O76" s="1"/>
  <c r="R77"/>
  <c r="N77"/>
  <c r="O77" s="1"/>
  <c r="R78"/>
  <c r="N78"/>
  <c r="O78" s="1"/>
  <c r="R79"/>
  <c r="N79"/>
  <c r="O79" s="1"/>
  <c r="R80"/>
  <c r="N80"/>
  <c r="O80" s="1"/>
  <c r="R81"/>
  <c r="N81"/>
  <c r="O81" s="1"/>
  <c r="R82"/>
  <c r="N82"/>
  <c r="O82" s="1"/>
  <c r="R83"/>
  <c r="N83"/>
  <c r="O83" s="1"/>
  <c r="R84"/>
  <c r="N84"/>
  <c r="O84" s="1"/>
  <c r="R85"/>
  <c r="N85"/>
  <c r="O85" s="1"/>
  <c r="R86"/>
  <c r="N86"/>
  <c r="O86" s="1"/>
  <c r="R87"/>
  <c r="N87"/>
  <c r="O87" s="1"/>
  <c r="R88"/>
  <c r="N88"/>
  <c r="O88" s="1"/>
  <c r="R89"/>
  <c r="N89"/>
  <c r="O89" s="1"/>
  <c r="R90"/>
  <c r="N90"/>
  <c r="O90" s="1"/>
  <c r="R91"/>
  <c r="N91"/>
  <c r="O91" s="1"/>
  <c r="R92"/>
  <c r="N92"/>
  <c r="O92" s="1"/>
  <c r="R93"/>
  <c r="N93"/>
  <c r="O93" s="1"/>
  <c r="R94"/>
  <c r="N94"/>
  <c r="O94" s="1"/>
  <c r="R95"/>
  <c r="N95"/>
  <c r="O95" s="1"/>
  <c r="R96"/>
  <c r="N96"/>
  <c r="O96" s="1"/>
  <c r="R97"/>
  <c r="N97"/>
  <c r="O97" s="1"/>
  <c r="N2"/>
  <c r="O2" s="1"/>
  <c r="R2"/>
  <c r="T82" l="1"/>
  <c r="V82" s="1"/>
  <c r="X82" s="1"/>
  <c r="T52"/>
  <c r="V52" s="1"/>
  <c r="X52" s="1"/>
  <c r="T49"/>
  <c r="V49" s="1"/>
  <c r="X49" s="1"/>
  <c r="T36"/>
  <c r="V36" s="1"/>
  <c r="X36" s="1"/>
  <c r="T32"/>
  <c r="V32" s="1"/>
  <c r="X32" s="1"/>
  <c r="T30"/>
  <c r="V30" s="1"/>
  <c r="X30" s="1"/>
  <c r="T23"/>
  <c r="V23" s="1"/>
  <c r="X23" s="1"/>
  <c r="S19"/>
  <c r="U19" s="1"/>
  <c r="W19" s="1"/>
  <c r="T8"/>
  <c r="V8" s="1"/>
  <c r="X8" s="1"/>
  <c r="T6"/>
  <c r="V6" s="1"/>
  <c r="X6" s="1"/>
  <c r="T4"/>
  <c r="V4" s="1"/>
  <c r="X4" s="1"/>
  <c r="T90"/>
  <c r="V90" s="1"/>
  <c r="X90" s="1"/>
  <c r="S83"/>
  <c r="U83" s="1"/>
  <c r="W83" s="1"/>
  <c r="N1004" i="1"/>
  <c r="P1004" s="1"/>
  <c r="R1004" s="1"/>
  <c r="O969"/>
  <c r="Q969" s="1"/>
  <c r="S969" s="1"/>
  <c r="O856"/>
  <c r="Q856" s="1"/>
  <c r="S856" s="1"/>
  <c r="O762"/>
  <c r="Q762" s="1"/>
  <c r="S762" s="1"/>
  <c r="O740"/>
  <c r="Q740" s="1"/>
  <c r="S740" s="1"/>
  <c r="O651"/>
  <c r="Q651" s="1"/>
  <c r="S651" s="1"/>
  <c r="O506"/>
  <c r="Q506" s="1"/>
  <c r="S506" s="1"/>
  <c r="O484"/>
  <c r="Q484" s="1"/>
  <c r="S484" s="1"/>
  <c r="O431"/>
  <c r="Q431" s="1"/>
  <c r="S431" s="1"/>
  <c r="O395"/>
  <c r="Q395" s="1"/>
  <c r="S395" s="1"/>
  <c r="O261"/>
  <c r="Q261" s="1"/>
  <c r="S261" s="1"/>
  <c r="O203"/>
  <c r="Q203" s="1"/>
  <c r="S203" s="1"/>
  <c r="O139"/>
  <c r="Q139" s="1"/>
  <c r="S139" s="1"/>
  <c r="O1014"/>
  <c r="Q1014" s="1"/>
  <c r="S1014" s="1"/>
  <c r="O910"/>
  <c r="Q910" s="1"/>
  <c r="S910" s="1"/>
  <c r="O792"/>
  <c r="Q792" s="1"/>
  <c r="S792" s="1"/>
  <c r="O715"/>
  <c r="Q715" s="1"/>
  <c r="S715" s="1"/>
  <c r="O681"/>
  <c r="Q681" s="1"/>
  <c r="S681" s="1"/>
  <c r="O670"/>
  <c r="Q670" s="1"/>
  <c r="S670" s="1"/>
  <c r="O606"/>
  <c r="Q606" s="1"/>
  <c r="S606" s="1"/>
  <c r="O528"/>
  <c r="Q528" s="1"/>
  <c r="S528" s="1"/>
  <c r="O336"/>
  <c r="Q336" s="1"/>
  <c r="S336" s="1"/>
  <c r="O80"/>
  <c r="Q80" s="1"/>
  <c r="S80" s="1"/>
  <c r="O58"/>
  <c r="Q58" s="1"/>
  <c r="S58" s="1"/>
  <c r="O1016"/>
  <c r="Q1016" s="1"/>
  <c r="S1016" s="1"/>
  <c r="O945"/>
  <c r="Q945" s="1"/>
  <c r="S945" s="1"/>
  <c r="O999"/>
  <c r="Q999" s="1"/>
  <c r="S999" s="1"/>
  <c r="O920"/>
  <c r="Q920" s="1"/>
  <c r="S920" s="1"/>
  <c r="O873"/>
  <c r="Q873" s="1"/>
  <c r="S873" s="1"/>
  <c r="O846"/>
  <c r="Q846" s="1"/>
  <c r="S846" s="1"/>
  <c r="O734"/>
  <c r="Q734" s="1"/>
  <c r="S734" s="1"/>
  <c r="O617"/>
  <c r="Q617" s="1"/>
  <c r="S617" s="1"/>
  <c r="O581"/>
  <c r="Q581" s="1"/>
  <c r="S581" s="1"/>
  <c r="O559"/>
  <c r="Q559" s="1"/>
  <c r="S559" s="1"/>
  <c r="O523"/>
  <c r="Q523" s="1"/>
  <c r="S523" s="1"/>
  <c r="O378"/>
  <c r="Q378" s="1"/>
  <c r="S378" s="1"/>
  <c r="O356"/>
  <c r="Q356" s="1"/>
  <c r="S356" s="1"/>
  <c r="O303"/>
  <c r="Q303" s="1"/>
  <c r="S303" s="1"/>
  <c r="O233"/>
  <c r="Q233" s="1"/>
  <c r="S233" s="1"/>
  <c r="O197"/>
  <c r="Q197" s="1"/>
  <c r="S197" s="1"/>
  <c r="O158"/>
  <c r="Q158" s="1"/>
  <c r="S158" s="1"/>
  <c r="O111"/>
  <c r="Q111" s="1"/>
  <c r="S111" s="1"/>
  <c r="O881"/>
  <c r="Q881" s="1"/>
  <c r="S881" s="1"/>
  <c r="O839"/>
  <c r="Q839" s="1"/>
  <c r="S839" s="1"/>
  <c r="O809"/>
  <c r="Q809" s="1"/>
  <c r="S809" s="1"/>
  <c r="O745"/>
  <c r="Q745" s="1"/>
  <c r="S745" s="1"/>
  <c r="O720"/>
  <c r="Q720" s="1"/>
  <c r="S720" s="1"/>
  <c r="O709"/>
  <c r="Q709" s="1"/>
  <c r="S709" s="1"/>
  <c r="O698"/>
  <c r="Q698" s="1"/>
  <c r="S698" s="1"/>
  <c r="O687"/>
  <c r="Q687" s="1"/>
  <c r="S687" s="1"/>
  <c r="O656"/>
  <c r="Q656" s="1"/>
  <c r="S656" s="1"/>
  <c r="O634"/>
  <c r="Q634" s="1"/>
  <c r="S634" s="1"/>
  <c r="O623"/>
  <c r="Q623" s="1"/>
  <c r="S623" s="1"/>
  <c r="O612"/>
  <c r="Q612" s="1"/>
  <c r="S612" s="1"/>
  <c r="O489"/>
  <c r="Q489" s="1"/>
  <c r="S489" s="1"/>
  <c r="O464"/>
  <c r="Q464" s="1"/>
  <c r="S464" s="1"/>
  <c r="O453"/>
  <c r="Q453" s="1"/>
  <c r="S453" s="1"/>
  <c r="O420"/>
  <c r="Q420" s="1"/>
  <c r="S420" s="1"/>
  <c r="O400"/>
  <c r="Q400" s="1"/>
  <c r="S400" s="1"/>
  <c r="O389"/>
  <c r="Q389" s="1"/>
  <c r="S389" s="1"/>
  <c r="O331"/>
  <c r="Q331" s="1"/>
  <c r="S331" s="1"/>
  <c r="O272"/>
  <c r="Q272" s="1"/>
  <c r="S272" s="1"/>
  <c r="O250"/>
  <c r="Q250" s="1"/>
  <c r="S250" s="1"/>
  <c r="O239"/>
  <c r="Q239" s="1"/>
  <c r="S239" s="1"/>
  <c r="O228"/>
  <c r="Q228" s="1"/>
  <c r="S228" s="1"/>
  <c r="O186"/>
  <c r="Q186" s="1"/>
  <c r="S186" s="1"/>
  <c r="O175"/>
  <c r="Q175" s="1"/>
  <c r="S175" s="1"/>
  <c r="O164"/>
  <c r="Q164" s="1"/>
  <c r="S164" s="1"/>
  <c r="O144"/>
  <c r="Q144" s="1"/>
  <c r="S144" s="1"/>
  <c r="O133"/>
  <c r="Q133" s="1"/>
  <c r="S133" s="1"/>
  <c r="O75"/>
  <c r="Q75" s="1"/>
  <c r="S75" s="1"/>
  <c r="O41"/>
  <c r="Q41" s="1"/>
  <c r="S41" s="1"/>
  <c r="O74" i="4"/>
  <c r="T74" s="1"/>
  <c r="V74" s="1"/>
  <c r="X74" s="1"/>
  <c r="O60"/>
  <c r="T60" s="1"/>
  <c r="V60" s="1"/>
  <c r="X60" s="1"/>
  <c r="T75"/>
  <c r="V75" s="1"/>
  <c r="X75" s="1"/>
  <c r="T61"/>
  <c r="V61" s="1"/>
  <c r="X61" s="1"/>
  <c r="S53"/>
  <c r="U53" s="1"/>
  <c r="W53" s="1"/>
  <c r="T78"/>
  <c r="V78" s="1"/>
  <c r="X78" s="1"/>
  <c r="S67"/>
  <c r="U67" s="1"/>
  <c r="W67" s="1"/>
  <c r="T65"/>
  <c r="V65" s="1"/>
  <c r="X65" s="1"/>
  <c r="T7"/>
  <c r="V7" s="1"/>
  <c r="X7" s="1"/>
  <c r="T3"/>
  <c r="V3" s="1"/>
  <c r="X3" s="1"/>
  <c r="T97"/>
  <c r="V97" s="1"/>
  <c r="X97" s="1"/>
  <c r="T95"/>
  <c r="V95" s="1"/>
  <c r="X95" s="1"/>
  <c r="T91"/>
  <c r="V91" s="1"/>
  <c r="X91" s="1"/>
  <c r="S89"/>
  <c r="U89" s="1"/>
  <c r="W89" s="1"/>
  <c r="T46"/>
  <c r="V46" s="1"/>
  <c r="X46" s="1"/>
  <c r="T31"/>
  <c r="V31" s="1"/>
  <c r="X31" s="1"/>
  <c r="T16"/>
  <c r="V16" s="1"/>
  <c r="X16" s="1"/>
  <c r="S42"/>
  <c r="U42" s="1"/>
  <c r="W42" s="1"/>
  <c r="O1024" i="1"/>
  <c r="Q1024" s="1"/>
  <c r="S1024" s="1"/>
  <c r="N1024"/>
  <c r="P1024" s="1"/>
  <c r="R1024" s="1"/>
  <c r="O1011"/>
  <c r="Q1011" s="1"/>
  <c r="S1011" s="1"/>
  <c r="N1011"/>
  <c r="P1011" s="1"/>
  <c r="R1011" s="1"/>
  <c r="O1004"/>
  <c r="Q1004" s="1"/>
  <c r="S1004" s="1"/>
  <c r="O991"/>
  <c r="Q991" s="1"/>
  <c r="S991" s="1"/>
  <c r="N991"/>
  <c r="P991" s="1"/>
  <c r="R991" s="1"/>
  <c r="S46" i="4"/>
  <c r="U46" s="1"/>
  <c r="W46" s="1"/>
  <c r="T57"/>
  <c r="V57" s="1"/>
  <c r="X57" s="1"/>
  <c r="O1021" i="1"/>
  <c r="Q1021" s="1"/>
  <c r="S1021" s="1"/>
  <c r="N1021"/>
  <c r="P1021" s="1"/>
  <c r="R1021" s="1"/>
  <c r="O1008"/>
  <c r="Q1008" s="1"/>
  <c r="S1008" s="1"/>
  <c r="N1008"/>
  <c r="P1008" s="1"/>
  <c r="R1008" s="1"/>
  <c r="T45" i="4"/>
  <c r="V45" s="1"/>
  <c r="X45" s="1"/>
  <c r="S61"/>
  <c r="U61" s="1"/>
  <c r="W61" s="1"/>
  <c r="S4"/>
  <c r="U4" s="1"/>
  <c r="W4" s="1"/>
  <c r="T72"/>
  <c r="V72" s="1"/>
  <c r="X72" s="1"/>
  <c r="T13"/>
  <c r="V13" s="1"/>
  <c r="X13" s="1"/>
  <c r="O1023" i="1"/>
  <c r="Q1023" s="1"/>
  <c r="S1023" s="1"/>
  <c r="N1023"/>
  <c r="P1023" s="1"/>
  <c r="R1023" s="1"/>
  <c r="N1014"/>
  <c r="P1014" s="1"/>
  <c r="R1014" s="1"/>
  <c r="O1003"/>
  <c r="Q1003" s="1"/>
  <c r="S1003" s="1"/>
  <c r="N1003"/>
  <c r="P1003" s="1"/>
  <c r="R1003" s="1"/>
  <c r="S24" i="4"/>
  <c r="U24" s="1"/>
  <c r="W24" s="1"/>
  <c r="S75"/>
  <c r="U75" s="1"/>
  <c r="W75" s="1"/>
  <c r="S16"/>
  <c r="U16" s="1"/>
  <c r="W16" s="1"/>
  <c r="S86"/>
  <c r="U86" s="1"/>
  <c r="W86" s="1"/>
  <c r="T27"/>
  <c r="V27" s="1"/>
  <c r="X27" s="1"/>
  <c r="O1007" i="1"/>
  <c r="Q1007" s="1"/>
  <c r="S1007" s="1"/>
  <c r="N1007"/>
  <c r="P1007" s="1"/>
  <c r="R1007" s="1"/>
  <c r="O996"/>
  <c r="Q996" s="1"/>
  <c r="S996" s="1"/>
  <c r="N996"/>
  <c r="P996" s="1"/>
  <c r="R996" s="1"/>
  <c r="S15" i="4"/>
  <c r="U15" s="1"/>
  <c r="W15" s="1"/>
  <c r="S90"/>
  <c r="U90" s="1"/>
  <c r="W90" s="1"/>
  <c r="S31"/>
  <c r="U31" s="1"/>
  <c r="W31" s="1"/>
  <c r="T94"/>
  <c r="V94" s="1"/>
  <c r="X94" s="1"/>
  <c r="S64"/>
  <c r="U64" s="1"/>
  <c r="W64" s="1"/>
  <c r="T35"/>
  <c r="V35" s="1"/>
  <c r="X35" s="1"/>
  <c r="S5"/>
  <c r="U5" s="1"/>
  <c r="W5" s="1"/>
  <c r="O1028" i="1"/>
  <c r="Q1028" s="1"/>
  <c r="S1028" s="1"/>
  <c r="N1028"/>
  <c r="P1028" s="1"/>
  <c r="R1028" s="1"/>
  <c r="N1016"/>
  <c r="P1016" s="1"/>
  <c r="R1016" s="1"/>
  <c r="N999"/>
  <c r="P999" s="1"/>
  <c r="R999" s="1"/>
  <c r="O984"/>
  <c r="Q984" s="1"/>
  <c r="S984" s="1"/>
  <c r="N984"/>
  <c r="P984" s="1"/>
  <c r="R984" s="1"/>
  <c r="O974"/>
  <c r="Q974" s="1"/>
  <c r="S974" s="1"/>
  <c r="N974"/>
  <c r="P974" s="1"/>
  <c r="R974" s="1"/>
  <c r="N969"/>
  <c r="P969" s="1"/>
  <c r="R969" s="1"/>
  <c r="O952"/>
  <c r="Q952" s="1"/>
  <c r="S952" s="1"/>
  <c r="N952"/>
  <c r="P952" s="1"/>
  <c r="R952" s="1"/>
  <c r="N945"/>
  <c r="P945" s="1"/>
  <c r="R945" s="1"/>
  <c r="O935"/>
  <c r="Q935" s="1"/>
  <c r="S935" s="1"/>
  <c r="N935"/>
  <c r="P935" s="1"/>
  <c r="R935" s="1"/>
  <c r="N920"/>
  <c r="P920" s="1"/>
  <c r="R920" s="1"/>
  <c r="O913"/>
  <c r="Q913" s="1"/>
  <c r="S913" s="1"/>
  <c r="N913"/>
  <c r="P913" s="1"/>
  <c r="R913" s="1"/>
  <c r="N910"/>
  <c r="P910" s="1"/>
  <c r="R910" s="1"/>
  <c r="O905"/>
  <c r="Q905" s="1"/>
  <c r="S905" s="1"/>
  <c r="N905"/>
  <c r="P905" s="1"/>
  <c r="R905" s="1"/>
  <c r="O898"/>
  <c r="Q898" s="1"/>
  <c r="S898" s="1"/>
  <c r="N898"/>
  <c r="P898" s="1"/>
  <c r="R898" s="1"/>
  <c r="O888"/>
  <c r="Q888" s="1"/>
  <c r="S888" s="1"/>
  <c r="N888"/>
  <c r="P888" s="1"/>
  <c r="R888" s="1"/>
  <c r="N881"/>
  <c r="P881" s="1"/>
  <c r="R881" s="1"/>
  <c r="N873"/>
  <c r="P873" s="1"/>
  <c r="R873" s="1"/>
  <c r="N856"/>
  <c r="P856" s="1"/>
  <c r="R856" s="1"/>
  <c r="O849"/>
  <c r="Q849" s="1"/>
  <c r="S849" s="1"/>
  <c r="N849"/>
  <c r="P849" s="1"/>
  <c r="R849" s="1"/>
  <c r="N846"/>
  <c r="P846" s="1"/>
  <c r="R846" s="1"/>
  <c r="O841"/>
  <c r="Q841" s="1"/>
  <c r="S841" s="1"/>
  <c r="N841"/>
  <c r="P841" s="1"/>
  <c r="R841" s="1"/>
  <c r="N839"/>
  <c r="P839" s="1"/>
  <c r="R839" s="1"/>
  <c r="O824"/>
  <c r="Q824" s="1"/>
  <c r="S824" s="1"/>
  <c r="N824"/>
  <c r="P824" s="1"/>
  <c r="R824" s="1"/>
  <c r="N809"/>
  <c r="P809" s="1"/>
  <c r="R809" s="1"/>
  <c r="O807"/>
  <c r="Q807" s="1"/>
  <c r="S807" s="1"/>
  <c r="N807"/>
  <c r="P807" s="1"/>
  <c r="R807" s="1"/>
  <c r="N792"/>
  <c r="P792" s="1"/>
  <c r="R792" s="1"/>
  <c r="O785"/>
  <c r="Q785" s="1"/>
  <c r="S785" s="1"/>
  <c r="N785"/>
  <c r="P785" s="1"/>
  <c r="R785" s="1"/>
  <c r="O777"/>
  <c r="Q777" s="1"/>
  <c r="S777" s="1"/>
  <c r="N777"/>
  <c r="P777" s="1"/>
  <c r="R777" s="1"/>
  <c r="O775"/>
  <c r="Q775" s="1"/>
  <c r="S775" s="1"/>
  <c r="N775"/>
  <c r="P775" s="1"/>
  <c r="R775" s="1"/>
  <c r="N762"/>
  <c r="P762" s="1"/>
  <c r="R762" s="1"/>
  <c r="O754"/>
  <c r="Q754" s="1"/>
  <c r="S754" s="1"/>
  <c r="N754"/>
  <c r="P754" s="1"/>
  <c r="R754" s="1"/>
  <c r="O748"/>
  <c r="Q748" s="1"/>
  <c r="S748" s="1"/>
  <c r="N748"/>
  <c r="P748" s="1"/>
  <c r="R748" s="1"/>
  <c r="N745"/>
  <c r="P745" s="1"/>
  <c r="R745" s="1"/>
  <c r="O743"/>
  <c r="Q743" s="1"/>
  <c r="S743" s="1"/>
  <c r="N743"/>
  <c r="P743" s="1"/>
  <c r="R743" s="1"/>
  <c r="N740"/>
  <c r="P740" s="1"/>
  <c r="R740" s="1"/>
  <c r="N734"/>
  <c r="P734" s="1"/>
  <c r="R734" s="1"/>
  <c r="N720"/>
  <c r="P720" s="1"/>
  <c r="R720" s="1"/>
  <c r="N715"/>
  <c r="P715" s="1"/>
  <c r="R715" s="1"/>
  <c r="O712"/>
  <c r="Q712" s="1"/>
  <c r="S712" s="1"/>
  <c r="N712"/>
  <c r="P712" s="1"/>
  <c r="R712" s="1"/>
  <c r="N709"/>
  <c r="P709" s="1"/>
  <c r="R709" s="1"/>
  <c r="O707"/>
  <c r="Q707" s="1"/>
  <c r="S707" s="1"/>
  <c r="N707"/>
  <c r="P707" s="1"/>
  <c r="R707" s="1"/>
  <c r="N698"/>
  <c r="P698" s="1"/>
  <c r="R698" s="1"/>
  <c r="O690"/>
  <c r="Q690" s="1"/>
  <c r="S690" s="1"/>
  <c r="N690"/>
  <c r="P690" s="1"/>
  <c r="R690" s="1"/>
  <c r="N687"/>
  <c r="P687" s="1"/>
  <c r="R687" s="1"/>
  <c r="N681"/>
  <c r="P681" s="1"/>
  <c r="R681" s="1"/>
  <c r="O673"/>
  <c r="Q673" s="1"/>
  <c r="S673" s="1"/>
  <c r="N673"/>
  <c r="P673" s="1"/>
  <c r="R673" s="1"/>
  <c r="N670"/>
  <c r="P670" s="1"/>
  <c r="R670" s="1"/>
  <c r="O662"/>
  <c r="Q662" s="1"/>
  <c r="S662" s="1"/>
  <c r="N662"/>
  <c r="P662" s="1"/>
  <c r="R662" s="1"/>
  <c r="N656"/>
  <c r="P656" s="1"/>
  <c r="R656" s="1"/>
  <c r="N651"/>
  <c r="P651" s="1"/>
  <c r="R651" s="1"/>
  <c r="O648"/>
  <c r="Q648" s="1"/>
  <c r="S648" s="1"/>
  <c r="N648"/>
  <c r="P648" s="1"/>
  <c r="R648" s="1"/>
  <c r="O643"/>
  <c r="Q643" s="1"/>
  <c r="S643" s="1"/>
  <c r="N643"/>
  <c r="P643" s="1"/>
  <c r="R643" s="1"/>
  <c r="N634"/>
  <c r="P634" s="1"/>
  <c r="R634" s="1"/>
  <c r="O626"/>
  <c r="Q626" s="1"/>
  <c r="S626" s="1"/>
  <c r="N626"/>
  <c r="P626" s="1"/>
  <c r="R626" s="1"/>
  <c r="N623"/>
  <c r="P623" s="1"/>
  <c r="R623" s="1"/>
  <c r="N617"/>
  <c r="P617" s="1"/>
  <c r="R617" s="1"/>
  <c r="N612"/>
  <c r="P612" s="1"/>
  <c r="R612" s="1"/>
  <c r="O609"/>
  <c r="Q609" s="1"/>
  <c r="S609" s="1"/>
  <c r="N609"/>
  <c r="P609" s="1"/>
  <c r="R609" s="1"/>
  <c r="N606"/>
  <c r="P606" s="1"/>
  <c r="R606" s="1"/>
  <c r="O598"/>
  <c r="Q598" s="1"/>
  <c r="S598" s="1"/>
  <c r="N598"/>
  <c r="P598" s="1"/>
  <c r="R598" s="1"/>
  <c r="O589"/>
  <c r="Q589" s="1"/>
  <c r="S589" s="1"/>
  <c r="N589"/>
  <c r="P589" s="1"/>
  <c r="R589" s="1"/>
  <c r="O584"/>
  <c r="Q584" s="1"/>
  <c r="S584" s="1"/>
  <c r="N584"/>
  <c r="P584" s="1"/>
  <c r="R584" s="1"/>
  <c r="N581"/>
  <c r="P581" s="1"/>
  <c r="R581" s="1"/>
  <c r="O562"/>
  <c r="Q562" s="1"/>
  <c r="S562" s="1"/>
  <c r="N562"/>
  <c r="P562" s="1"/>
  <c r="R562" s="1"/>
  <c r="N559"/>
  <c r="P559" s="1"/>
  <c r="R559" s="1"/>
  <c r="O556"/>
  <c r="Q556" s="1"/>
  <c r="S556" s="1"/>
  <c r="N556"/>
  <c r="P556" s="1"/>
  <c r="R556" s="1"/>
  <c r="O551"/>
  <c r="Q551" s="1"/>
  <c r="S551" s="1"/>
  <c r="N551"/>
  <c r="P551" s="1"/>
  <c r="R551" s="1"/>
  <c r="O545"/>
  <c r="Q545" s="1"/>
  <c r="S545" s="1"/>
  <c r="N545"/>
  <c r="P545" s="1"/>
  <c r="R545" s="1"/>
  <c r="O534"/>
  <c r="Q534" s="1"/>
  <c r="S534" s="1"/>
  <c r="N534"/>
  <c r="P534" s="1"/>
  <c r="R534" s="1"/>
  <c r="N528"/>
  <c r="P528" s="1"/>
  <c r="R528" s="1"/>
  <c r="N523"/>
  <c r="P523" s="1"/>
  <c r="R523" s="1"/>
  <c r="O520"/>
  <c r="Q520" s="1"/>
  <c r="S520" s="1"/>
  <c r="N520"/>
  <c r="P520" s="1"/>
  <c r="R520" s="1"/>
  <c r="O515"/>
  <c r="Q515" s="1"/>
  <c r="S515" s="1"/>
  <c r="N515"/>
  <c r="P515" s="1"/>
  <c r="R515" s="1"/>
  <c r="N506"/>
  <c r="P506" s="1"/>
  <c r="R506" s="1"/>
  <c r="N489"/>
  <c r="P489" s="1"/>
  <c r="R489" s="1"/>
  <c r="O487"/>
  <c r="Q487" s="1"/>
  <c r="S487" s="1"/>
  <c r="N487"/>
  <c r="P487" s="1"/>
  <c r="R487" s="1"/>
  <c r="N484"/>
  <c r="P484" s="1"/>
  <c r="R484" s="1"/>
  <c r="O481"/>
  <c r="Q481" s="1"/>
  <c r="S481" s="1"/>
  <c r="N481"/>
  <c r="P481" s="1"/>
  <c r="R481" s="1"/>
  <c r="N464"/>
  <c r="P464" s="1"/>
  <c r="R464" s="1"/>
  <c r="O461"/>
  <c r="Q461" s="1"/>
  <c r="S461" s="1"/>
  <c r="N461"/>
  <c r="P461" s="1"/>
  <c r="R461" s="1"/>
  <c r="N453"/>
  <c r="P453" s="1"/>
  <c r="R453" s="1"/>
  <c r="O451"/>
  <c r="Q451" s="1"/>
  <c r="S451" s="1"/>
  <c r="N451"/>
  <c r="P451" s="1"/>
  <c r="R451" s="1"/>
  <c r="O434"/>
  <c r="Q434" s="1"/>
  <c r="S434" s="1"/>
  <c r="N434"/>
  <c r="P434" s="1"/>
  <c r="R434" s="1"/>
  <c r="N431"/>
  <c r="P431" s="1"/>
  <c r="R431" s="1"/>
  <c r="O428"/>
  <c r="Q428" s="1"/>
  <c r="S428" s="1"/>
  <c r="N428"/>
  <c r="P428" s="1"/>
  <c r="R428" s="1"/>
  <c r="O423"/>
  <c r="Q423" s="1"/>
  <c r="S423" s="1"/>
  <c r="N423"/>
  <c r="P423" s="1"/>
  <c r="R423" s="1"/>
  <c r="N420"/>
  <c r="P420" s="1"/>
  <c r="R420" s="1"/>
  <c r="N400"/>
  <c r="P400" s="1"/>
  <c r="R400" s="1"/>
  <c r="N395"/>
  <c r="P395" s="1"/>
  <c r="R395" s="1"/>
  <c r="N389"/>
  <c r="P389" s="1"/>
  <c r="R389" s="1"/>
  <c r="O387"/>
  <c r="Q387" s="1"/>
  <c r="S387" s="1"/>
  <c r="N387"/>
  <c r="P387" s="1"/>
  <c r="R387" s="1"/>
  <c r="N378"/>
  <c r="P378" s="1"/>
  <c r="R378" s="1"/>
  <c r="O364"/>
  <c r="Q364" s="1"/>
  <c r="S364" s="1"/>
  <c r="N364"/>
  <c r="P364" s="1"/>
  <c r="R364" s="1"/>
  <c r="O359"/>
  <c r="Q359" s="1"/>
  <c r="S359" s="1"/>
  <c r="N359"/>
  <c r="P359" s="1"/>
  <c r="R359" s="1"/>
  <c r="N356"/>
  <c r="P356" s="1"/>
  <c r="R356" s="1"/>
  <c r="O353"/>
  <c r="Q353" s="1"/>
  <c r="S353" s="1"/>
  <c r="N353"/>
  <c r="P353" s="1"/>
  <c r="R353" s="1"/>
  <c r="N336"/>
  <c r="P336" s="1"/>
  <c r="R336" s="1"/>
  <c r="O333"/>
  <c r="Q333" s="1"/>
  <c r="S333" s="1"/>
  <c r="N333"/>
  <c r="P333" s="1"/>
  <c r="R333" s="1"/>
  <c r="N331"/>
  <c r="P331" s="1"/>
  <c r="R331" s="1"/>
  <c r="O323"/>
  <c r="Q323" s="1"/>
  <c r="S323" s="1"/>
  <c r="N323"/>
  <c r="P323" s="1"/>
  <c r="R323" s="1"/>
  <c r="O306"/>
  <c r="Q306" s="1"/>
  <c r="S306" s="1"/>
  <c r="N306"/>
  <c r="P306" s="1"/>
  <c r="R306" s="1"/>
  <c r="N303"/>
  <c r="P303" s="1"/>
  <c r="R303" s="1"/>
  <c r="O300"/>
  <c r="Q300" s="1"/>
  <c r="S300" s="1"/>
  <c r="N300"/>
  <c r="P300" s="1"/>
  <c r="R300" s="1"/>
  <c r="O295"/>
  <c r="Q295" s="1"/>
  <c r="S295" s="1"/>
  <c r="N295"/>
  <c r="P295" s="1"/>
  <c r="R295" s="1"/>
  <c r="N272"/>
  <c r="P272" s="1"/>
  <c r="R272" s="1"/>
  <c r="O269"/>
  <c r="Q269" s="1"/>
  <c r="S269" s="1"/>
  <c r="N269"/>
  <c r="P269" s="1"/>
  <c r="R269" s="1"/>
  <c r="O264"/>
  <c r="Q264" s="1"/>
  <c r="S264" s="1"/>
  <c r="N264"/>
  <c r="P264" s="1"/>
  <c r="R264" s="1"/>
  <c r="N261"/>
  <c r="P261" s="1"/>
  <c r="R261" s="1"/>
  <c r="N250"/>
  <c r="P250" s="1"/>
  <c r="R250" s="1"/>
  <c r="N239"/>
  <c r="P239" s="1"/>
  <c r="R239" s="1"/>
  <c r="O236"/>
  <c r="Q236" s="1"/>
  <c r="S236" s="1"/>
  <c r="N236"/>
  <c r="P236" s="1"/>
  <c r="R236" s="1"/>
  <c r="N233"/>
  <c r="P233" s="1"/>
  <c r="R233" s="1"/>
  <c r="N228"/>
  <c r="P228" s="1"/>
  <c r="R228" s="1"/>
  <c r="O214"/>
  <c r="Q214" s="1"/>
  <c r="S214" s="1"/>
  <c r="N214"/>
  <c r="P214" s="1"/>
  <c r="R214" s="1"/>
  <c r="N203"/>
  <c r="P203" s="1"/>
  <c r="R203" s="1"/>
  <c r="N197"/>
  <c r="P197" s="1"/>
  <c r="R197" s="1"/>
  <c r="N186"/>
  <c r="P186" s="1"/>
  <c r="R186" s="1"/>
  <c r="N175"/>
  <c r="P175" s="1"/>
  <c r="R175" s="1"/>
  <c r="O167"/>
  <c r="Q167" s="1"/>
  <c r="S167" s="1"/>
  <c r="N167"/>
  <c r="P167" s="1"/>
  <c r="R167" s="1"/>
  <c r="N164"/>
  <c r="P164" s="1"/>
  <c r="R164" s="1"/>
  <c r="N158"/>
  <c r="P158" s="1"/>
  <c r="R158" s="1"/>
  <c r="N144"/>
  <c r="P144" s="1"/>
  <c r="R144" s="1"/>
  <c r="N139"/>
  <c r="P139" s="1"/>
  <c r="R139" s="1"/>
  <c r="N133"/>
  <c r="P133" s="1"/>
  <c r="R133" s="1"/>
  <c r="O131"/>
  <c r="Q131" s="1"/>
  <c r="S131" s="1"/>
  <c r="N131"/>
  <c r="P131" s="1"/>
  <c r="R131" s="1"/>
  <c r="N111"/>
  <c r="P111" s="1"/>
  <c r="R111" s="1"/>
  <c r="O108"/>
  <c r="Q108" s="1"/>
  <c r="S108" s="1"/>
  <c r="N108"/>
  <c r="P108" s="1"/>
  <c r="R108" s="1"/>
  <c r="O103"/>
  <c r="Q103" s="1"/>
  <c r="S103" s="1"/>
  <c r="N103"/>
  <c r="P103" s="1"/>
  <c r="R103" s="1"/>
  <c r="O97"/>
  <c r="Q97" s="1"/>
  <c r="S97" s="1"/>
  <c r="N97"/>
  <c r="P97" s="1"/>
  <c r="R97" s="1"/>
  <c r="O86"/>
  <c r="Q86" s="1"/>
  <c r="S86" s="1"/>
  <c r="N86"/>
  <c r="P86" s="1"/>
  <c r="R86" s="1"/>
  <c r="N80"/>
  <c r="P80" s="1"/>
  <c r="R80" s="1"/>
  <c r="O77"/>
  <c r="Q77" s="1"/>
  <c r="S77" s="1"/>
  <c r="N77"/>
  <c r="P77" s="1"/>
  <c r="R77" s="1"/>
  <c r="N75"/>
  <c r="P75" s="1"/>
  <c r="R75" s="1"/>
  <c r="O67"/>
  <c r="Q67" s="1"/>
  <c r="S67" s="1"/>
  <c r="N67"/>
  <c r="P67" s="1"/>
  <c r="R67" s="1"/>
  <c r="N58"/>
  <c r="P58" s="1"/>
  <c r="R58" s="1"/>
  <c r="O44"/>
  <c r="Q44" s="1"/>
  <c r="S44" s="1"/>
  <c r="N44"/>
  <c r="P44" s="1"/>
  <c r="R44" s="1"/>
  <c r="N41"/>
  <c r="P41" s="1"/>
  <c r="R41" s="1"/>
  <c r="O39"/>
  <c r="Q39" s="1"/>
  <c r="S39" s="1"/>
  <c r="N39"/>
  <c r="P39" s="1"/>
  <c r="R39" s="1"/>
  <c r="O36"/>
  <c r="Q36" s="1"/>
  <c r="S36" s="1"/>
  <c r="N36"/>
  <c r="P36" s="1"/>
  <c r="R36" s="1"/>
  <c r="O33"/>
  <c r="Q33" s="1"/>
  <c r="S33" s="1"/>
  <c r="N33"/>
  <c r="P33" s="1"/>
  <c r="R33" s="1"/>
  <c r="O30"/>
  <c r="Q30" s="1"/>
  <c r="S30" s="1"/>
  <c r="N30"/>
  <c r="P30" s="1"/>
  <c r="R30" s="1"/>
  <c r="O22"/>
  <c r="Q22" s="1"/>
  <c r="S22" s="1"/>
  <c r="N22"/>
  <c r="P22" s="1"/>
  <c r="R22" s="1"/>
  <c r="O13"/>
  <c r="Q13" s="1"/>
  <c r="S13" s="1"/>
  <c r="N13"/>
  <c r="P13" s="1"/>
  <c r="R13" s="1"/>
  <c r="O8"/>
  <c r="Q8" s="1"/>
  <c r="S8" s="1"/>
  <c r="N8"/>
  <c r="P8" s="1"/>
  <c r="R8" s="1"/>
  <c r="T68" i="4"/>
  <c r="V68" s="1"/>
  <c r="X68" s="1"/>
  <c r="T56"/>
  <c r="V56" s="1"/>
  <c r="X56" s="1"/>
  <c r="T38"/>
  <c r="V38" s="1"/>
  <c r="X38" s="1"/>
  <c r="T26"/>
  <c r="V26" s="1"/>
  <c r="X26" s="1"/>
  <c r="T14"/>
  <c r="V14" s="1"/>
  <c r="X14" s="1"/>
  <c r="T11"/>
  <c r="V11" s="1"/>
  <c r="X11" s="1"/>
  <c r="T9"/>
  <c r="V9" s="1"/>
  <c r="X9" s="1"/>
  <c r="O988" i="1"/>
  <c r="Q988" s="1"/>
  <c r="S988" s="1"/>
  <c r="N988"/>
  <c r="P988" s="1"/>
  <c r="R988" s="1"/>
  <c r="O981"/>
  <c r="Q981" s="1"/>
  <c r="S981" s="1"/>
  <c r="N981"/>
  <c r="P981" s="1"/>
  <c r="R981" s="1"/>
  <c r="O979"/>
  <c r="Q979" s="1"/>
  <c r="S979" s="1"/>
  <c r="N979"/>
  <c r="P979" s="1"/>
  <c r="R979" s="1"/>
  <c r="O973"/>
  <c r="Q973" s="1"/>
  <c r="S973" s="1"/>
  <c r="N973"/>
  <c r="P973" s="1"/>
  <c r="R973" s="1"/>
  <c r="N967"/>
  <c r="P967" s="1"/>
  <c r="R967" s="1"/>
  <c r="O966"/>
  <c r="Q966" s="1"/>
  <c r="S966" s="1"/>
  <c r="N966"/>
  <c r="P966" s="1"/>
  <c r="R966" s="1"/>
  <c r="O964"/>
  <c r="Q964" s="1"/>
  <c r="S964" s="1"/>
  <c r="N964"/>
  <c r="P964" s="1"/>
  <c r="R964" s="1"/>
  <c r="O959"/>
  <c r="Q959" s="1"/>
  <c r="S959" s="1"/>
  <c r="N959"/>
  <c r="P959" s="1"/>
  <c r="R959" s="1"/>
  <c r="O947"/>
  <c r="Q947" s="1"/>
  <c r="S947" s="1"/>
  <c r="N947"/>
  <c r="P947" s="1"/>
  <c r="R947" s="1"/>
  <c r="O944"/>
  <c r="Q944" s="1"/>
  <c r="S944" s="1"/>
  <c r="N944"/>
  <c r="P944" s="1"/>
  <c r="R944" s="1"/>
  <c r="O939"/>
  <c r="Q939" s="1"/>
  <c r="S939" s="1"/>
  <c r="N939"/>
  <c r="P939" s="1"/>
  <c r="R939" s="1"/>
  <c r="O932"/>
  <c r="Q932" s="1"/>
  <c r="S932" s="1"/>
  <c r="N932"/>
  <c r="P932" s="1"/>
  <c r="R932" s="1"/>
  <c r="O927"/>
  <c r="Q927" s="1"/>
  <c r="S927" s="1"/>
  <c r="N927"/>
  <c r="P927" s="1"/>
  <c r="R927" s="1"/>
  <c r="O924"/>
  <c r="Q924" s="1"/>
  <c r="S924" s="1"/>
  <c r="N924"/>
  <c r="P924" s="1"/>
  <c r="R924" s="1"/>
  <c r="O917"/>
  <c r="Q917" s="1"/>
  <c r="S917" s="1"/>
  <c r="N917"/>
  <c r="P917" s="1"/>
  <c r="R917" s="1"/>
  <c r="O909"/>
  <c r="Q909" s="1"/>
  <c r="S909" s="1"/>
  <c r="N909"/>
  <c r="P909" s="1"/>
  <c r="R909" s="1"/>
  <c r="O902"/>
  <c r="Q902" s="1"/>
  <c r="S902" s="1"/>
  <c r="N902"/>
  <c r="P902" s="1"/>
  <c r="R902" s="1"/>
  <c r="O900"/>
  <c r="Q900" s="1"/>
  <c r="S900" s="1"/>
  <c r="N900"/>
  <c r="P900" s="1"/>
  <c r="R900" s="1"/>
  <c r="O895"/>
  <c r="Q895" s="1"/>
  <c r="S895" s="1"/>
  <c r="N895"/>
  <c r="P895" s="1"/>
  <c r="R895" s="1"/>
  <c r="O892"/>
  <c r="Q892" s="1"/>
  <c r="S892" s="1"/>
  <c r="N892"/>
  <c r="P892" s="1"/>
  <c r="R892" s="1"/>
  <c r="O885"/>
  <c r="Q885" s="1"/>
  <c r="S885" s="1"/>
  <c r="N885"/>
  <c r="P885" s="1"/>
  <c r="R885" s="1"/>
  <c r="O883"/>
  <c r="Q883" s="1"/>
  <c r="S883" s="1"/>
  <c r="N883"/>
  <c r="P883" s="1"/>
  <c r="R883" s="1"/>
  <c r="O880"/>
  <c r="Q880" s="1"/>
  <c r="S880" s="1"/>
  <c r="N880"/>
  <c r="P880" s="1"/>
  <c r="R880" s="1"/>
  <c r="O877"/>
  <c r="Q877" s="1"/>
  <c r="S877" s="1"/>
  <c r="N877"/>
  <c r="P877" s="1"/>
  <c r="R877" s="1"/>
  <c r="O868"/>
  <c r="Q868" s="1"/>
  <c r="S868" s="1"/>
  <c r="N868"/>
  <c r="P868" s="1"/>
  <c r="R868" s="1"/>
  <c r="O860"/>
  <c r="Q860" s="1"/>
  <c r="S860" s="1"/>
  <c r="N860"/>
  <c r="P860" s="1"/>
  <c r="R860" s="1"/>
  <c r="O853"/>
  <c r="Q853" s="1"/>
  <c r="S853" s="1"/>
  <c r="N853"/>
  <c r="P853" s="1"/>
  <c r="R853" s="1"/>
  <c r="O848"/>
  <c r="Q848" s="1"/>
  <c r="S848" s="1"/>
  <c r="N848"/>
  <c r="P848" s="1"/>
  <c r="R848" s="1"/>
  <c r="O845"/>
  <c r="Q845" s="1"/>
  <c r="S845" s="1"/>
  <c r="N845"/>
  <c r="P845" s="1"/>
  <c r="R845" s="1"/>
  <c r="O843"/>
  <c r="Q843" s="1"/>
  <c r="S843" s="1"/>
  <c r="N843"/>
  <c r="P843" s="1"/>
  <c r="R843" s="1"/>
  <c r="O838"/>
  <c r="Q838" s="1"/>
  <c r="S838" s="1"/>
  <c r="N838"/>
  <c r="P838" s="1"/>
  <c r="R838" s="1"/>
  <c r="O836"/>
  <c r="Q836" s="1"/>
  <c r="S836" s="1"/>
  <c r="N836"/>
  <c r="P836" s="1"/>
  <c r="R836" s="1"/>
  <c r="O831"/>
  <c r="Q831" s="1"/>
  <c r="S831" s="1"/>
  <c r="N831"/>
  <c r="P831" s="1"/>
  <c r="R831" s="1"/>
  <c r="O828"/>
  <c r="Q828" s="1"/>
  <c r="S828" s="1"/>
  <c r="N828"/>
  <c r="P828" s="1"/>
  <c r="R828" s="1"/>
  <c r="O819"/>
  <c r="Q819" s="1"/>
  <c r="S819" s="1"/>
  <c r="N819"/>
  <c r="P819" s="1"/>
  <c r="R819" s="1"/>
  <c r="O816"/>
  <c r="Q816" s="1"/>
  <c r="S816" s="1"/>
  <c r="N816"/>
  <c r="P816" s="1"/>
  <c r="R816" s="1"/>
  <c r="O813"/>
  <c r="Q813" s="1"/>
  <c r="S813" s="1"/>
  <c r="N813"/>
  <c r="P813" s="1"/>
  <c r="R813" s="1"/>
  <c r="O811"/>
  <c r="Q811" s="1"/>
  <c r="S811" s="1"/>
  <c r="N811"/>
  <c r="P811" s="1"/>
  <c r="R811" s="1"/>
  <c r="O804"/>
  <c r="Q804" s="1"/>
  <c r="S804" s="1"/>
  <c r="N804"/>
  <c r="P804" s="1"/>
  <c r="R804" s="1"/>
  <c r="O799"/>
  <c r="Q799" s="1"/>
  <c r="S799" s="1"/>
  <c r="N799"/>
  <c r="P799" s="1"/>
  <c r="R799" s="1"/>
  <c r="O796"/>
  <c r="Q796" s="1"/>
  <c r="S796" s="1"/>
  <c r="N796"/>
  <c r="P796" s="1"/>
  <c r="R796" s="1"/>
  <c r="O789"/>
  <c r="Q789" s="1"/>
  <c r="S789" s="1"/>
  <c r="N789"/>
  <c r="P789" s="1"/>
  <c r="R789" s="1"/>
  <c r="O784"/>
  <c r="Q784" s="1"/>
  <c r="S784" s="1"/>
  <c r="N784"/>
  <c r="P784" s="1"/>
  <c r="R784" s="1"/>
  <c r="O781"/>
  <c r="Q781" s="1"/>
  <c r="S781" s="1"/>
  <c r="N781"/>
  <c r="P781" s="1"/>
  <c r="R781" s="1"/>
  <c r="O774"/>
  <c r="Q774" s="1"/>
  <c r="S774" s="1"/>
  <c r="N774"/>
  <c r="P774" s="1"/>
  <c r="R774" s="1"/>
  <c r="O772"/>
  <c r="Q772" s="1"/>
  <c r="S772" s="1"/>
  <c r="N772"/>
  <c r="P772" s="1"/>
  <c r="R772" s="1"/>
  <c r="O767"/>
  <c r="Q767" s="1"/>
  <c r="S767" s="1"/>
  <c r="N767"/>
  <c r="P767" s="1"/>
  <c r="R767" s="1"/>
  <c r="O761"/>
  <c r="Q761" s="1"/>
  <c r="S761" s="1"/>
  <c r="N761"/>
  <c r="P761" s="1"/>
  <c r="R761" s="1"/>
  <c r="O753"/>
  <c r="Q753" s="1"/>
  <c r="S753" s="1"/>
  <c r="N753"/>
  <c r="P753" s="1"/>
  <c r="R753" s="1"/>
  <c r="O750"/>
  <c r="Q750" s="1"/>
  <c r="S750" s="1"/>
  <c r="N750"/>
  <c r="P750" s="1"/>
  <c r="R750" s="1"/>
  <c r="O742"/>
  <c r="Q742" s="1"/>
  <c r="S742" s="1"/>
  <c r="N742"/>
  <c r="P742" s="1"/>
  <c r="R742" s="1"/>
  <c r="O736"/>
  <c r="Q736" s="1"/>
  <c r="S736" s="1"/>
  <c r="N736"/>
  <c r="P736" s="1"/>
  <c r="R736" s="1"/>
  <c r="O733"/>
  <c r="Q733" s="1"/>
  <c r="S733" s="1"/>
  <c r="N733"/>
  <c r="P733" s="1"/>
  <c r="R733" s="1"/>
  <c r="O731"/>
  <c r="Q731" s="1"/>
  <c r="S731" s="1"/>
  <c r="N731"/>
  <c r="P731" s="1"/>
  <c r="R731" s="1"/>
  <c r="O728"/>
  <c r="Q728" s="1"/>
  <c r="S728" s="1"/>
  <c r="N728"/>
  <c r="P728" s="1"/>
  <c r="R728" s="1"/>
  <c r="O725"/>
  <c r="Q725" s="1"/>
  <c r="S725" s="1"/>
  <c r="N725"/>
  <c r="P725" s="1"/>
  <c r="R725" s="1"/>
  <c r="O714"/>
  <c r="Q714" s="1"/>
  <c r="S714" s="1"/>
  <c r="N714"/>
  <c r="P714" s="1"/>
  <c r="R714" s="1"/>
  <c r="O706"/>
  <c r="Q706" s="1"/>
  <c r="S706" s="1"/>
  <c r="N706"/>
  <c r="P706" s="1"/>
  <c r="R706" s="1"/>
  <c r="O703"/>
  <c r="Q703" s="1"/>
  <c r="S703" s="1"/>
  <c r="N703"/>
  <c r="P703" s="1"/>
  <c r="R703" s="1"/>
  <c r="O700"/>
  <c r="Q700" s="1"/>
  <c r="S700" s="1"/>
  <c r="N700"/>
  <c r="P700" s="1"/>
  <c r="R700" s="1"/>
  <c r="O695"/>
  <c r="Q695" s="1"/>
  <c r="S695" s="1"/>
  <c r="N695"/>
  <c r="P695" s="1"/>
  <c r="R695" s="1"/>
  <c r="O689"/>
  <c r="Q689" s="1"/>
  <c r="S689" s="1"/>
  <c r="N689"/>
  <c r="P689" s="1"/>
  <c r="R689" s="1"/>
  <c r="O686"/>
  <c r="Q686" s="1"/>
  <c r="S686" s="1"/>
  <c r="N686"/>
  <c r="P686" s="1"/>
  <c r="R686" s="1"/>
  <c r="O678"/>
  <c r="Q678" s="1"/>
  <c r="S678" s="1"/>
  <c r="N678"/>
  <c r="P678" s="1"/>
  <c r="R678" s="1"/>
  <c r="O672"/>
  <c r="Q672" s="1"/>
  <c r="S672" s="1"/>
  <c r="N672"/>
  <c r="P672" s="1"/>
  <c r="R672" s="1"/>
  <c r="O669"/>
  <c r="Q669" s="1"/>
  <c r="S669" s="1"/>
  <c r="N669"/>
  <c r="P669" s="1"/>
  <c r="R669" s="1"/>
  <c r="O667"/>
  <c r="Q667" s="1"/>
  <c r="S667" s="1"/>
  <c r="N667"/>
  <c r="P667" s="1"/>
  <c r="R667" s="1"/>
  <c r="O661"/>
  <c r="Q661" s="1"/>
  <c r="S661" s="1"/>
  <c r="N661"/>
  <c r="P661" s="1"/>
  <c r="R661" s="1"/>
  <c r="O642"/>
  <c r="Q642" s="1"/>
  <c r="S642" s="1"/>
  <c r="N642"/>
  <c r="P642" s="1"/>
  <c r="R642" s="1"/>
  <c r="O636"/>
  <c r="Q636" s="1"/>
  <c r="S636" s="1"/>
  <c r="N636"/>
  <c r="P636" s="1"/>
  <c r="R636" s="1"/>
  <c r="O633"/>
  <c r="Q633" s="1"/>
  <c r="S633" s="1"/>
  <c r="N633"/>
  <c r="P633" s="1"/>
  <c r="R633" s="1"/>
  <c r="O631"/>
  <c r="Q631" s="1"/>
  <c r="S631" s="1"/>
  <c r="N631"/>
  <c r="P631" s="1"/>
  <c r="R631" s="1"/>
  <c r="O625"/>
  <c r="Q625" s="1"/>
  <c r="S625" s="1"/>
  <c r="N625"/>
  <c r="P625" s="1"/>
  <c r="R625" s="1"/>
  <c r="O622"/>
  <c r="Q622" s="1"/>
  <c r="S622" s="1"/>
  <c r="N622"/>
  <c r="P622" s="1"/>
  <c r="R622" s="1"/>
  <c r="O614"/>
  <c r="Q614" s="1"/>
  <c r="S614" s="1"/>
  <c r="N614"/>
  <c r="P614" s="1"/>
  <c r="R614" s="1"/>
  <c r="O608"/>
  <c r="Q608" s="1"/>
  <c r="S608" s="1"/>
  <c r="N608"/>
  <c r="P608" s="1"/>
  <c r="R608" s="1"/>
  <c r="O605"/>
  <c r="Q605" s="1"/>
  <c r="S605" s="1"/>
  <c r="N605"/>
  <c r="P605" s="1"/>
  <c r="R605" s="1"/>
  <c r="O603"/>
  <c r="Q603" s="1"/>
  <c r="S603" s="1"/>
  <c r="N603"/>
  <c r="P603" s="1"/>
  <c r="R603" s="1"/>
  <c r="O600"/>
  <c r="Q600" s="1"/>
  <c r="S600" s="1"/>
  <c r="N600"/>
  <c r="P600" s="1"/>
  <c r="R600" s="1"/>
  <c r="O597"/>
  <c r="Q597" s="1"/>
  <c r="S597" s="1"/>
  <c r="N597"/>
  <c r="P597" s="1"/>
  <c r="R597" s="1"/>
  <c r="O586"/>
  <c r="Q586" s="1"/>
  <c r="S586" s="1"/>
  <c r="N586"/>
  <c r="P586" s="1"/>
  <c r="R586" s="1"/>
  <c r="O578"/>
  <c r="Q578" s="1"/>
  <c r="S578" s="1"/>
  <c r="N578"/>
  <c r="P578" s="1"/>
  <c r="R578" s="1"/>
  <c r="O575"/>
  <c r="Q575" s="1"/>
  <c r="S575" s="1"/>
  <c r="N575"/>
  <c r="P575" s="1"/>
  <c r="R575" s="1"/>
  <c r="O572"/>
  <c r="Q572" s="1"/>
  <c r="S572" s="1"/>
  <c r="N572"/>
  <c r="P572" s="1"/>
  <c r="R572" s="1"/>
  <c r="O569"/>
  <c r="Q569" s="1"/>
  <c r="S569" s="1"/>
  <c r="N569"/>
  <c r="P569" s="1"/>
  <c r="R569" s="1"/>
  <c r="O561"/>
  <c r="Q561" s="1"/>
  <c r="S561" s="1"/>
  <c r="N561"/>
  <c r="P561" s="1"/>
  <c r="R561" s="1"/>
  <c r="O558"/>
  <c r="Q558" s="1"/>
  <c r="S558" s="1"/>
  <c r="N558"/>
  <c r="P558" s="1"/>
  <c r="R558" s="1"/>
  <c r="O550"/>
  <c r="Q550" s="1"/>
  <c r="S550" s="1"/>
  <c r="N550"/>
  <c r="P550" s="1"/>
  <c r="R550" s="1"/>
  <c r="O544"/>
  <c r="Q544" s="1"/>
  <c r="S544" s="1"/>
  <c r="N544"/>
  <c r="P544" s="1"/>
  <c r="R544" s="1"/>
  <c r="O539"/>
  <c r="Q539" s="1"/>
  <c r="S539" s="1"/>
  <c r="N539"/>
  <c r="P539" s="1"/>
  <c r="R539" s="1"/>
  <c r="O536"/>
  <c r="Q536" s="1"/>
  <c r="S536" s="1"/>
  <c r="N536"/>
  <c r="P536" s="1"/>
  <c r="R536" s="1"/>
  <c r="O533"/>
  <c r="Q533" s="1"/>
  <c r="S533" s="1"/>
  <c r="N533"/>
  <c r="P533" s="1"/>
  <c r="R533" s="1"/>
  <c r="O531"/>
  <c r="Q531" s="1"/>
  <c r="S531" s="1"/>
  <c r="N531"/>
  <c r="P531" s="1"/>
  <c r="R531" s="1"/>
  <c r="O522"/>
  <c r="Q522" s="1"/>
  <c r="S522" s="1"/>
  <c r="N522"/>
  <c r="P522" s="1"/>
  <c r="R522" s="1"/>
  <c r="O514"/>
  <c r="Q514" s="1"/>
  <c r="S514" s="1"/>
  <c r="N514"/>
  <c r="P514" s="1"/>
  <c r="R514" s="1"/>
  <c r="O511"/>
  <c r="Q511" s="1"/>
  <c r="S511" s="1"/>
  <c r="N511"/>
  <c r="P511" s="1"/>
  <c r="R511" s="1"/>
  <c r="O505"/>
  <c r="Q505" s="1"/>
  <c r="S505" s="1"/>
  <c r="N505"/>
  <c r="P505" s="1"/>
  <c r="R505" s="1"/>
  <c r="O503"/>
  <c r="Q503" s="1"/>
  <c r="S503" s="1"/>
  <c r="N503"/>
  <c r="P503" s="1"/>
  <c r="R503" s="1"/>
  <c r="O500"/>
  <c r="Q500" s="1"/>
  <c r="S500" s="1"/>
  <c r="N500"/>
  <c r="P500" s="1"/>
  <c r="R500" s="1"/>
  <c r="O497"/>
  <c r="Q497" s="1"/>
  <c r="S497" s="1"/>
  <c r="N497"/>
  <c r="P497" s="1"/>
  <c r="R497" s="1"/>
  <c r="O494"/>
  <c r="Q494" s="1"/>
  <c r="S494" s="1"/>
  <c r="N494"/>
  <c r="P494" s="1"/>
  <c r="R494" s="1"/>
  <c r="O486"/>
  <c r="Q486" s="1"/>
  <c r="S486" s="1"/>
  <c r="N486"/>
  <c r="P486" s="1"/>
  <c r="R486" s="1"/>
  <c r="O480"/>
  <c r="Q480" s="1"/>
  <c r="S480" s="1"/>
  <c r="N480"/>
  <c r="P480" s="1"/>
  <c r="R480" s="1"/>
  <c r="O477"/>
  <c r="Q477" s="1"/>
  <c r="S477" s="1"/>
  <c r="N477"/>
  <c r="P477" s="1"/>
  <c r="R477" s="1"/>
  <c r="O475"/>
  <c r="Q475" s="1"/>
  <c r="S475" s="1"/>
  <c r="N475"/>
  <c r="P475" s="1"/>
  <c r="R475" s="1"/>
  <c r="O472"/>
  <c r="Q472" s="1"/>
  <c r="S472" s="1"/>
  <c r="N472"/>
  <c r="P472" s="1"/>
  <c r="R472" s="1"/>
  <c r="O467"/>
  <c r="Q467" s="1"/>
  <c r="S467" s="1"/>
  <c r="N467"/>
  <c r="P467" s="1"/>
  <c r="R467" s="1"/>
  <c r="O458"/>
  <c r="Q458" s="1"/>
  <c r="S458" s="1"/>
  <c r="N458"/>
  <c r="P458" s="1"/>
  <c r="R458" s="1"/>
  <c r="O450"/>
  <c r="Q450" s="1"/>
  <c r="S450" s="1"/>
  <c r="N450"/>
  <c r="P450" s="1"/>
  <c r="R450" s="1"/>
  <c r="O444"/>
  <c r="Q444" s="1"/>
  <c r="S444" s="1"/>
  <c r="N444"/>
  <c r="P444" s="1"/>
  <c r="R444" s="1"/>
  <c r="O441"/>
  <c r="Q441" s="1"/>
  <c r="S441" s="1"/>
  <c r="N441"/>
  <c r="P441" s="1"/>
  <c r="R441" s="1"/>
  <c r="O436"/>
  <c r="Q436" s="1"/>
  <c r="S436" s="1"/>
  <c r="N436"/>
  <c r="P436" s="1"/>
  <c r="R436" s="1"/>
  <c r="O433"/>
  <c r="Q433" s="1"/>
  <c r="S433" s="1"/>
  <c r="N433"/>
  <c r="P433" s="1"/>
  <c r="R433" s="1"/>
  <c r="O430"/>
  <c r="Q430" s="1"/>
  <c r="S430" s="1"/>
  <c r="N430"/>
  <c r="P430" s="1"/>
  <c r="R430" s="1"/>
  <c r="O422"/>
  <c r="Q422" s="1"/>
  <c r="S422" s="1"/>
  <c r="N422"/>
  <c r="P422" s="1"/>
  <c r="R422" s="1"/>
  <c r="O416"/>
  <c r="Q416" s="1"/>
  <c r="S416" s="1"/>
  <c r="N416"/>
  <c r="P416" s="1"/>
  <c r="R416" s="1"/>
  <c r="O411"/>
  <c r="Q411" s="1"/>
  <c r="S411" s="1"/>
  <c r="N411"/>
  <c r="P411" s="1"/>
  <c r="R411" s="1"/>
  <c r="O408"/>
  <c r="Q408" s="1"/>
  <c r="S408" s="1"/>
  <c r="N408"/>
  <c r="P408" s="1"/>
  <c r="R408" s="1"/>
  <c r="O405"/>
  <c r="Q405" s="1"/>
  <c r="S405" s="1"/>
  <c r="N405"/>
  <c r="P405" s="1"/>
  <c r="R405" s="1"/>
  <c r="O403"/>
  <c r="Q403" s="1"/>
  <c r="S403" s="1"/>
  <c r="N403"/>
  <c r="P403" s="1"/>
  <c r="R403" s="1"/>
  <c r="O394"/>
  <c r="Q394" s="1"/>
  <c r="S394" s="1"/>
  <c r="N394"/>
  <c r="P394" s="1"/>
  <c r="R394" s="1"/>
  <c r="O386"/>
  <c r="Q386" s="1"/>
  <c r="S386" s="1"/>
  <c r="N386"/>
  <c r="P386" s="1"/>
  <c r="R386" s="1"/>
  <c r="O383"/>
  <c r="Q383" s="1"/>
  <c r="S383" s="1"/>
  <c r="N383"/>
  <c r="P383" s="1"/>
  <c r="R383" s="1"/>
  <c r="O377"/>
  <c r="Q377" s="1"/>
  <c r="S377" s="1"/>
  <c r="N377"/>
  <c r="P377" s="1"/>
  <c r="R377" s="1"/>
  <c r="O375"/>
  <c r="Q375" s="1"/>
  <c r="S375" s="1"/>
  <c r="N375"/>
  <c r="P375" s="1"/>
  <c r="R375" s="1"/>
  <c r="O372"/>
  <c r="Q372" s="1"/>
  <c r="S372" s="1"/>
  <c r="N372"/>
  <c r="P372" s="1"/>
  <c r="R372" s="1"/>
  <c r="O369"/>
  <c r="Q369" s="1"/>
  <c r="S369" s="1"/>
  <c r="N369"/>
  <c r="P369" s="1"/>
  <c r="R369" s="1"/>
  <c r="O366"/>
  <c r="Q366" s="1"/>
  <c r="S366" s="1"/>
  <c r="N366"/>
  <c r="P366" s="1"/>
  <c r="R366" s="1"/>
  <c r="O358"/>
  <c r="Q358" s="1"/>
  <c r="S358" s="1"/>
  <c r="N358"/>
  <c r="P358" s="1"/>
  <c r="R358" s="1"/>
  <c r="O352"/>
  <c r="Q352" s="1"/>
  <c r="S352" s="1"/>
  <c r="N352"/>
  <c r="P352" s="1"/>
  <c r="R352" s="1"/>
  <c r="O349"/>
  <c r="Q349" s="1"/>
  <c r="S349" s="1"/>
  <c r="N349"/>
  <c r="P349" s="1"/>
  <c r="R349" s="1"/>
  <c r="O344"/>
  <c r="Q344" s="1"/>
  <c r="S344" s="1"/>
  <c r="N344"/>
  <c r="P344" s="1"/>
  <c r="R344" s="1"/>
  <c r="O339"/>
  <c r="Q339" s="1"/>
  <c r="S339" s="1"/>
  <c r="N339"/>
  <c r="P339" s="1"/>
  <c r="R339" s="1"/>
  <c r="O330"/>
  <c r="Q330" s="1"/>
  <c r="S330" s="1"/>
  <c r="N330"/>
  <c r="P330" s="1"/>
  <c r="R330" s="1"/>
  <c r="O322"/>
  <c r="Q322" s="1"/>
  <c r="S322" s="1"/>
  <c r="N322"/>
  <c r="P322" s="1"/>
  <c r="R322" s="1"/>
  <c r="O316"/>
  <c r="Q316" s="1"/>
  <c r="S316" s="1"/>
  <c r="N316"/>
  <c r="P316" s="1"/>
  <c r="R316" s="1"/>
  <c r="O313"/>
  <c r="Q313" s="1"/>
  <c r="S313" s="1"/>
  <c r="N313"/>
  <c r="P313" s="1"/>
  <c r="R313" s="1"/>
  <c r="O305"/>
  <c r="Q305" s="1"/>
  <c r="S305" s="1"/>
  <c r="N305"/>
  <c r="P305" s="1"/>
  <c r="R305" s="1"/>
  <c r="O302"/>
  <c r="Q302" s="1"/>
  <c r="S302" s="1"/>
  <c r="N302"/>
  <c r="P302" s="1"/>
  <c r="R302" s="1"/>
  <c r="O294"/>
  <c r="Q294" s="1"/>
  <c r="S294" s="1"/>
  <c r="N294"/>
  <c r="P294" s="1"/>
  <c r="R294" s="1"/>
  <c r="O288"/>
  <c r="Q288" s="1"/>
  <c r="S288" s="1"/>
  <c r="N288"/>
  <c r="P288" s="1"/>
  <c r="R288" s="1"/>
  <c r="O285"/>
  <c r="Q285" s="1"/>
  <c r="S285" s="1"/>
  <c r="N285"/>
  <c r="P285" s="1"/>
  <c r="R285" s="1"/>
  <c r="O283"/>
  <c r="Q283" s="1"/>
  <c r="S283" s="1"/>
  <c r="N283"/>
  <c r="P283" s="1"/>
  <c r="R283" s="1"/>
  <c r="O280"/>
  <c r="Q280" s="1"/>
  <c r="S280" s="1"/>
  <c r="N280"/>
  <c r="P280" s="1"/>
  <c r="R280" s="1"/>
  <c r="O277"/>
  <c r="Q277" s="1"/>
  <c r="S277" s="1"/>
  <c r="N277"/>
  <c r="P277" s="1"/>
  <c r="R277" s="1"/>
  <c r="O275"/>
  <c r="Q275" s="1"/>
  <c r="S275" s="1"/>
  <c r="N275"/>
  <c r="P275" s="1"/>
  <c r="R275" s="1"/>
  <c r="O258"/>
  <c r="Q258" s="1"/>
  <c r="S258" s="1"/>
  <c r="N258"/>
  <c r="P258" s="1"/>
  <c r="R258" s="1"/>
  <c r="O252"/>
  <c r="Q252" s="1"/>
  <c r="S252" s="1"/>
  <c r="N252"/>
  <c r="P252" s="1"/>
  <c r="R252" s="1"/>
  <c r="O249"/>
  <c r="Q249" s="1"/>
  <c r="S249" s="1"/>
  <c r="N249"/>
  <c r="P249" s="1"/>
  <c r="R249" s="1"/>
  <c r="O244"/>
  <c r="Q244" s="1"/>
  <c r="S244" s="1"/>
  <c r="N244"/>
  <c r="P244" s="1"/>
  <c r="R244" s="1"/>
  <c r="O241"/>
  <c r="Q241" s="1"/>
  <c r="S241" s="1"/>
  <c r="N241"/>
  <c r="P241" s="1"/>
  <c r="R241" s="1"/>
  <c r="O238"/>
  <c r="Q238" s="1"/>
  <c r="S238" s="1"/>
  <c r="N238"/>
  <c r="P238" s="1"/>
  <c r="R238" s="1"/>
  <c r="O230"/>
  <c r="Q230" s="1"/>
  <c r="S230" s="1"/>
  <c r="N230"/>
  <c r="P230" s="1"/>
  <c r="R230" s="1"/>
  <c r="O224"/>
  <c r="Q224" s="1"/>
  <c r="S224" s="1"/>
  <c r="N224"/>
  <c r="P224" s="1"/>
  <c r="R224" s="1"/>
  <c r="O221"/>
  <c r="Q221" s="1"/>
  <c r="S221" s="1"/>
  <c r="N221"/>
  <c r="P221" s="1"/>
  <c r="R221" s="1"/>
  <c r="O219"/>
  <c r="Q219" s="1"/>
  <c r="S219" s="1"/>
  <c r="N219"/>
  <c r="P219" s="1"/>
  <c r="R219" s="1"/>
  <c r="O216"/>
  <c r="Q216" s="1"/>
  <c r="S216" s="1"/>
  <c r="N216"/>
  <c r="P216" s="1"/>
  <c r="R216" s="1"/>
  <c r="O211"/>
  <c r="Q211" s="1"/>
  <c r="S211" s="1"/>
  <c r="N211"/>
  <c r="P211" s="1"/>
  <c r="R211" s="1"/>
  <c r="O202"/>
  <c r="Q202" s="1"/>
  <c r="S202" s="1"/>
  <c r="N202"/>
  <c r="P202" s="1"/>
  <c r="R202" s="1"/>
  <c r="O194"/>
  <c r="Q194" s="1"/>
  <c r="S194" s="1"/>
  <c r="N194"/>
  <c r="P194" s="1"/>
  <c r="R194" s="1"/>
  <c r="O188"/>
  <c r="Q188" s="1"/>
  <c r="S188" s="1"/>
  <c r="N188"/>
  <c r="P188" s="1"/>
  <c r="R188" s="1"/>
  <c r="O185"/>
  <c r="Q185" s="1"/>
  <c r="S185" s="1"/>
  <c r="N185"/>
  <c r="P185" s="1"/>
  <c r="R185" s="1"/>
  <c r="O180"/>
  <c r="Q180" s="1"/>
  <c r="S180" s="1"/>
  <c r="N180"/>
  <c r="P180" s="1"/>
  <c r="R180" s="1"/>
  <c r="O177"/>
  <c r="Q177" s="1"/>
  <c r="S177" s="1"/>
  <c r="N177"/>
  <c r="P177" s="1"/>
  <c r="R177" s="1"/>
  <c r="O174"/>
  <c r="Q174" s="1"/>
  <c r="S174" s="1"/>
  <c r="N174"/>
  <c r="P174" s="1"/>
  <c r="R174" s="1"/>
  <c r="O166"/>
  <c r="Q166" s="1"/>
  <c r="S166" s="1"/>
  <c r="N166"/>
  <c r="P166" s="1"/>
  <c r="R166" s="1"/>
  <c r="O160"/>
  <c r="Q160" s="1"/>
  <c r="S160" s="1"/>
  <c r="N160"/>
  <c r="P160" s="1"/>
  <c r="R160" s="1"/>
  <c r="O155"/>
  <c r="Q155" s="1"/>
  <c r="S155" s="1"/>
  <c r="N155"/>
  <c r="P155" s="1"/>
  <c r="R155" s="1"/>
  <c r="O152"/>
  <c r="Q152" s="1"/>
  <c r="S152" s="1"/>
  <c r="N152"/>
  <c r="P152" s="1"/>
  <c r="R152" s="1"/>
  <c r="O149"/>
  <c r="Q149" s="1"/>
  <c r="S149" s="1"/>
  <c r="N149"/>
  <c r="P149" s="1"/>
  <c r="R149" s="1"/>
  <c r="O138"/>
  <c r="Q138" s="1"/>
  <c r="S138" s="1"/>
  <c r="N138"/>
  <c r="P138" s="1"/>
  <c r="R138" s="1"/>
  <c r="O130"/>
  <c r="Q130" s="1"/>
  <c r="S130" s="1"/>
  <c r="N130"/>
  <c r="P130" s="1"/>
  <c r="R130" s="1"/>
  <c r="O127"/>
  <c r="Q127" s="1"/>
  <c r="S127" s="1"/>
  <c r="N127"/>
  <c r="P127" s="1"/>
  <c r="R127" s="1"/>
  <c r="O124"/>
  <c r="Q124" s="1"/>
  <c r="S124" s="1"/>
  <c r="N124"/>
  <c r="P124" s="1"/>
  <c r="R124" s="1"/>
  <c r="O121"/>
  <c r="Q121" s="1"/>
  <c r="S121" s="1"/>
  <c r="N121"/>
  <c r="P121" s="1"/>
  <c r="R121" s="1"/>
  <c r="O119"/>
  <c r="Q119" s="1"/>
  <c r="S119" s="1"/>
  <c r="N119"/>
  <c r="P119" s="1"/>
  <c r="R119" s="1"/>
  <c r="O116"/>
  <c r="Q116" s="1"/>
  <c r="S116" s="1"/>
  <c r="N116"/>
  <c r="P116" s="1"/>
  <c r="R116" s="1"/>
  <c r="O110"/>
  <c r="Q110" s="1"/>
  <c r="S110" s="1"/>
  <c r="N110"/>
  <c r="P110" s="1"/>
  <c r="R110" s="1"/>
  <c r="O102"/>
  <c r="Q102" s="1"/>
  <c r="S102" s="1"/>
  <c r="N102"/>
  <c r="P102" s="1"/>
  <c r="R102" s="1"/>
  <c r="O96"/>
  <c r="Q96" s="1"/>
  <c r="S96" s="1"/>
  <c r="N96"/>
  <c r="P96" s="1"/>
  <c r="R96" s="1"/>
  <c r="O93"/>
  <c r="Q93" s="1"/>
  <c r="S93" s="1"/>
  <c r="N93"/>
  <c r="P93" s="1"/>
  <c r="R93" s="1"/>
  <c r="O83"/>
  <c r="Q83" s="1"/>
  <c r="S83" s="1"/>
  <c r="N83"/>
  <c r="P83" s="1"/>
  <c r="R83" s="1"/>
  <c r="O74"/>
  <c r="Q74" s="1"/>
  <c r="S74" s="1"/>
  <c r="N74"/>
  <c r="P74" s="1"/>
  <c r="R74" s="1"/>
  <c r="O66"/>
  <c r="Q66" s="1"/>
  <c r="S66" s="1"/>
  <c r="N66"/>
  <c r="P66" s="1"/>
  <c r="R66" s="1"/>
  <c r="O57"/>
  <c r="Q57" s="1"/>
  <c r="S57" s="1"/>
  <c r="N57"/>
  <c r="P57" s="1"/>
  <c r="R57" s="1"/>
  <c r="O55"/>
  <c r="Q55" s="1"/>
  <c r="S55" s="1"/>
  <c r="N55"/>
  <c r="P55" s="1"/>
  <c r="R55" s="1"/>
  <c r="O52"/>
  <c r="Q52" s="1"/>
  <c r="S52" s="1"/>
  <c r="N52"/>
  <c r="P52" s="1"/>
  <c r="R52" s="1"/>
  <c r="O49"/>
  <c r="Q49" s="1"/>
  <c r="S49" s="1"/>
  <c r="N49"/>
  <c r="P49" s="1"/>
  <c r="R49" s="1"/>
  <c r="O46"/>
  <c r="Q46" s="1"/>
  <c r="S46" s="1"/>
  <c r="N46"/>
  <c r="P46" s="1"/>
  <c r="R46" s="1"/>
  <c r="O32"/>
  <c r="Q32" s="1"/>
  <c r="S32" s="1"/>
  <c r="N32"/>
  <c r="P32" s="1"/>
  <c r="R32" s="1"/>
  <c r="O29"/>
  <c r="Q29" s="1"/>
  <c r="S29" s="1"/>
  <c r="N29"/>
  <c r="P29" s="1"/>
  <c r="R29" s="1"/>
  <c r="O24"/>
  <c r="Q24" s="1"/>
  <c r="S24" s="1"/>
  <c r="N24"/>
  <c r="P24" s="1"/>
  <c r="R24" s="1"/>
  <c r="O21"/>
  <c r="Q21" s="1"/>
  <c r="S21" s="1"/>
  <c r="N21"/>
  <c r="P21" s="1"/>
  <c r="R21" s="1"/>
  <c r="O10"/>
  <c r="Q10" s="1"/>
  <c r="S10" s="1"/>
  <c r="N10"/>
  <c r="P10" s="1"/>
  <c r="R10" s="1"/>
  <c r="O5"/>
  <c r="Q5" s="1"/>
  <c r="S5" s="1"/>
  <c r="N5"/>
  <c r="P5" s="1"/>
  <c r="R5" s="1"/>
  <c r="T79" i="4"/>
  <c r="V79" s="1"/>
  <c r="X79" s="1"/>
  <c r="T20"/>
  <c r="V20" s="1"/>
  <c r="X20" s="1"/>
  <c r="O1027" i="1"/>
  <c r="Q1027" s="1"/>
  <c r="S1027" s="1"/>
  <c r="N1027"/>
  <c r="P1027" s="1"/>
  <c r="R1027" s="1"/>
  <c r="O1025"/>
  <c r="Q1025" s="1"/>
  <c r="S1025" s="1"/>
  <c r="N1025"/>
  <c r="P1025" s="1"/>
  <c r="R1025" s="1"/>
  <c r="O1017"/>
  <c r="Q1017" s="1"/>
  <c r="S1017" s="1"/>
  <c r="N1017"/>
  <c r="P1017" s="1"/>
  <c r="R1017" s="1"/>
  <c r="O1015"/>
  <c r="Q1015" s="1"/>
  <c r="S1015" s="1"/>
  <c r="N1015"/>
  <c r="P1015" s="1"/>
  <c r="R1015" s="1"/>
  <c r="O1000"/>
  <c r="Q1000" s="1"/>
  <c r="S1000" s="1"/>
  <c r="N1000"/>
  <c r="P1000" s="1"/>
  <c r="R1000" s="1"/>
  <c r="O983"/>
  <c r="Q983" s="1"/>
  <c r="S983" s="1"/>
  <c r="N983"/>
  <c r="P983" s="1"/>
  <c r="R983" s="1"/>
  <c r="O970"/>
  <c r="Q970" s="1"/>
  <c r="S970" s="1"/>
  <c r="N970"/>
  <c r="P970" s="1"/>
  <c r="R970" s="1"/>
  <c r="O961"/>
  <c r="Q961" s="1"/>
  <c r="S961" s="1"/>
  <c r="N961"/>
  <c r="P961" s="1"/>
  <c r="R961" s="1"/>
  <c r="O953"/>
  <c r="Q953" s="1"/>
  <c r="S953" s="1"/>
  <c r="N953"/>
  <c r="P953" s="1"/>
  <c r="R953" s="1"/>
  <c r="O936"/>
  <c r="Q936" s="1"/>
  <c r="S936" s="1"/>
  <c r="N936"/>
  <c r="P936" s="1"/>
  <c r="R936" s="1"/>
  <c r="O919"/>
  <c r="Q919" s="1"/>
  <c r="S919" s="1"/>
  <c r="N919"/>
  <c r="P919" s="1"/>
  <c r="R919" s="1"/>
  <c r="O914"/>
  <c r="Q914" s="1"/>
  <c r="S914" s="1"/>
  <c r="N914"/>
  <c r="P914" s="1"/>
  <c r="R914" s="1"/>
  <c r="O906"/>
  <c r="Q906" s="1"/>
  <c r="S906" s="1"/>
  <c r="N906"/>
  <c r="P906" s="1"/>
  <c r="R906" s="1"/>
  <c r="O894"/>
  <c r="Q894" s="1"/>
  <c r="S894" s="1"/>
  <c r="N894"/>
  <c r="P894" s="1"/>
  <c r="R894" s="1"/>
  <c r="O889"/>
  <c r="Q889" s="1"/>
  <c r="S889" s="1"/>
  <c r="N889"/>
  <c r="P889" s="1"/>
  <c r="R889" s="1"/>
  <c r="O887"/>
  <c r="Q887" s="1"/>
  <c r="S887" s="1"/>
  <c r="N887"/>
  <c r="P887" s="1"/>
  <c r="R887" s="1"/>
  <c r="O872"/>
  <c r="Q872" s="1"/>
  <c r="S872" s="1"/>
  <c r="N872"/>
  <c r="P872" s="1"/>
  <c r="R872" s="1"/>
  <c r="O865"/>
  <c r="Q865" s="1"/>
  <c r="S865" s="1"/>
  <c r="N865"/>
  <c r="P865" s="1"/>
  <c r="R865" s="1"/>
  <c r="O857"/>
  <c r="Q857" s="1"/>
  <c r="S857" s="1"/>
  <c r="N857"/>
  <c r="P857" s="1"/>
  <c r="R857" s="1"/>
  <c r="O850"/>
  <c r="Q850" s="1"/>
  <c r="S850" s="1"/>
  <c r="N850"/>
  <c r="P850" s="1"/>
  <c r="R850" s="1"/>
  <c r="O842"/>
  <c r="Q842" s="1"/>
  <c r="S842" s="1"/>
  <c r="N842"/>
  <c r="P842" s="1"/>
  <c r="R842" s="1"/>
  <c r="O830"/>
  <c r="Q830" s="1"/>
  <c r="S830" s="1"/>
  <c r="N830"/>
  <c r="P830" s="1"/>
  <c r="R830" s="1"/>
  <c r="O823"/>
  <c r="Q823" s="1"/>
  <c r="S823" s="1"/>
  <c r="N823"/>
  <c r="P823" s="1"/>
  <c r="R823" s="1"/>
  <c r="O808"/>
  <c r="Q808" s="1"/>
  <c r="S808" s="1"/>
  <c r="N808"/>
  <c r="P808" s="1"/>
  <c r="R808" s="1"/>
  <c r="O801"/>
  <c r="Q801" s="1"/>
  <c r="S801" s="1"/>
  <c r="N801"/>
  <c r="P801" s="1"/>
  <c r="R801" s="1"/>
  <c r="O793"/>
  <c r="Q793" s="1"/>
  <c r="S793" s="1"/>
  <c r="N793"/>
  <c r="P793" s="1"/>
  <c r="R793" s="1"/>
  <c r="O791"/>
  <c r="Q791" s="1"/>
  <c r="S791" s="1"/>
  <c r="N791"/>
  <c r="P791" s="1"/>
  <c r="R791" s="1"/>
  <c r="O778"/>
  <c r="Q778" s="1"/>
  <c r="S778" s="1"/>
  <c r="N778"/>
  <c r="P778" s="1"/>
  <c r="R778" s="1"/>
  <c r="O776"/>
  <c r="Q776" s="1"/>
  <c r="S776" s="1"/>
  <c r="N776"/>
  <c r="P776" s="1"/>
  <c r="R776" s="1"/>
  <c r="O769"/>
  <c r="Q769" s="1"/>
  <c r="S769" s="1"/>
  <c r="N769"/>
  <c r="P769" s="1"/>
  <c r="R769" s="1"/>
  <c r="O766"/>
  <c r="Q766" s="1"/>
  <c r="S766" s="1"/>
  <c r="N766"/>
  <c r="P766" s="1"/>
  <c r="R766" s="1"/>
  <c r="O758"/>
  <c r="Q758" s="1"/>
  <c r="S758" s="1"/>
  <c r="N758"/>
  <c r="P758" s="1"/>
  <c r="R758" s="1"/>
  <c r="O749"/>
  <c r="Q749" s="1"/>
  <c r="S749" s="1"/>
  <c r="N749"/>
  <c r="P749" s="1"/>
  <c r="R749" s="1"/>
  <c r="O747"/>
  <c r="Q747" s="1"/>
  <c r="S747" s="1"/>
  <c r="N747"/>
  <c r="P747" s="1"/>
  <c r="R747" s="1"/>
  <c r="O744"/>
  <c r="Q744" s="1"/>
  <c r="S744" s="1"/>
  <c r="N744"/>
  <c r="P744" s="1"/>
  <c r="R744" s="1"/>
  <c r="O741"/>
  <c r="Q741" s="1"/>
  <c r="S741" s="1"/>
  <c r="N741"/>
  <c r="P741" s="1"/>
  <c r="R741" s="1"/>
  <c r="O719"/>
  <c r="Q719" s="1"/>
  <c r="S719" s="1"/>
  <c r="N719"/>
  <c r="P719" s="1"/>
  <c r="R719" s="1"/>
  <c r="O716"/>
  <c r="Q716" s="1"/>
  <c r="S716" s="1"/>
  <c r="N716"/>
  <c r="P716" s="1"/>
  <c r="R716" s="1"/>
  <c r="O713"/>
  <c r="Q713" s="1"/>
  <c r="S713" s="1"/>
  <c r="N713"/>
  <c r="P713" s="1"/>
  <c r="R713" s="1"/>
  <c r="O694"/>
  <c r="Q694" s="1"/>
  <c r="S694" s="1"/>
  <c r="N694"/>
  <c r="P694" s="1"/>
  <c r="R694" s="1"/>
  <c r="O683"/>
  <c r="Q683" s="1"/>
  <c r="S683" s="1"/>
  <c r="N683"/>
  <c r="P683" s="1"/>
  <c r="R683" s="1"/>
  <c r="O680"/>
  <c r="Q680" s="1"/>
  <c r="S680" s="1"/>
  <c r="N680"/>
  <c r="P680" s="1"/>
  <c r="R680" s="1"/>
  <c r="O677"/>
  <c r="Q677" s="1"/>
  <c r="S677" s="1"/>
  <c r="N677"/>
  <c r="P677" s="1"/>
  <c r="R677" s="1"/>
  <c r="O666"/>
  <c r="Q666" s="1"/>
  <c r="S666" s="1"/>
  <c r="N666"/>
  <c r="P666" s="1"/>
  <c r="R666" s="1"/>
  <c r="O658"/>
  <c r="Q658" s="1"/>
  <c r="S658" s="1"/>
  <c r="N658"/>
  <c r="P658" s="1"/>
  <c r="R658" s="1"/>
  <c r="O652"/>
  <c r="Q652" s="1"/>
  <c r="S652" s="1"/>
  <c r="N652"/>
  <c r="P652" s="1"/>
  <c r="R652" s="1"/>
  <c r="O647"/>
  <c r="Q647" s="1"/>
  <c r="S647" s="1"/>
  <c r="N647"/>
  <c r="P647" s="1"/>
  <c r="R647" s="1"/>
  <c r="O644"/>
  <c r="Q644" s="1"/>
  <c r="S644" s="1"/>
  <c r="N644"/>
  <c r="P644" s="1"/>
  <c r="R644" s="1"/>
  <c r="O641"/>
  <c r="Q641" s="1"/>
  <c r="S641" s="1"/>
  <c r="N641"/>
  <c r="P641" s="1"/>
  <c r="R641" s="1"/>
  <c r="O621"/>
  <c r="Q621" s="1"/>
  <c r="S621" s="1"/>
  <c r="N621"/>
  <c r="P621" s="1"/>
  <c r="R621" s="1"/>
  <c r="O613"/>
  <c r="Q613" s="1"/>
  <c r="S613" s="1"/>
  <c r="N613"/>
  <c r="P613" s="1"/>
  <c r="R613" s="1"/>
  <c r="O602"/>
  <c r="Q602" s="1"/>
  <c r="S602" s="1"/>
  <c r="N602"/>
  <c r="P602" s="1"/>
  <c r="R602" s="1"/>
  <c r="O594"/>
  <c r="Q594" s="1"/>
  <c r="S594" s="1"/>
  <c r="N594"/>
  <c r="P594" s="1"/>
  <c r="R594" s="1"/>
  <c r="O585"/>
  <c r="Q585" s="1"/>
  <c r="S585" s="1"/>
  <c r="N585"/>
  <c r="P585" s="1"/>
  <c r="R585" s="1"/>
  <c r="O583"/>
  <c r="Q583" s="1"/>
  <c r="S583" s="1"/>
  <c r="N583"/>
  <c r="P583" s="1"/>
  <c r="R583" s="1"/>
  <c r="O580"/>
  <c r="Q580" s="1"/>
  <c r="S580" s="1"/>
  <c r="N580"/>
  <c r="P580" s="1"/>
  <c r="R580" s="1"/>
  <c r="O574"/>
  <c r="Q574" s="1"/>
  <c r="S574" s="1"/>
  <c r="N574"/>
  <c r="P574" s="1"/>
  <c r="R574" s="1"/>
  <c r="O560"/>
  <c r="Q560" s="1"/>
  <c r="S560" s="1"/>
  <c r="N560"/>
  <c r="P560" s="1"/>
  <c r="R560" s="1"/>
  <c r="O555"/>
  <c r="Q555" s="1"/>
  <c r="S555" s="1"/>
  <c r="N555"/>
  <c r="P555" s="1"/>
  <c r="R555" s="1"/>
  <c r="O549"/>
  <c r="Q549" s="1"/>
  <c r="S549" s="1"/>
  <c r="N549"/>
  <c r="P549" s="1"/>
  <c r="R549" s="1"/>
  <c r="O547"/>
  <c r="Q547" s="1"/>
  <c r="S547" s="1"/>
  <c r="N547"/>
  <c r="P547" s="1"/>
  <c r="R547" s="1"/>
  <c r="O530"/>
  <c r="Q530" s="1"/>
  <c r="S530" s="1"/>
  <c r="N530"/>
  <c r="P530" s="1"/>
  <c r="R530" s="1"/>
  <c r="O527"/>
  <c r="Q527" s="1"/>
  <c r="S527" s="1"/>
  <c r="N527"/>
  <c r="P527" s="1"/>
  <c r="R527" s="1"/>
  <c r="O519"/>
  <c r="Q519" s="1"/>
  <c r="S519" s="1"/>
  <c r="N519"/>
  <c r="P519" s="1"/>
  <c r="R519" s="1"/>
  <c r="O516"/>
  <c r="Q516" s="1"/>
  <c r="S516" s="1"/>
  <c r="N516"/>
  <c r="P516" s="1"/>
  <c r="R516" s="1"/>
  <c r="O513"/>
  <c r="Q513" s="1"/>
  <c r="S513" s="1"/>
  <c r="N513"/>
  <c r="P513" s="1"/>
  <c r="R513" s="1"/>
  <c r="O502"/>
  <c r="Q502" s="1"/>
  <c r="S502" s="1"/>
  <c r="N502"/>
  <c r="P502" s="1"/>
  <c r="R502" s="1"/>
  <c r="O496"/>
  <c r="Q496" s="1"/>
  <c r="S496" s="1"/>
  <c r="N496"/>
  <c r="P496" s="1"/>
  <c r="R496" s="1"/>
  <c r="O493"/>
  <c r="Q493" s="1"/>
  <c r="S493" s="1"/>
  <c r="N493"/>
  <c r="P493" s="1"/>
  <c r="R493" s="1"/>
  <c r="O491"/>
  <c r="Q491" s="1"/>
  <c r="S491" s="1"/>
  <c r="N491"/>
  <c r="P491" s="1"/>
  <c r="R491" s="1"/>
  <c r="O483"/>
  <c r="Q483" s="1"/>
  <c r="S483" s="1"/>
  <c r="N483"/>
  <c r="P483" s="1"/>
  <c r="R483" s="1"/>
  <c r="O474"/>
  <c r="Q474" s="1"/>
  <c r="S474" s="1"/>
  <c r="N474"/>
  <c r="P474" s="1"/>
  <c r="R474" s="1"/>
  <c r="O460"/>
  <c r="Q460" s="1"/>
  <c r="S460" s="1"/>
  <c r="N460"/>
  <c r="P460" s="1"/>
  <c r="R460" s="1"/>
  <c r="O457"/>
  <c r="Q457" s="1"/>
  <c r="S457" s="1"/>
  <c r="N457"/>
  <c r="P457" s="1"/>
  <c r="R457" s="1"/>
  <c r="O452"/>
  <c r="Q452" s="1"/>
  <c r="S452" s="1"/>
  <c r="N452"/>
  <c r="P452" s="1"/>
  <c r="R452" s="1"/>
  <c r="O449"/>
  <c r="Q449" s="1"/>
  <c r="S449" s="1"/>
  <c r="N449"/>
  <c r="P449" s="1"/>
  <c r="R449" s="1"/>
  <c r="O432"/>
  <c r="Q432" s="1"/>
  <c r="S432" s="1"/>
  <c r="N432"/>
  <c r="P432" s="1"/>
  <c r="R432" s="1"/>
  <c r="O429"/>
  <c r="Q429" s="1"/>
  <c r="S429" s="1"/>
  <c r="N429"/>
  <c r="P429" s="1"/>
  <c r="R429" s="1"/>
  <c r="O427"/>
  <c r="Q427" s="1"/>
  <c r="S427" s="1"/>
  <c r="N427"/>
  <c r="P427" s="1"/>
  <c r="R427" s="1"/>
  <c r="O419"/>
  <c r="Q419" s="1"/>
  <c r="S419" s="1"/>
  <c r="N419"/>
  <c r="P419" s="1"/>
  <c r="R419" s="1"/>
  <c r="O402"/>
  <c r="Q402" s="1"/>
  <c r="S402" s="1"/>
  <c r="N402"/>
  <c r="P402" s="1"/>
  <c r="R402" s="1"/>
  <c r="O399"/>
  <c r="Q399" s="1"/>
  <c r="S399" s="1"/>
  <c r="N399"/>
  <c r="P399" s="1"/>
  <c r="R399" s="1"/>
  <c r="O393"/>
  <c r="Q393" s="1"/>
  <c r="S393" s="1"/>
  <c r="N393"/>
  <c r="P393" s="1"/>
  <c r="R393" s="1"/>
  <c r="O391"/>
  <c r="Q391" s="1"/>
  <c r="S391" s="1"/>
  <c r="N391"/>
  <c r="P391" s="1"/>
  <c r="R391" s="1"/>
  <c r="O385"/>
  <c r="Q385" s="1"/>
  <c r="S385" s="1"/>
  <c r="N385"/>
  <c r="P385" s="1"/>
  <c r="R385" s="1"/>
  <c r="O382"/>
  <c r="Q382" s="1"/>
  <c r="S382" s="1"/>
  <c r="N382"/>
  <c r="P382" s="1"/>
  <c r="R382" s="1"/>
  <c r="O374"/>
  <c r="Q374" s="1"/>
  <c r="S374" s="1"/>
  <c r="N374"/>
  <c r="P374" s="1"/>
  <c r="R374" s="1"/>
  <c r="O368"/>
  <c r="Q368" s="1"/>
  <c r="S368" s="1"/>
  <c r="N368"/>
  <c r="P368" s="1"/>
  <c r="R368" s="1"/>
  <c r="O363"/>
  <c r="Q363" s="1"/>
  <c r="S363" s="1"/>
  <c r="N363"/>
  <c r="P363" s="1"/>
  <c r="R363" s="1"/>
  <c r="O360"/>
  <c r="Q360" s="1"/>
  <c r="S360" s="1"/>
  <c r="N360"/>
  <c r="P360" s="1"/>
  <c r="R360" s="1"/>
  <c r="O355"/>
  <c r="Q355" s="1"/>
  <c r="S355" s="1"/>
  <c r="N355"/>
  <c r="P355" s="1"/>
  <c r="R355" s="1"/>
  <c r="O346"/>
  <c r="Q346" s="1"/>
  <c r="S346" s="1"/>
  <c r="N346"/>
  <c r="P346" s="1"/>
  <c r="R346" s="1"/>
  <c r="O335"/>
  <c r="Q335" s="1"/>
  <c r="S335" s="1"/>
  <c r="N335"/>
  <c r="P335" s="1"/>
  <c r="R335" s="1"/>
  <c r="O332"/>
  <c r="Q332" s="1"/>
  <c r="S332" s="1"/>
  <c r="N332"/>
  <c r="P332" s="1"/>
  <c r="R332" s="1"/>
  <c r="O329"/>
  <c r="Q329" s="1"/>
  <c r="S329" s="1"/>
  <c r="N329"/>
  <c r="P329" s="1"/>
  <c r="R329" s="1"/>
  <c r="O324"/>
  <c r="Q324" s="1"/>
  <c r="S324" s="1"/>
  <c r="N324"/>
  <c r="P324" s="1"/>
  <c r="R324" s="1"/>
  <c r="O321"/>
  <c r="Q321" s="1"/>
  <c r="S321" s="1"/>
  <c r="N321"/>
  <c r="P321" s="1"/>
  <c r="R321" s="1"/>
  <c r="O304"/>
  <c r="Q304" s="1"/>
  <c r="S304" s="1"/>
  <c r="N304"/>
  <c r="P304" s="1"/>
  <c r="R304" s="1"/>
  <c r="O299"/>
  <c r="Q299" s="1"/>
  <c r="S299" s="1"/>
  <c r="N299"/>
  <c r="P299" s="1"/>
  <c r="R299" s="1"/>
  <c r="O291"/>
  <c r="Q291" s="1"/>
  <c r="S291" s="1"/>
  <c r="N291"/>
  <c r="P291" s="1"/>
  <c r="R291" s="1"/>
  <c r="O274"/>
  <c r="Q274" s="1"/>
  <c r="S274" s="1"/>
  <c r="N274"/>
  <c r="P274" s="1"/>
  <c r="R274" s="1"/>
  <c r="O271"/>
  <c r="Q271" s="1"/>
  <c r="S271" s="1"/>
  <c r="N271"/>
  <c r="P271" s="1"/>
  <c r="R271" s="1"/>
  <c r="O268"/>
  <c r="Q268" s="1"/>
  <c r="S268" s="1"/>
  <c r="N268"/>
  <c r="P268" s="1"/>
  <c r="R268" s="1"/>
  <c r="O265"/>
  <c r="Q265" s="1"/>
  <c r="S265" s="1"/>
  <c r="N265"/>
  <c r="P265" s="1"/>
  <c r="R265" s="1"/>
  <c r="O260"/>
  <c r="Q260" s="1"/>
  <c r="S260" s="1"/>
  <c r="N260"/>
  <c r="P260" s="1"/>
  <c r="R260" s="1"/>
  <c r="O257"/>
  <c r="Q257" s="1"/>
  <c r="S257" s="1"/>
  <c r="N257"/>
  <c r="P257" s="1"/>
  <c r="R257" s="1"/>
  <c r="O254"/>
  <c r="Q254" s="1"/>
  <c r="S254" s="1"/>
  <c r="N254"/>
  <c r="P254" s="1"/>
  <c r="R254" s="1"/>
  <c r="O240"/>
  <c r="Q240" s="1"/>
  <c r="S240" s="1"/>
  <c r="N240"/>
  <c r="P240" s="1"/>
  <c r="R240" s="1"/>
  <c r="O237"/>
  <c r="Q237" s="1"/>
  <c r="S237" s="1"/>
  <c r="N237"/>
  <c r="P237" s="1"/>
  <c r="R237" s="1"/>
  <c r="O232"/>
  <c r="Q232" s="1"/>
  <c r="S232" s="1"/>
  <c r="N232"/>
  <c r="P232" s="1"/>
  <c r="R232" s="1"/>
  <c r="O227"/>
  <c r="Q227" s="1"/>
  <c r="S227" s="1"/>
  <c r="N227"/>
  <c r="P227" s="1"/>
  <c r="R227" s="1"/>
  <c r="O210"/>
  <c r="Q210" s="1"/>
  <c r="S210" s="1"/>
  <c r="N210"/>
  <c r="P210" s="1"/>
  <c r="R210" s="1"/>
  <c r="O207"/>
  <c r="Q207" s="1"/>
  <c r="S207" s="1"/>
  <c r="N207"/>
  <c r="P207" s="1"/>
  <c r="R207" s="1"/>
  <c r="O201"/>
  <c r="Q201" s="1"/>
  <c r="S201" s="1"/>
  <c r="N201"/>
  <c r="P201" s="1"/>
  <c r="R201" s="1"/>
  <c r="O199"/>
  <c r="Q199" s="1"/>
  <c r="S199" s="1"/>
  <c r="N199"/>
  <c r="P199" s="1"/>
  <c r="R199" s="1"/>
  <c r="O193"/>
  <c r="Q193" s="1"/>
  <c r="S193" s="1"/>
  <c r="N193"/>
  <c r="P193" s="1"/>
  <c r="R193" s="1"/>
  <c r="O190"/>
  <c r="Q190" s="1"/>
  <c r="S190" s="1"/>
  <c r="N190"/>
  <c r="P190" s="1"/>
  <c r="R190" s="1"/>
  <c r="O182"/>
  <c r="Q182" s="1"/>
  <c r="S182" s="1"/>
  <c r="N182"/>
  <c r="P182" s="1"/>
  <c r="R182" s="1"/>
  <c r="O176"/>
  <c r="Q176" s="1"/>
  <c r="S176" s="1"/>
  <c r="N176"/>
  <c r="P176" s="1"/>
  <c r="R176" s="1"/>
  <c r="O173"/>
  <c r="Q173" s="1"/>
  <c r="S173" s="1"/>
  <c r="N173"/>
  <c r="P173" s="1"/>
  <c r="R173" s="1"/>
  <c r="O168"/>
  <c r="Q168" s="1"/>
  <c r="S168" s="1"/>
  <c r="N168"/>
  <c r="P168" s="1"/>
  <c r="R168" s="1"/>
  <c r="O163"/>
  <c r="Q163" s="1"/>
  <c r="S163" s="1"/>
  <c r="N163"/>
  <c r="P163" s="1"/>
  <c r="R163" s="1"/>
  <c r="O154"/>
  <c r="Q154" s="1"/>
  <c r="S154" s="1"/>
  <c r="N154"/>
  <c r="P154" s="1"/>
  <c r="R154" s="1"/>
  <c r="O146"/>
  <c r="Q146" s="1"/>
  <c r="S146" s="1"/>
  <c r="N146"/>
  <c r="P146" s="1"/>
  <c r="R146" s="1"/>
  <c r="O143"/>
  <c r="Q143" s="1"/>
  <c r="S143" s="1"/>
  <c r="N143"/>
  <c r="P143" s="1"/>
  <c r="R143" s="1"/>
  <c r="O140"/>
  <c r="Q140" s="1"/>
  <c r="S140" s="1"/>
  <c r="N140"/>
  <c r="P140" s="1"/>
  <c r="R140" s="1"/>
  <c r="O137"/>
  <c r="Q137" s="1"/>
  <c r="S137" s="1"/>
  <c r="N137"/>
  <c r="P137" s="1"/>
  <c r="R137" s="1"/>
  <c r="O135"/>
  <c r="Q135" s="1"/>
  <c r="S135" s="1"/>
  <c r="N135"/>
  <c r="P135" s="1"/>
  <c r="R135" s="1"/>
  <c r="O126"/>
  <c r="Q126" s="1"/>
  <c r="S126" s="1"/>
  <c r="N126"/>
  <c r="P126" s="1"/>
  <c r="R126" s="1"/>
  <c r="O118"/>
  <c r="Q118" s="1"/>
  <c r="S118" s="1"/>
  <c r="N118"/>
  <c r="P118" s="1"/>
  <c r="R118" s="1"/>
  <c r="O112"/>
  <c r="Q112" s="1"/>
  <c r="S112" s="1"/>
  <c r="N112"/>
  <c r="P112" s="1"/>
  <c r="R112" s="1"/>
  <c r="O107"/>
  <c r="Q107" s="1"/>
  <c r="S107" s="1"/>
  <c r="N107"/>
  <c r="P107" s="1"/>
  <c r="R107" s="1"/>
  <c r="O104"/>
  <c r="Q104" s="1"/>
  <c r="S104" s="1"/>
  <c r="N104"/>
  <c r="P104" s="1"/>
  <c r="R104" s="1"/>
  <c r="O99"/>
  <c r="Q99" s="1"/>
  <c r="S99" s="1"/>
  <c r="N99"/>
  <c r="P99" s="1"/>
  <c r="R99" s="1"/>
  <c r="O90"/>
  <c r="Q90" s="1"/>
  <c r="S90" s="1"/>
  <c r="N90"/>
  <c r="P90" s="1"/>
  <c r="R90" s="1"/>
  <c r="O82"/>
  <c r="Q82" s="1"/>
  <c r="S82" s="1"/>
  <c r="N82"/>
  <c r="P82" s="1"/>
  <c r="R82" s="1"/>
  <c r="O79"/>
  <c r="Q79" s="1"/>
  <c r="S79" s="1"/>
  <c r="N79"/>
  <c r="P79" s="1"/>
  <c r="R79" s="1"/>
  <c r="O76"/>
  <c r="Q76" s="1"/>
  <c r="S76" s="1"/>
  <c r="N76"/>
  <c r="P76" s="1"/>
  <c r="R76" s="1"/>
  <c r="O71"/>
  <c r="Q71" s="1"/>
  <c r="S71" s="1"/>
  <c r="N71"/>
  <c r="P71" s="1"/>
  <c r="R71" s="1"/>
  <c r="O68"/>
  <c r="Q68" s="1"/>
  <c r="S68" s="1"/>
  <c r="N68"/>
  <c r="P68" s="1"/>
  <c r="R68" s="1"/>
  <c r="O65"/>
  <c r="Q65" s="1"/>
  <c r="S65" s="1"/>
  <c r="N65"/>
  <c r="P65" s="1"/>
  <c r="R65" s="1"/>
  <c r="O62"/>
  <c r="Q62" s="1"/>
  <c r="S62" s="1"/>
  <c r="N62"/>
  <c r="P62" s="1"/>
  <c r="R62" s="1"/>
  <c r="O54"/>
  <c r="Q54" s="1"/>
  <c r="S54" s="1"/>
  <c r="N54"/>
  <c r="P54" s="1"/>
  <c r="R54" s="1"/>
  <c r="O48"/>
  <c r="Q48" s="1"/>
  <c r="S48" s="1"/>
  <c r="N48"/>
  <c r="P48" s="1"/>
  <c r="R48" s="1"/>
  <c r="O45"/>
  <c r="Q45" s="1"/>
  <c r="S45" s="1"/>
  <c r="N45"/>
  <c r="P45" s="1"/>
  <c r="R45" s="1"/>
  <c r="O40"/>
  <c r="Q40" s="1"/>
  <c r="S40" s="1"/>
  <c r="N40"/>
  <c r="P40" s="1"/>
  <c r="R40" s="1"/>
  <c r="O37"/>
  <c r="Q37" s="1"/>
  <c r="S37" s="1"/>
  <c r="N37"/>
  <c r="P37" s="1"/>
  <c r="R37" s="1"/>
  <c r="O35"/>
  <c r="Q35" s="1"/>
  <c r="S35" s="1"/>
  <c r="N35"/>
  <c r="P35" s="1"/>
  <c r="R35" s="1"/>
  <c r="O26"/>
  <c r="Q26" s="1"/>
  <c r="S26" s="1"/>
  <c r="N26"/>
  <c r="P26" s="1"/>
  <c r="R26" s="1"/>
  <c r="O15"/>
  <c r="Q15" s="1"/>
  <c r="S15" s="1"/>
  <c r="N15"/>
  <c r="P15" s="1"/>
  <c r="R15" s="1"/>
  <c r="O12"/>
  <c r="Q12" s="1"/>
  <c r="S12" s="1"/>
  <c r="N12"/>
  <c r="P12" s="1"/>
  <c r="R12" s="1"/>
  <c r="O9"/>
  <c r="Q9" s="1"/>
  <c r="S9" s="1"/>
  <c r="N9"/>
  <c r="P9" s="1"/>
  <c r="R9" s="1"/>
  <c r="T88" i="4"/>
  <c r="V88" s="1"/>
  <c r="X88" s="1"/>
  <c r="T85"/>
  <c r="V85" s="1"/>
  <c r="X85" s="1"/>
  <c r="T83"/>
  <c r="V83" s="1"/>
  <c r="X83" s="1"/>
  <c r="T71"/>
  <c r="V71" s="1"/>
  <c r="X71" s="1"/>
  <c r="T59"/>
  <c r="V59" s="1"/>
  <c r="X59" s="1"/>
  <c r="T55"/>
  <c r="V55" s="1"/>
  <c r="X55" s="1"/>
  <c r="T53"/>
  <c r="V53" s="1"/>
  <c r="X53" s="1"/>
  <c r="S41"/>
  <c r="U41" s="1"/>
  <c r="W41" s="1"/>
  <c r="T29"/>
  <c r="V29" s="1"/>
  <c r="X29" s="1"/>
  <c r="T24"/>
  <c r="V24" s="1"/>
  <c r="X24" s="1"/>
  <c r="T12"/>
  <c r="V12" s="1"/>
  <c r="X12" s="1"/>
  <c r="T10"/>
  <c r="V10" s="1"/>
  <c r="X10" s="1"/>
  <c r="S68"/>
  <c r="U68" s="1"/>
  <c r="W68" s="1"/>
  <c r="S38"/>
  <c r="U38" s="1"/>
  <c r="W38" s="1"/>
  <c r="S9"/>
  <c r="U9" s="1"/>
  <c r="W9" s="1"/>
  <c r="O995" i="1"/>
  <c r="Q995" s="1"/>
  <c r="S995" s="1"/>
  <c r="N995"/>
  <c r="P995" s="1"/>
  <c r="R995" s="1"/>
  <c r="O992"/>
  <c r="Q992" s="1"/>
  <c r="S992" s="1"/>
  <c r="N992"/>
  <c r="P992" s="1"/>
  <c r="R992" s="1"/>
  <c r="O987"/>
  <c r="Q987" s="1"/>
  <c r="S987" s="1"/>
  <c r="N987"/>
  <c r="P987" s="1"/>
  <c r="R987" s="1"/>
  <c r="O982"/>
  <c r="Q982" s="1"/>
  <c r="S982" s="1"/>
  <c r="N982"/>
  <c r="P982" s="1"/>
  <c r="R982" s="1"/>
  <c r="O980"/>
  <c r="Q980" s="1"/>
  <c r="S980" s="1"/>
  <c r="N980"/>
  <c r="P980" s="1"/>
  <c r="R980" s="1"/>
  <c r="O963"/>
  <c r="Q963" s="1"/>
  <c r="S963" s="1"/>
  <c r="N963"/>
  <c r="P963" s="1"/>
  <c r="R963" s="1"/>
  <c r="O960"/>
  <c r="Q960" s="1"/>
  <c r="S960" s="1"/>
  <c r="N960"/>
  <c r="P960" s="1"/>
  <c r="R960" s="1"/>
  <c r="O957"/>
  <c r="Q957" s="1"/>
  <c r="S957" s="1"/>
  <c r="N957"/>
  <c r="P957" s="1"/>
  <c r="R957" s="1"/>
  <c r="O955"/>
  <c r="Q955" s="1"/>
  <c r="S955" s="1"/>
  <c r="N955"/>
  <c r="P955" s="1"/>
  <c r="R955" s="1"/>
  <c r="O950"/>
  <c r="Q950" s="1"/>
  <c r="S950" s="1"/>
  <c r="N950"/>
  <c r="P950" s="1"/>
  <c r="R950" s="1"/>
  <c r="O943"/>
  <c r="Q943" s="1"/>
  <c r="S943" s="1"/>
  <c r="N943"/>
  <c r="P943" s="1"/>
  <c r="R943" s="1"/>
  <c r="O940"/>
  <c r="Q940" s="1"/>
  <c r="S940" s="1"/>
  <c r="N940"/>
  <c r="P940" s="1"/>
  <c r="R940" s="1"/>
  <c r="O931"/>
  <c r="Q931" s="1"/>
  <c r="S931" s="1"/>
  <c r="N931"/>
  <c r="P931" s="1"/>
  <c r="R931" s="1"/>
  <c r="O928"/>
  <c r="Q928" s="1"/>
  <c r="S928" s="1"/>
  <c r="N928"/>
  <c r="P928" s="1"/>
  <c r="R928" s="1"/>
  <c r="O923"/>
  <c r="Q923" s="1"/>
  <c r="S923" s="1"/>
  <c r="N923"/>
  <c r="P923" s="1"/>
  <c r="R923" s="1"/>
  <c r="O918"/>
  <c r="Q918" s="1"/>
  <c r="S918" s="1"/>
  <c r="N918"/>
  <c r="P918" s="1"/>
  <c r="R918" s="1"/>
  <c r="O911"/>
  <c r="Q911" s="1"/>
  <c r="S911" s="1"/>
  <c r="N911"/>
  <c r="P911" s="1"/>
  <c r="R911" s="1"/>
  <c r="O899"/>
  <c r="Q899" s="1"/>
  <c r="S899" s="1"/>
  <c r="N899"/>
  <c r="P899" s="1"/>
  <c r="R899" s="1"/>
  <c r="O896"/>
  <c r="Q896" s="1"/>
  <c r="S896" s="1"/>
  <c r="N896"/>
  <c r="P896" s="1"/>
  <c r="R896" s="1"/>
  <c r="O893"/>
  <c r="Q893" s="1"/>
  <c r="S893" s="1"/>
  <c r="N893"/>
  <c r="P893" s="1"/>
  <c r="R893" s="1"/>
  <c r="O891"/>
  <c r="Q891" s="1"/>
  <c r="S891" s="1"/>
  <c r="N891"/>
  <c r="P891" s="1"/>
  <c r="R891" s="1"/>
  <c r="O884"/>
  <c r="Q884" s="1"/>
  <c r="S884" s="1"/>
  <c r="N884"/>
  <c r="P884" s="1"/>
  <c r="R884" s="1"/>
  <c r="O876"/>
  <c r="Q876" s="1"/>
  <c r="S876" s="1"/>
  <c r="N876"/>
  <c r="P876" s="1"/>
  <c r="R876" s="1"/>
  <c r="O869"/>
  <c r="Q869" s="1"/>
  <c r="S869" s="1"/>
  <c r="N869"/>
  <c r="P869" s="1"/>
  <c r="R869" s="1"/>
  <c r="O864"/>
  <c r="Q864" s="1"/>
  <c r="S864" s="1"/>
  <c r="N864"/>
  <c r="P864" s="1"/>
  <c r="R864" s="1"/>
  <c r="O861"/>
  <c r="Q861" s="1"/>
  <c r="S861" s="1"/>
  <c r="N861"/>
  <c r="P861" s="1"/>
  <c r="R861" s="1"/>
  <c r="O854"/>
  <c r="Q854" s="1"/>
  <c r="S854" s="1"/>
  <c r="N854"/>
  <c r="P854" s="1"/>
  <c r="R854" s="1"/>
  <c r="O852"/>
  <c r="Q852" s="1"/>
  <c r="S852" s="1"/>
  <c r="N852"/>
  <c r="P852" s="1"/>
  <c r="R852" s="1"/>
  <c r="O835"/>
  <c r="Q835" s="1"/>
  <c r="S835" s="1"/>
  <c r="N835"/>
  <c r="P835" s="1"/>
  <c r="R835" s="1"/>
  <c r="O832"/>
  <c r="Q832" s="1"/>
  <c r="S832" s="1"/>
  <c r="N832"/>
  <c r="P832" s="1"/>
  <c r="R832" s="1"/>
  <c r="O829"/>
  <c r="Q829" s="1"/>
  <c r="S829" s="1"/>
  <c r="N829"/>
  <c r="P829" s="1"/>
  <c r="R829" s="1"/>
  <c r="O827"/>
  <c r="Q827" s="1"/>
  <c r="S827" s="1"/>
  <c r="N827"/>
  <c r="P827" s="1"/>
  <c r="R827" s="1"/>
  <c r="O820"/>
  <c r="Q820" s="1"/>
  <c r="S820" s="1"/>
  <c r="N820"/>
  <c r="P820" s="1"/>
  <c r="R820" s="1"/>
  <c r="O815"/>
  <c r="Q815" s="1"/>
  <c r="S815" s="1"/>
  <c r="N815"/>
  <c r="P815" s="1"/>
  <c r="R815" s="1"/>
  <c r="O812"/>
  <c r="Q812" s="1"/>
  <c r="S812" s="1"/>
  <c r="N812"/>
  <c r="P812" s="1"/>
  <c r="R812" s="1"/>
  <c r="O805"/>
  <c r="Q805" s="1"/>
  <c r="S805" s="1"/>
  <c r="N805"/>
  <c r="P805" s="1"/>
  <c r="R805" s="1"/>
  <c r="O803"/>
  <c r="Q803" s="1"/>
  <c r="S803" s="1"/>
  <c r="N803"/>
  <c r="P803" s="1"/>
  <c r="R803" s="1"/>
  <c r="O800"/>
  <c r="Q800" s="1"/>
  <c r="S800" s="1"/>
  <c r="N800"/>
  <c r="P800" s="1"/>
  <c r="R800" s="1"/>
  <c r="O797"/>
  <c r="Q797" s="1"/>
  <c r="S797" s="1"/>
  <c r="N797"/>
  <c r="P797" s="1"/>
  <c r="R797" s="1"/>
  <c r="O795"/>
  <c r="Q795" s="1"/>
  <c r="S795" s="1"/>
  <c r="N795"/>
  <c r="P795" s="1"/>
  <c r="R795" s="1"/>
  <c r="O790"/>
  <c r="Q790" s="1"/>
  <c r="S790" s="1"/>
  <c r="N790"/>
  <c r="P790" s="1"/>
  <c r="R790" s="1"/>
  <c r="O788"/>
  <c r="Q788" s="1"/>
  <c r="S788" s="1"/>
  <c r="N788"/>
  <c r="P788" s="1"/>
  <c r="R788" s="1"/>
  <c r="O780"/>
  <c r="Q780" s="1"/>
  <c r="S780" s="1"/>
  <c r="N780"/>
  <c r="P780" s="1"/>
  <c r="R780" s="1"/>
  <c r="O773"/>
  <c r="Q773" s="1"/>
  <c r="S773" s="1"/>
  <c r="N773"/>
  <c r="P773" s="1"/>
  <c r="R773" s="1"/>
  <c r="O768"/>
  <c r="Q768" s="1"/>
  <c r="S768" s="1"/>
  <c r="N768"/>
  <c r="P768" s="1"/>
  <c r="R768" s="1"/>
  <c r="O765"/>
  <c r="Q765" s="1"/>
  <c r="S765" s="1"/>
  <c r="N765"/>
  <c r="P765" s="1"/>
  <c r="R765" s="1"/>
  <c r="O763"/>
  <c r="Q763" s="1"/>
  <c r="S763" s="1"/>
  <c r="N763"/>
  <c r="P763" s="1"/>
  <c r="R763" s="1"/>
  <c r="O760"/>
  <c r="Q760" s="1"/>
  <c r="S760" s="1"/>
  <c r="N760"/>
  <c r="P760" s="1"/>
  <c r="R760" s="1"/>
  <c r="O757"/>
  <c r="Q757" s="1"/>
  <c r="S757" s="1"/>
  <c r="N757"/>
  <c r="P757" s="1"/>
  <c r="R757" s="1"/>
  <c r="O738"/>
  <c r="Q738" s="1"/>
  <c r="S738" s="1"/>
  <c r="N738"/>
  <c r="P738" s="1"/>
  <c r="R738" s="1"/>
  <c r="O732"/>
  <c r="Q732" s="1"/>
  <c r="S732" s="1"/>
  <c r="N732"/>
  <c r="P732" s="1"/>
  <c r="R732" s="1"/>
  <c r="O729"/>
  <c r="Q729" s="1"/>
  <c r="S729" s="1"/>
  <c r="N729"/>
  <c r="P729" s="1"/>
  <c r="R729" s="1"/>
  <c r="O724"/>
  <c r="Q724" s="1"/>
  <c r="S724" s="1"/>
  <c r="N724"/>
  <c r="P724" s="1"/>
  <c r="R724" s="1"/>
  <c r="O721"/>
  <c r="Q721" s="1"/>
  <c r="S721" s="1"/>
  <c r="N721"/>
  <c r="P721" s="1"/>
  <c r="R721" s="1"/>
  <c r="O718"/>
  <c r="Q718" s="1"/>
  <c r="S718" s="1"/>
  <c r="N718"/>
  <c r="P718" s="1"/>
  <c r="R718" s="1"/>
  <c r="O710"/>
  <c r="Q710" s="1"/>
  <c r="S710" s="1"/>
  <c r="N710"/>
  <c r="P710" s="1"/>
  <c r="R710" s="1"/>
  <c r="O704"/>
  <c r="Q704" s="1"/>
  <c r="S704" s="1"/>
  <c r="N704"/>
  <c r="P704" s="1"/>
  <c r="R704" s="1"/>
  <c r="O701"/>
  <c r="Q701" s="1"/>
  <c r="S701" s="1"/>
  <c r="N701"/>
  <c r="P701" s="1"/>
  <c r="R701" s="1"/>
  <c r="O699"/>
  <c r="Q699" s="1"/>
  <c r="S699" s="1"/>
  <c r="N699"/>
  <c r="P699" s="1"/>
  <c r="R699" s="1"/>
  <c r="O696"/>
  <c r="Q696" s="1"/>
  <c r="S696" s="1"/>
  <c r="N696"/>
  <c r="P696" s="1"/>
  <c r="R696" s="1"/>
  <c r="O693"/>
  <c r="Q693" s="1"/>
  <c r="S693" s="1"/>
  <c r="N693"/>
  <c r="P693" s="1"/>
  <c r="R693" s="1"/>
  <c r="O691"/>
  <c r="Q691" s="1"/>
  <c r="S691" s="1"/>
  <c r="N691"/>
  <c r="P691" s="1"/>
  <c r="R691" s="1"/>
  <c r="O682"/>
  <c r="Q682" s="1"/>
  <c r="S682" s="1"/>
  <c r="N682"/>
  <c r="P682" s="1"/>
  <c r="R682" s="1"/>
  <c r="O674"/>
  <c r="Q674" s="1"/>
  <c r="S674" s="1"/>
  <c r="N674"/>
  <c r="P674" s="1"/>
  <c r="R674" s="1"/>
  <c r="O671"/>
  <c r="Q671" s="1"/>
  <c r="S671" s="1"/>
  <c r="N671"/>
  <c r="P671" s="1"/>
  <c r="R671" s="1"/>
  <c r="O665"/>
  <c r="Q665" s="1"/>
  <c r="S665" s="1"/>
  <c r="N665"/>
  <c r="P665" s="1"/>
  <c r="R665" s="1"/>
  <c r="O660"/>
  <c r="Q660" s="1"/>
  <c r="S660" s="1"/>
  <c r="N660"/>
  <c r="P660" s="1"/>
  <c r="R660" s="1"/>
  <c r="O657"/>
  <c r="Q657" s="1"/>
  <c r="S657" s="1"/>
  <c r="N657"/>
  <c r="P657" s="1"/>
  <c r="R657" s="1"/>
  <c r="O654"/>
  <c r="Q654" s="1"/>
  <c r="S654" s="1"/>
  <c r="N654"/>
  <c r="P654" s="1"/>
  <c r="R654" s="1"/>
  <c r="O640"/>
  <c r="Q640" s="1"/>
  <c r="S640" s="1"/>
  <c r="N640"/>
  <c r="P640" s="1"/>
  <c r="R640" s="1"/>
  <c r="O637"/>
  <c r="Q637" s="1"/>
  <c r="S637" s="1"/>
  <c r="N637"/>
  <c r="P637" s="1"/>
  <c r="R637" s="1"/>
  <c r="O635"/>
  <c r="Q635" s="1"/>
  <c r="S635" s="1"/>
  <c r="N635"/>
  <c r="P635" s="1"/>
  <c r="R635" s="1"/>
  <c r="O632"/>
  <c r="Q632" s="1"/>
  <c r="S632" s="1"/>
  <c r="N632"/>
  <c r="P632" s="1"/>
  <c r="R632" s="1"/>
  <c r="O629"/>
  <c r="Q629" s="1"/>
  <c r="S629" s="1"/>
  <c r="N629"/>
  <c r="P629" s="1"/>
  <c r="R629" s="1"/>
  <c r="O627"/>
  <c r="Q627" s="1"/>
  <c r="S627" s="1"/>
  <c r="N627"/>
  <c r="P627" s="1"/>
  <c r="R627" s="1"/>
  <c r="O618"/>
  <c r="Q618" s="1"/>
  <c r="S618" s="1"/>
  <c r="N618"/>
  <c r="P618" s="1"/>
  <c r="R618" s="1"/>
  <c r="O610"/>
  <c r="Q610" s="1"/>
  <c r="S610" s="1"/>
  <c r="N610"/>
  <c r="P610" s="1"/>
  <c r="R610" s="1"/>
  <c r="O607"/>
  <c r="Q607" s="1"/>
  <c r="S607" s="1"/>
  <c r="N607"/>
  <c r="P607" s="1"/>
  <c r="R607" s="1"/>
  <c r="O601"/>
  <c r="Q601" s="1"/>
  <c r="S601" s="1"/>
  <c r="N601"/>
  <c r="P601" s="1"/>
  <c r="R601" s="1"/>
  <c r="O596"/>
  <c r="Q596" s="1"/>
  <c r="S596" s="1"/>
  <c r="N596"/>
  <c r="P596" s="1"/>
  <c r="R596" s="1"/>
  <c r="O593"/>
  <c r="Q593" s="1"/>
  <c r="S593" s="1"/>
  <c r="N593"/>
  <c r="P593" s="1"/>
  <c r="R593" s="1"/>
  <c r="O590"/>
  <c r="Q590" s="1"/>
  <c r="S590" s="1"/>
  <c r="N590"/>
  <c r="P590" s="1"/>
  <c r="R590" s="1"/>
  <c r="O582"/>
  <c r="Q582" s="1"/>
  <c r="S582" s="1"/>
  <c r="N582"/>
  <c r="P582" s="1"/>
  <c r="R582" s="1"/>
  <c r="O576"/>
  <c r="Q576" s="1"/>
  <c r="S576" s="1"/>
  <c r="N576"/>
  <c r="P576" s="1"/>
  <c r="R576" s="1"/>
  <c r="O573"/>
  <c r="Q573" s="1"/>
  <c r="S573" s="1"/>
  <c r="N573"/>
  <c r="P573" s="1"/>
  <c r="R573" s="1"/>
  <c r="O568"/>
  <c r="Q568" s="1"/>
  <c r="S568" s="1"/>
  <c r="N568"/>
  <c r="P568" s="1"/>
  <c r="R568" s="1"/>
  <c r="O565"/>
  <c r="Q565" s="1"/>
  <c r="S565" s="1"/>
  <c r="N565"/>
  <c r="P565" s="1"/>
  <c r="R565" s="1"/>
  <c r="O563"/>
  <c r="Q563" s="1"/>
  <c r="S563" s="1"/>
  <c r="N563"/>
  <c r="P563" s="1"/>
  <c r="R563" s="1"/>
  <c r="O554"/>
  <c r="Q554" s="1"/>
  <c r="S554" s="1"/>
  <c r="N554"/>
  <c r="P554" s="1"/>
  <c r="R554" s="1"/>
  <c r="O546"/>
  <c r="Q546" s="1"/>
  <c r="S546" s="1"/>
  <c r="N546"/>
  <c r="P546" s="1"/>
  <c r="R546" s="1"/>
  <c r="O543"/>
  <c r="Q543" s="1"/>
  <c r="S543" s="1"/>
  <c r="N543"/>
  <c r="P543" s="1"/>
  <c r="R543" s="1"/>
  <c r="O540"/>
  <c r="Q540" s="1"/>
  <c r="S540" s="1"/>
  <c r="N540"/>
  <c r="P540" s="1"/>
  <c r="R540" s="1"/>
  <c r="O537"/>
  <c r="Q537" s="1"/>
  <c r="S537" s="1"/>
  <c r="N537"/>
  <c r="P537" s="1"/>
  <c r="R537" s="1"/>
  <c r="O529"/>
  <c r="Q529" s="1"/>
  <c r="S529" s="1"/>
  <c r="N529"/>
  <c r="P529" s="1"/>
  <c r="R529" s="1"/>
  <c r="O526"/>
  <c r="Q526" s="1"/>
  <c r="S526" s="1"/>
  <c r="N526"/>
  <c r="P526" s="1"/>
  <c r="R526" s="1"/>
  <c r="O518"/>
  <c r="Q518" s="1"/>
  <c r="S518" s="1"/>
  <c r="N518"/>
  <c r="P518" s="1"/>
  <c r="R518" s="1"/>
  <c r="O512"/>
  <c r="Q512" s="1"/>
  <c r="S512" s="1"/>
  <c r="N512"/>
  <c r="P512" s="1"/>
  <c r="R512" s="1"/>
  <c r="O509"/>
  <c r="Q509" s="1"/>
  <c r="S509" s="1"/>
  <c r="N509"/>
  <c r="P509" s="1"/>
  <c r="R509" s="1"/>
  <c r="O504"/>
  <c r="Q504" s="1"/>
  <c r="S504" s="1"/>
  <c r="N504"/>
  <c r="P504" s="1"/>
  <c r="R504" s="1"/>
  <c r="O501"/>
  <c r="Q501" s="1"/>
  <c r="S501" s="1"/>
  <c r="N501"/>
  <c r="P501" s="1"/>
  <c r="R501" s="1"/>
  <c r="O490"/>
  <c r="Q490" s="1"/>
  <c r="S490" s="1"/>
  <c r="N490"/>
  <c r="P490" s="1"/>
  <c r="R490" s="1"/>
  <c r="O482"/>
  <c r="Q482" s="1"/>
  <c r="S482" s="1"/>
  <c r="N482"/>
  <c r="P482" s="1"/>
  <c r="R482" s="1"/>
  <c r="O473"/>
  <c r="Q473" s="1"/>
  <c r="S473" s="1"/>
  <c r="N473"/>
  <c r="P473" s="1"/>
  <c r="R473" s="1"/>
  <c r="O471"/>
  <c r="Q471" s="1"/>
  <c r="S471" s="1"/>
  <c r="N471"/>
  <c r="P471" s="1"/>
  <c r="R471" s="1"/>
  <c r="O468"/>
  <c r="Q468" s="1"/>
  <c r="S468" s="1"/>
  <c r="N468"/>
  <c r="P468" s="1"/>
  <c r="R468" s="1"/>
  <c r="O465"/>
  <c r="Q465" s="1"/>
  <c r="S465" s="1"/>
  <c r="N465"/>
  <c r="P465" s="1"/>
  <c r="R465" s="1"/>
  <c r="O462"/>
  <c r="Q462" s="1"/>
  <c r="S462" s="1"/>
  <c r="N462"/>
  <c r="P462" s="1"/>
  <c r="R462" s="1"/>
  <c r="O454"/>
  <c r="Q454" s="1"/>
  <c r="S454" s="1"/>
  <c r="N454"/>
  <c r="P454" s="1"/>
  <c r="R454" s="1"/>
  <c r="O448"/>
  <c r="Q448" s="1"/>
  <c r="S448" s="1"/>
  <c r="N448"/>
  <c r="P448" s="1"/>
  <c r="R448" s="1"/>
  <c r="O445"/>
  <c r="Q445" s="1"/>
  <c r="S445" s="1"/>
  <c r="N445"/>
  <c r="P445" s="1"/>
  <c r="R445" s="1"/>
  <c r="O440"/>
  <c r="Q440" s="1"/>
  <c r="S440" s="1"/>
  <c r="N440"/>
  <c r="P440" s="1"/>
  <c r="R440" s="1"/>
  <c r="O437"/>
  <c r="Q437" s="1"/>
  <c r="S437" s="1"/>
  <c r="N437"/>
  <c r="P437" s="1"/>
  <c r="R437" s="1"/>
  <c r="O426"/>
  <c r="Q426" s="1"/>
  <c r="S426" s="1"/>
  <c r="N426"/>
  <c r="P426" s="1"/>
  <c r="R426" s="1"/>
  <c r="O418"/>
  <c r="Q418" s="1"/>
  <c r="S418" s="1"/>
  <c r="N418"/>
  <c r="P418" s="1"/>
  <c r="R418" s="1"/>
  <c r="O415"/>
  <c r="Q415" s="1"/>
  <c r="S415" s="1"/>
  <c r="N415"/>
  <c r="P415" s="1"/>
  <c r="R415" s="1"/>
  <c r="O412"/>
  <c r="Q412" s="1"/>
  <c r="S412" s="1"/>
  <c r="N412"/>
  <c r="P412" s="1"/>
  <c r="R412" s="1"/>
  <c r="O409"/>
  <c r="Q409" s="1"/>
  <c r="S409" s="1"/>
  <c r="N409"/>
  <c r="P409" s="1"/>
  <c r="R409" s="1"/>
  <c r="O407"/>
  <c r="Q407" s="1"/>
  <c r="S407" s="1"/>
  <c r="N407"/>
  <c r="P407" s="1"/>
  <c r="R407" s="1"/>
  <c r="O401"/>
  <c r="Q401" s="1"/>
  <c r="S401" s="1"/>
  <c r="N401"/>
  <c r="P401" s="1"/>
  <c r="R401" s="1"/>
  <c r="O398"/>
  <c r="Q398" s="1"/>
  <c r="S398" s="1"/>
  <c r="N398"/>
  <c r="P398" s="1"/>
  <c r="R398" s="1"/>
  <c r="O390"/>
  <c r="Q390" s="1"/>
  <c r="S390" s="1"/>
  <c r="N390"/>
  <c r="P390" s="1"/>
  <c r="R390" s="1"/>
  <c r="O384"/>
  <c r="Q384" s="1"/>
  <c r="S384" s="1"/>
  <c r="N384"/>
  <c r="P384" s="1"/>
  <c r="R384" s="1"/>
  <c r="O381"/>
  <c r="Q381" s="1"/>
  <c r="S381" s="1"/>
  <c r="N381"/>
  <c r="P381" s="1"/>
  <c r="R381" s="1"/>
  <c r="O373"/>
  <c r="Q373" s="1"/>
  <c r="S373" s="1"/>
  <c r="N373"/>
  <c r="P373" s="1"/>
  <c r="R373" s="1"/>
  <c r="O362"/>
  <c r="Q362" s="1"/>
  <c r="S362" s="1"/>
  <c r="N362"/>
  <c r="P362" s="1"/>
  <c r="R362" s="1"/>
  <c r="O354"/>
  <c r="Q354" s="1"/>
  <c r="S354" s="1"/>
  <c r="N354"/>
  <c r="P354" s="1"/>
  <c r="R354" s="1"/>
  <c r="O348"/>
  <c r="Q348" s="1"/>
  <c r="S348" s="1"/>
  <c r="N348"/>
  <c r="P348" s="1"/>
  <c r="R348" s="1"/>
  <c r="O345"/>
  <c r="Q345" s="1"/>
  <c r="S345" s="1"/>
  <c r="N345"/>
  <c r="P345" s="1"/>
  <c r="R345" s="1"/>
  <c r="O343"/>
  <c r="Q343" s="1"/>
  <c r="S343" s="1"/>
  <c r="N343"/>
  <c r="P343" s="1"/>
  <c r="R343" s="1"/>
  <c r="O340"/>
  <c r="Q340" s="1"/>
  <c r="S340" s="1"/>
  <c r="N340"/>
  <c r="P340" s="1"/>
  <c r="R340" s="1"/>
  <c r="O337"/>
  <c r="Q337" s="1"/>
  <c r="S337" s="1"/>
  <c r="N337"/>
  <c r="P337" s="1"/>
  <c r="R337" s="1"/>
  <c r="O326"/>
  <c r="Q326" s="1"/>
  <c r="S326" s="1"/>
  <c r="N326"/>
  <c r="P326" s="1"/>
  <c r="R326" s="1"/>
  <c r="O320"/>
  <c r="Q320" s="1"/>
  <c r="S320" s="1"/>
  <c r="N320"/>
  <c r="P320" s="1"/>
  <c r="R320" s="1"/>
  <c r="O317"/>
  <c r="Q317" s="1"/>
  <c r="S317" s="1"/>
  <c r="N317"/>
  <c r="P317" s="1"/>
  <c r="R317" s="1"/>
  <c r="O312"/>
  <c r="Q312" s="1"/>
  <c r="S312" s="1"/>
  <c r="N312"/>
  <c r="P312" s="1"/>
  <c r="R312" s="1"/>
  <c r="O309"/>
  <c r="Q309" s="1"/>
  <c r="S309" s="1"/>
  <c r="N309"/>
  <c r="P309" s="1"/>
  <c r="R309" s="1"/>
  <c r="O307"/>
  <c r="Q307" s="1"/>
  <c r="S307" s="1"/>
  <c r="N307"/>
  <c r="P307" s="1"/>
  <c r="R307" s="1"/>
  <c r="O298"/>
  <c r="Q298" s="1"/>
  <c r="S298" s="1"/>
  <c r="N298"/>
  <c r="P298" s="1"/>
  <c r="R298" s="1"/>
  <c r="O290"/>
  <c r="Q290" s="1"/>
  <c r="S290" s="1"/>
  <c r="N290"/>
  <c r="P290" s="1"/>
  <c r="R290" s="1"/>
  <c r="O287"/>
  <c r="Q287" s="1"/>
  <c r="S287" s="1"/>
  <c r="N287"/>
  <c r="P287" s="1"/>
  <c r="R287" s="1"/>
  <c r="O284"/>
  <c r="Q284" s="1"/>
  <c r="S284" s="1"/>
  <c r="N284"/>
  <c r="P284" s="1"/>
  <c r="R284" s="1"/>
  <c r="O281"/>
  <c r="Q281" s="1"/>
  <c r="S281" s="1"/>
  <c r="N281"/>
  <c r="P281" s="1"/>
  <c r="R281" s="1"/>
  <c r="O276"/>
  <c r="Q276" s="1"/>
  <c r="S276" s="1"/>
  <c r="N276"/>
  <c r="P276" s="1"/>
  <c r="R276" s="1"/>
  <c r="O270"/>
  <c r="Q270" s="1"/>
  <c r="S270" s="1"/>
  <c r="N270"/>
  <c r="P270" s="1"/>
  <c r="R270" s="1"/>
  <c r="O256"/>
  <c r="Q256" s="1"/>
  <c r="S256" s="1"/>
  <c r="N256"/>
  <c r="P256" s="1"/>
  <c r="R256" s="1"/>
  <c r="O253"/>
  <c r="Q253" s="1"/>
  <c r="S253" s="1"/>
  <c r="N253"/>
  <c r="P253" s="1"/>
  <c r="R253" s="1"/>
  <c r="O248"/>
  <c r="Q248" s="1"/>
  <c r="S248" s="1"/>
  <c r="N248"/>
  <c r="P248" s="1"/>
  <c r="R248" s="1"/>
  <c r="O245"/>
  <c r="Q245" s="1"/>
  <c r="S245" s="1"/>
  <c r="N245"/>
  <c r="P245" s="1"/>
  <c r="R245" s="1"/>
  <c r="O243"/>
  <c r="Q243" s="1"/>
  <c r="S243" s="1"/>
  <c r="N243"/>
  <c r="P243" s="1"/>
  <c r="R243" s="1"/>
  <c r="O226"/>
  <c r="Q226" s="1"/>
  <c r="S226" s="1"/>
  <c r="N226"/>
  <c r="P226" s="1"/>
  <c r="R226" s="1"/>
  <c r="O223"/>
  <c r="Q223" s="1"/>
  <c r="S223" s="1"/>
  <c r="N223"/>
  <c r="P223" s="1"/>
  <c r="R223" s="1"/>
  <c r="O220"/>
  <c r="Q220" s="1"/>
  <c r="S220" s="1"/>
  <c r="N220"/>
  <c r="P220" s="1"/>
  <c r="R220" s="1"/>
  <c r="O217"/>
  <c r="Q217" s="1"/>
  <c r="S217" s="1"/>
  <c r="N217"/>
  <c r="P217" s="1"/>
  <c r="R217" s="1"/>
  <c r="O215"/>
  <c r="Q215" s="1"/>
  <c r="S215" s="1"/>
  <c r="N215"/>
  <c r="P215" s="1"/>
  <c r="R215" s="1"/>
  <c r="O212"/>
  <c r="Q212" s="1"/>
  <c r="S212" s="1"/>
  <c r="N212"/>
  <c r="P212" s="1"/>
  <c r="R212" s="1"/>
  <c r="O209"/>
  <c r="Q209" s="1"/>
  <c r="S209" s="1"/>
  <c r="N209"/>
  <c r="P209" s="1"/>
  <c r="R209" s="1"/>
  <c r="O206"/>
  <c r="Q206" s="1"/>
  <c r="S206" s="1"/>
  <c r="N206"/>
  <c r="P206" s="1"/>
  <c r="R206" s="1"/>
  <c r="O198"/>
  <c r="Q198" s="1"/>
  <c r="S198" s="1"/>
  <c r="N198"/>
  <c r="P198" s="1"/>
  <c r="R198" s="1"/>
  <c r="O192"/>
  <c r="Q192" s="1"/>
  <c r="S192" s="1"/>
  <c r="N192"/>
  <c r="P192" s="1"/>
  <c r="R192" s="1"/>
  <c r="O189"/>
  <c r="Q189" s="1"/>
  <c r="S189" s="1"/>
  <c r="N189"/>
  <c r="P189" s="1"/>
  <c r="R189" s="1"/>
  <c r="O184"/>
  <c r="Q184" s="1"/>
  <c r="S184" s="1"/>
  <c r="N184"/>
  <c r="P184" s="1"/>
  <c r="R184" s="1"/>
  <c r="O181"/>
  <c r="Q181" s="1"/>
  <c r="S181" s="1"/>
  <c r="N181"/>
  <c r="P181" s="1"/>
  <c r="R181" s="1"/>
  <c r="O179"/>
  <c r="Q179" s="1"/>
  <c r="S179" s="1"/>
  <c r="N179"/>
  <c r="P179" s="1"/>
  <c r="R179" s="1"/>
  <c r="O170"/>
  <c r="Q170" s="1"/>
  <c r="S170" s="1"/>
  <c r="N170"/>
  <c r="P170" s="1"/>
  <c r="R170" s="1"/>
  <c r="O162"/>
  <c r="Q162" s="1"/>
  <c r="S162" s="1"/>
  <c r="N162"/>
  <c r="P162" s="1"/>
  <c r="R162" s="1"/>
  <c r="O159"/>
  <c r="Q159" s="1"/>
  <c r="S159" s="1"/>
  <c r="N159"/>
  <c r="P159" s="1"/>
  <c r="R159" s="1"/>
  <c r="O153"/>
  <c r="Q153" s="1"/>
  <c r="S153" s="1"/>
  <c r="N153"/>
  <c r="P153" s="1"/>
  <c r="R153" s="1"/>
  <c r="O151"/>
  <c r="Q151" s="1"/>
  <c r="S151" s="1"/>
  <c r="N151"/>
  <c r="P151" s="1"/>
  <c r="R151" s="1"/>
  <c r="O145"/>
  <c r="Q145" s="1"/>
  <c r="S145" s="1"/>
  <c r="N145"/>
  <c r="P145" s="1"/>
  <c r="R145" s="1"/>
  <c r="O142"/>
  <c r="Q142" s="1"/>
  <c r="S142" s="1"/>
  <c r="N142"/>
  <c r="P142" s="1"/>
  <c r="R142" s="1"/>
  <c r="O134"/>
  <c r="Q134" s="1"/>
  <c r="S134" s="1"/>
  <c r="N134"/>
  <c r="P134" s="1"/>
  <c r="R134" s="1"/>
  <c r="O128"/>
  <c r="Q128" s="1"/>
  <c r="S128" s="1"/>
  <c r="N128"/>
  <c r="P128" s="1"/>
  <c r="R128" s="1"/>
  <c r="O125"/>
  <c r="Q125" s="1"/>
  <c r="S125" s="1"/>
  <c r="N125"/>
  <c r="P125" s="1"/>
  <c r="R125" s="1"/>
  <c r="O117"/>
  <c r="Q117" s="1"/>
  <c r="S117" s="1"/>
  <c r="N117"/>
  <c r="P117" s="1"/>
  <c r="R117" s="1"/>
  <c r="O115"/>
  <c r="Q115" s="1"/>
  <c r="S115" s="1"/>
  <c r="N115"/>
  <c r="P115" s="1"/>
  <c r="R115" s="1"/>
  <c r="O106"/>
  <c r="Q106" s="1"/>
  <c r="S106" s="1"/>
  <c r="N106"/>
  <c r="P106" s="1"/>
  <c r="R106" s="1"/>
  <c r="O98"/>
  <c r="Q98" s="1"/>
  <c r="S98" s="1"/>
  <c r="N98"/>
  <c r="P98" s="1"/>
  <c r="R98" s="1"/>
  <c r="O95"/>
  <c r="Q95" s="1"/>
  <c r="S95" s="1"/>
  <c r="N95"/>
  <c r="P95" s="1"/>
  <c r="R95" s="1"/>
  <c r="O92"/>
  <c r="Q92" s="1"/>
  <c r="S92" s="1"/>
  <c r="N92"/>
  <c r="P92" s="1"/>
  <c r="R92" s="1"/>
  <c r="O89"/>
  <c r="Q89" s="1"/>
  <c r="S89" s="1"/>
  <c r="N89"/>
  <c r="P89" s="1"/>
  <c r="R89" s="1"/>
  <c r="O87"/>
  <c r="Q87" s="1"/>
  <c r="S87" s="1"/>
  <c r="N87"/>
  <c r="P87" s="1"/>
  <c r="R87" s="1"/>
  <c r="O81"/>
  <c r="Q81" s="1"/>
  <c r="S81" s="1"/>
  <c r="N81"/>
  <c r="P81" s="1"/>
  <c r="R81" s="1"/>
  <c r="O70"/>
  <c r="Q70" s="1"/>
  <c r="S70" s="1"/>
  <c r="N70"/>
  <c r="P70" s="1"/>
  <c r="R70" s="1"/>
  <c r="O61"/>
  <c r="Q61" s="1"/>
  <c r="S61" s="1"/>
  <c r="N61"/>
  <c r="P61" s="1"/>
  <c r="R61" s="1"/>
  <c r="O59"/>
  <c r="Q59" s="1"/>
  <c r="S59" s="1"/>
  <c r="N59"/>
  <c r="P59" s="1"/>
  <c r="R59" s="1"/>
  <c r="O53"/>
  <c r="Q53" s="1"/>
  <c r="S53" s="1"/>
  <c r="N53"/>
  <c r="P53" s="1"/>
  <c r="R53" s="1"/>
  <c r="O51"/>
  <c r="Q51" s="1"/>
  <c r="S51" s="1"/>
  <c r="N51"/>
  <c r="P51" s="1"/>
  <c r="R51" s="1"/>
  <c r="O42"/>
  <c r="Q42" s="1"/>
  <c r="S42" s="1"/>
  <c r="N42"/>
  <c r="P42" s="1"/>
  <c r="R42" s="1"/>
  <c r="O25"/>
  <c r="Q25" s="1"/>
  <c r="S25" s="1"/>
  <c r="N25"/>
  <c r="P25" s="1"/>
  <c r="R25" s="1"/>
  <c r="O23"/>
  <c r="Q23" s="1"/>
  <c r="S23" s="1"/>
  <c r="N23"/>
  <c r="P23" s="1"/>
  <c r="R23" s="1"/>
  <c r="O20"/>
  <c r="Q20" s="1"/>
  <c r="S20" s="1"/>
  <c r="N20"/>
  <c r="P20" s="1"/>
  <c r="R20" s="1"/>
  <c r="O17"/>
  <c r="Q17" s="1"/>
  <c r="S17" s="1"/>
  <c r="N17"/>
  <c r="P17" s="1"/>
  <c r="R17" s="1"/>
  <c r="O14"/>
  <c r="Q14" s="1"/>
  <c r="S14" s="1"/>
  <c r="N14"/>
  <c r="P14" s="1"/>
  <c r="R14" s="1"/>
  <c r="O6"/>
  <c r="Q6" s="1"/>
  <c r="S6" s="1"/>
  <c r="N6"/>
  <c r="P6" s="1"/>
  <c r="R6" s="1"/>
  <c r="O4"/>
  <c r="Q4" s="1"/>
  <c r="S4" s="1"/>
  <c r="N4"/>
  <c r="P4" s="1"/>
  <c r="R4" s="1"/>
  <c r="T73" i="4"/>
  <c r="V73" s="1"/>
  <c r="X73" s="1"/>
  <c r="T43"/>
  <c r="V43" s="1"/>
  <c r="X43" s="1"/>
  <c r="T39"/>
  <c r="V39" s="1"/>
  <c r="X39" s="1"/>
  <c r="T96"/>
  <c r="V96" s="1"/>
  <c r="X96" s="1"/>
  <c r="T92"/>
  <c r="V92" s="1"/>
  <c r="X92" s="1"/>
  <c r="T80"/>
  <c r="V80" s="1"/>
  <c r="X80" s="1"/>
  <c r="T76"/>
  <c r="V76" s="1"/>
  <c r="X76" s="1"/>
  <c r="T66"/>
  <c r="V66" s="1"/>
  <c r="X66" s="1"/>
  <c r="T62"/>
  <c r="V62" s="1"/>
  <c r="X62" s="1"/>
  <c r="T50"/>
  <c r="V50" s="1"/>
  <c r="X50" s="1"/>
  <c r="T47"/>
  <c r="V47" s="1"/>
  <c r="X47" s="1"/>
  <c r="T37"/>
  <c r="V37" s="1"/>
  <c r="X37" s="1"/>
  <c r="T33"/>
  <c r="V33" s="1"/>
  <c r="X33" s="1"/>
  <c r="T21"/>
  <c r="V21" s="1"/>
  <c r="X21" s="1"/>
  <c r="T17"/>
  <c r="V17" s="1"/>
  <c r="X17" s="1"/>
  <c r="T69"/>
  <c r="V69" s="1"/>
  <c r="X69" s="1"/>
  <c r="T87"/>
  <c r="V87" s="1"/>
  <c r="X87" s="1"/>
  <c r="T84"/>
  <c r="V84" s="1"/>
  <c r="X84" s="1"/>
  <c r="T70"/>
  <c r="V70" s="1"/>
  <c r="X70" s="1"/>
  <c r="T58"/>
  <c r="V58" s="1"/>
  <c r="X58" s="1"/>
  <c r="T54"/>
  <c r="V54" s="1"/>
  <c r="X54" s="1"/>
  <c r="T44"/>
  <c r="V44" s="1"/>
  <c r="X44" s="1"/>
  <c r="T40"/>
  <c r="V40" s="1"/>
  <c r="X40" s="1"/>
  <c r="T28"/>
  <c r="V28" s="1"/>
  <c r="X28" s="1"/>
  <c r="T25"/>
  <c r="V25" s="1"/>
  <c r="X25" s="1"/>
  <c r="S93"/>
  <c r="U93" s="1"/>
  <c r="W93" s="1"/>
  <c r="T81"/>
  <c r="V81" s="1"/>
  <c r="X81" s="1"/>
  <c r="T77"/>
  <c r="V77" s="1"/>
  <c r="X77" s="1"/>
  <c r="T63"/>
  <c r="V63" s="1"/>
  <c r="X63" s="1"/>
  <c r="T51"/>
  <c r="V51" s="1"/>
  <c r="X51" s="1"/>
  <c r="T48"/>
  <c r="V48" s="1"/>
  <c r="X48" s="1"/>
  <c r="T34"/>
  <c r="V34" s="1"/>
  <c r="X34" s="1"/>
  <c r="T22"/>
  <c r="V22" s="1"/>
  <c r="X22" s="1"/>
  <c r="T18"/>
  <c r="V18" s="1"/>
  <c r="X18" s="1"/>
  <c r="S82"/>
  <c r="U82" s="1"/>
  <c r="W82" s="1"/>
  <c r="S79"/>
  <c r="U79" s="1"/>
  <c r="W79" s="1"/>
  <c r="S78"/>
  <c r="U78" s="1"/>
  <c r="W78" s="1"/>
  <c r="S74"/>
  <c r="U74" s="1"/>
  <c r="W74" s="1"/>
  <c r="S72"/>
  <c r="U72" s="1"/>
  <c r="W72" s="1"/>
  <c r="S71"/>
  <c r="U71" s="1"/>
  <c r="W71" s="1"/>
  <c r="S60"/>
  <c r="U60" s="1"/>
  <c r="W60" s="1"/>
  <c r="S57"/>
  <c r="U57" s="1"/>
  <c r="W57" s="1"/>
  <c r="S56"/>
  <c r="U56" s="1"/>
  <c r="W56" s="1"/>
  <c r="S52"/>
  <c r="U52" s="1"/>
  <c r="W52" s="1"/>
  <c r="S49"/>
  <c r="U49" s="1"/>
  <c r="W49" s="1"/>
  <c r="S45"/>
  <c r="U45" s="1"/>
  <c r="W45" s="1"/>
  <c r="S35"/>
  <c r="U35" s="1"/>
  <c r="W35" s="1"/>
  <c r="S34"/>
  <c r="U34" s="1"/>
  <c r="W34" s="1"/>
  <c r="S30"/>
  <c r="U30" s="1"/>
  <c r="W30" s="1"/>
  <c r="S27"/>
  <c r="U27" s="1"/>
  <c r="W27" s="1"/>
  <c r="S26"/>
  <c r="U26" s="1"/>
  <c r="W26" s="1"/>
  <c r="S13"/>
  <c r="U13" s="1"/>
  <c r="W13" s="1"/>
  <c r="S12"/>
  <c r="U12" s="1"/>
  <c r="W12" s="1"/>
  <c r="T93"/>
  <c r="V93" s="1"/>
  <c r="X93" s="1"/>
  <c r="T89"/>
  <c r="V89" s="1"/>
  <c r="X89" s="1"/>
  <c r="T86"/>
  <c r="V86" s="1"/>
  <c r="X86" s="1"/>
  <c r="T67"/>
  <c r="V67" s="1"/>
  <c r="X67" s="1"/>
  <c r="T64"/>
  <c r="V64" s="1"/>
  <c r="X64" s="1"/>
  <c r="T42"/>
  <c r="V42" s="1"/>
  <c r="X42" s="1"/>
  <c r="T41"/>
  <c r="V41" s="1"/>
  <c r="X41" s="1"/>
  <c r="T19"/>
  <c r="V19" s="1"/>
  <c r="X19" s="1"/>
  <c r="T15"/>
  <c r="V15" s="1"/>
  <c r="X15" s="1"/>
  <c r="T5"/>
  <c r="V5" s="1"/>
  <c r="X5" s="1"/>
  <c r="S96"/>
  <c r="U96" s="1"/>
  <c r="W96" s="1"/>
  <c r="S95"/>
  <c r="U95" s="1"/>
  <c r="W95" s="1"/>
  <c r="S92"/>
  <c r="U92" s="1"/>
  <c r="W92" s="1"/>
  <c r="S91"/>
  <c r="U91" s="1"/>
  <c r="W91" s="1"/>
  <c r="S88"/>
  <c r="U88" s="1"/>
  <c r="W88" s="1"/>
  <c r="S87"/>
  <c r="U87" s="1"/>
  <c r="W87" s="1"/>
  <c r="S85"/>
  <c r="U85" s="1"/>
  <c r="W85" s="1"/>
  <c r="S84"/>
  <c r="U84" s="1"/>
  <c r="W84" s="1"/>
  <c r="S81"/>
  <c r="U81" s="1"/>
  <c r="W81" s="1"/>
  <c r="S80"/>
  <c r="U80" s="1"/>
  <c r="W80" s="1"/>
  <c r="S77"/>
  <c r="U77" s="1"/>
  <c r="W77" s="1"/>
  <c r="S76"/>
  <c r="U76" s="1"/>
  <c r="W76" s="1"/>
  <c r="S73"/>
  <c r="U73" s="1"/>
  <c r="W73" s="1"/>
  <c r="S70"/>
  <c r="U70" s="1"/>
  <c r="W70" s="1"/>
  <c r="S69"/>
  <c r="U69" s="1"/>
  <c r="W69" s="1"/>
  <c r="S66"/>
  <c r="U66" s="1"/>
  <c r="W66" s="1"/>
  <c r="S65"/>
  <c r="U65" s="1"/>
  <c r="W65" s="1"/>
  <c r="S62"/>
  <c r="U62" s="1"/>
  <c r="W62" s="1"/>
  <c r="S59"/>
  <c r="U59" s="1"/>
  <c r="W59" s="1"/>
  <c r="S58"/>
  <c r="U58" s="1"/>
  <c r="W58" s="1"/>
  <c r="S55"/>
  <c r="U55" s="1"/>
  <c r="W55" s="1"/>
  <c r="S54"/>
  <c r="U54" s="1"/>
  <c r="W54" s="1"/>
  <c r="S51"/>
  <c r="U51" s="1"/>
  <c r="W51" s="1"/>
  <c r="S50"/>
  <c r="U50" s="1"/>
  <c r="W50" s="1"/>
  <c r="S48"/>
  <c r="U48" s="1"/>
  <c r="W48" s="1"/>
  <c r="S47"/>
  <c r="U47" s="1"/>
  <c r="W47" s="1"/>
  <c r="S44"/>
  <c r="U44" s="1"/>
  <c r="W44" s="1"/>
  <c r="S43"/>
  <c r="U43" s="1"/>
  <c r="W43" s="1"/>
  <c r="S40"/>
  <c r="U40" s="1"/>
  <c r="W40" s="1"/>
  <c r="S39"/>
  <c r="U39" s="1"/>
  <c r="W39" s="1"/>
  <c r="S37"/>
  <c r="U37" s="1"/>
  <c r="W37" s="1"/>
  <c r="S36"/>
  <c r="U36" s="1"/>
  <c r="W36" s="1"/>
  <c r="S33"/>
  <c r="U33" s="1"/>
  <c r="W33" s="1"/>
  <c r="S32"/>
  <c r="U32" s="1"/>
  <c r="W32" s="1"/>
  <c r="S29"/>
  <c r="U29" s="1"/>
  <c r="W29" s="1"/>
  <c r="S28"/>
  <c r="U28" s="1"/>
  <c r="W28" s="1"/>
  <c r="S25"/>
  <c r="U25" s="1"/>
  <c r="W25" s="1"/>
  <c r="S22"/>
  <c r="U22" s="1"/>
  <c r="W22" s="1"/>
  <c r="S21"/>
  <c r="U21" s="1"/>
  <c r="W21" s="1"/>
  <c r="S18"/>
  <c r="U18" s="1"/>
  <c r="W18" s="1"/>
  <c r="S17"/>
  <c r="U17" s="1"/>
  <c r="W17" s="1"/>
  <c r="S14"/>
  <c r="U14" s="1"/>
  <c r="W14" s="1"/>
  <c r="S11"/>
  <c r="U11" s="1"/>
  <c r="W11" s="1"/>
  <c r="S10"/>
  <c r="U10" s="1"/>
  <c r="W10" s="1"/>
  <c r="S7"/>
  <c r="U7" s="1"/>
  <c r="W7" s="1"/>
  <c r="S6"/>
  <c r="U6" s="1"/>
  <c r="W6" s="1"/>
  <c r="S3"/>
  <c r="U3" s="1"/>
  <c r="W3" s="1"/>
  <c r="S97"/>
  <c r="U97" s="1"/>
  <c r="W97" s="1"/>
  <c r="S94"/>
  <c r="U94" s="1"/>
  <c r="W94" s="1"/>
  <c r="S63"/>
  <c r="U63" s="1"/>
  <c r="W63" s="1"/>
  <c r="S23"/>
  <c r="U23" s="1"/>
  <c r="W23" s="1"/>
  <c r="S20"/>
  <c r="U20" s="1"/>
  <c r="W20" s="1"/>
  <c r="S8"/>
  <c r="U8" s="1"/>
  <c r="W8" s="1"/>
  <c r="S2"/>
  <c r="U2" s="1"/>
  <c r="W2" s="1"/>
  <c r="T2"/>
  <c r="V2" s="1"/>
  <c r="X2" s="1"/>
  <c r="O442" i="1" l="1"/>
  <c r="Q442" s="1"/>
  <c r="S442" s="1"/>
  <c r="N442"/>
  <c r="P442" s="1"/>
  <c r="R442" s="1"/>
  <c r="N100"/>
  <c r="P100" s="1"/>
  <c r="R100" s="1"/>
  <c r="O100"/>
  <c r="Q100" s="1"/>
  <c r="S100" s="1"/>
  <c r="N882"/>
  <c r="P882" s="1"/>
  <c r="R882" s="1"/>
  <c r="O882"/>
  <c r="Q882" s="1"/>
  <c r="S882" s="1"/>
  <c r="N328"/>
  <c r="P328" s="1"/>
  <c r="R328" s="1"/>
  <c r="O328"/>
  <c r="Q328" s="1"/>
  <c r="S328" s="1"/>
  <c r="N968"/>
  <c r="P968" s="1"/>
  <c r="R968" s="1"/>
  <c r="O968"/>
  <c r="Q968" s="1"/>
  <c r="S968" s="1"/>
  <c r="N50"/>
  <c r="P50" s="1"/>
  <c r="R50" s="1"/>
  <c r="O50"/>
  <c r="Q50" s="1"/>
  <c r="S50" s="1"/>
  <c r="N638"/>
  <c r="P638" s="1"/>
  <c r="R638" s="1"/>
  <c r="O638"/>
  <c r="Q638" s="1"/>
  <c r="S638" s="1"/>
  <c r="N1006"/>
  <c r="P1006" s="1"/>
  <c r="R1006" s="1"/>
  <c r="O1006"/>
  <c r="Q1006" s="1"/>
  <c r="S1006" s="1"/>
  <c r="O717"/>
  <c r="Q717" s="1"/>
  <c r="S717" s="1"/>
  <c r="N717"/>
  <c r="P717" s="1"/>
  <c r="R717" s="1"/>
  <c r="O912"/>
  <c r="Q912" s="1"/>
  <c r="S912" s="1"/>
  <c r="N912"/>
  <c r="P912" s="1"/>
  <c r="R912" s="1"/>
  <c r="N148"/>
  <c r="P148" s="1"/>
  <c r="R148" s="1"/>
  <c r="O148"/>
  <c r="Q148" s="1"/>
  <c r="S148" s="1"/>
  <c r="N1002"/>
  <c r="P1002" s="1"/>
  <c r="R1002" s="1"/>
  <c r="O1002"/>
  <c r="Q1002" s="1"/>
  <c r="S1002" s="1"/>
  <c r="N566"/>
  <c r="P566" s="1"/>
  <c r="R566" s="1"/>
  <c r="O566"/>
  <c r="Q566" s="1"/>
  <c r="S566" s="1"/>
  <c r="N810"/>
  <c r="P810" s="1"/>
  <c r="R810" s="1"/>
  <c r="O810"/>
  <c r="Q810" s="1"/>
  <c r="S810" s="1"/>
  <c r="N370"/>
  <c r="P370" s="1"/>
  <c r="R370" s="1"/>
  <c r="O370"/>
  <c r="Q370" s="1"/>
  <c r="S370" s="1"/>
  <c r="O592"/>
  <c r="Q592" s="1"/>
  <c r="S592" s="1"/>
  <c r="N592"/>
  <c r="P592" s="1"/>
  <c r="R592" s="1"/>
  <c r="O676"/>
  <c r="Q676" s="1"/>
  <c r="S676" s="1"/>
  <c r="N676"/>
  <c r="P676" s="1"/>
  <c r="R676" s="1"/>
  <c r="N756"/>
  <c r="P756" s="1"/>
  <c r="R756" s="1"/>
  <c r="O756"/>
  <c r="Q756" s="1"/>
  <c r="S756" s="1"/>
  <c r="N837"/>
  <c r="P837" s="1"/>
  <c r="R837" s="1"/>
  <c r="O837"/>
  <c r="Q837" s="1"/>
  <c r="S837" s="1"/>
  <c r="O903"/>
  <c r="Q903" s="1"/>
  <c r="S903" s="1"/>
  <c r="N903"/>
  <c r="P903" s="1"/>
  <c r="R903" s="1"/>
  <c r="N746"/>
  <c r="P746" s="1"/>
  <c r="R746" s="1"/>
  <c r="O746"/>
  <c r="Q746" s="1"/>
  <c r="S746" s="1"/>
  <c r="O977"/>
  <c r="Q977" s="1"/>
  <c r="S977" s="1"/>
  <c r="N977"/>
  <c r="P977" s="1"/>
  <c r="R977" s="1"/>
  <c r="N196"/>
  <c r="P196" s="1"/>
  <c r="R196" s="1"/>
  <c r="O196"/>
  <c r="Q196" s="1"/>
  <c r="S196" s="1"/>
  <c r="N234"/>
  <c r="P234" s="1"/>
  <c r="R234" s="1"/>
  <c r="O234"/>
  <c r="Q234" s="1"/>
  <c r="S234" s="1"/>
  <c r="N267"/>
  <c r="P267" s="1"/>
  <c r="R267" s="1"/>
  <c r="O267"/>
  <c r="Q267" s="1"/>
  <c r="S267" s="1"/>
  <c r="O297"/>
  <c r="Q297" s="1"/>
  <c r="S297" s="1"/>
  <c r="N297"/>
  <c r="P297" s="1"/>
  <c r="R297" s="1"/>
  <c r="O986"/>
  <c r="Q986" s="1"/>
  <c r="S986" s="1"/>
  <c r="N986"/>
  <c r="P986" s="1"/>
  <c r="R986" s="1"/>
  <c r="N978"/>
  <c r="P978" s="1"/>
  <c r="R978" s="1"/>
  <c r="O978"/>
  <c r="Q978" s="1"/>
  <c r="S978" s="1"/>
  <c r="N976"/>
  <c r="P976" s="1"/>
  <c r="R976" s="1"/>
  <c r="O976"/>
  <c r="Q976" s="1"/>
  <c r="S976" s="1"/>
  <c r="N231"/>
  <c r="P231" s="1"/>
  <c r="R231" s="1"/>
  <c r="O231"/>
  <c r="Q231" s="1"/>
  <c r="S231" s="1"/>
  <c r="N296"/>
  <c r="P296" s="1"/>
  <c r="R296" s="1"/>
  <c r="O296"/>
  <c r="Q296" s="1"/>
  <c r="S296" s="1"/>
  <c r="O367"/>
  <c r="Q367" s="1"/>
  <c r="S367" s="1"/>
  <c r="N367"/>
  <c r="P367" s="1"/>
  <c r="R367" s="1"/>
  <c r="N443"/>
  <c r="P443" s="1"/>
  <c r="R443" s="1"/>
  <c r="O443"/>
  <c r="Q443" s="1"/>
  <c r="S443" s="1"/>
  <c r="N525"/>
  <c r="P525" s="1"/>
  <c r="R525" s="1"/>
  <c r="O525"/>
  <c r="Q525" s="1"/>
  <c r="S525" s="1"/>
  <c r="N91"/>
  <c r="P91" s="1"/>
  <c r="R91" s="1"/>
  <c r="O91"/>
  <c r="Q91" s="1"/>
  <c r="S91" s="1"/>
  <c r="N109"/>
  <c r="P109" s="1"/>
  <c r="R109" s="1"/>
  <c r="O109"/>
  <c r="Q109" s="1"/>
  <c r="S109" s="1"/>
  <c r="N229"/>
  <c r="P229" s="1"/>
  <c r="R229" s="1"/>
  <c r="O229"/>
  <c r="Q229" s="1"/>
  <c r="S229" s="1"/>
  <c r="N251"/>
  <c r="P251" s="1"/>
  <c r="R251" s="1"/>
  <c r="O251"/>
  <c r="Q251" s="1"/>
  <c r="S251" s="1"/>
  <c r="N325"/>
  <c r="P325" s="1"/>
  <c r="R325" s="1"/>
  <c r="O325"/>
  <c r="Q325" s="1"/>
  <c r="S325" s="1"/>
  <c r="N347"/>
  <c r="P347" s="1"/>
  <c r="R347" s="1"/>
  <c r="O347"/>
  <c r="Q347" s="1"/>
  <c r="S347" s="1"/>
  <c r="N388"/>
  <c r="P388" s="1"/>
  <c r="R388" s="1"/>
  <c r="O388"/>
  <c r="Q388" s="1"/>
  <c r="S388" s="1"/>
  <c r="N421"/>
  <c r="P421" s="1"/>
  <c r="R421" s="1"/>
  <c r="O421"/>
  <c r="Q421" s="1"/>
  <c r="S421" s="1"/>
  <c r="N492"/>
  <c r="P492" s="1"/>
  <c r="R492" s="1"/>
  <c r="O492"/>
  <c r="Q492" s="1"/>
  <c r="S492" s="1"/>
  <c r="N517"/>
  <c r="P517" s="1"/>
  <c r="R517" s="1"/>
  <c r="O517"/>
  <c r="Q517" s="1"/>
  <c r="S517" s="1"/>
  <c r="N577"/>
  <c r="P577" s="1"/>
  <c r="R577" s="1"/>
  <c r="O577"/>
  <c r="Q577" s="1"/>
  <c r="S577" s="1"/>
  <c r="N624"/>
  <c r="P624" s="1"/>
  <c r="R624" s="1"/>
  <c r="O624"/>
  <c r="Q624" s="1"/>
  <c r="S624" s="1"/>
  <c r="N668"/>
  <c r="P668" s="1"/>
  <c r="R668" s="1"/>
  <c r="O668"/>
  <c r="Q668" s="1"/>
  <c r="S668" s="1"/>
  <c r="N688"/>
  <c r="P688" s="1"/>
  <c r="R688" s="1"/>
  <c r="O688"/>
  <c r="Q688" s="1"/>
  <c r="S688" s="1"/>
  <c r="N798"/>
  <c r="P798" s="1"/>
  <c r="R798" s="1"/>
  <c r="O798"/>
  <c r="Q798" s="1"/>
  <c r="S798" s="1"/>
  <c r="N897"/>
  <c r="P897" s="1"/>
  <c r="R897" s="1"/>
  <c r="O897"/>
  <c r="Q897" s="1"/>
  <c r="S897" s="1"/>
  <c r="N524"/>
  <c r="P524" s="1"/>
  <c r="R524" s="1"/>
  <c r="O524"/>
  <c r="Q524" s="1"/>
  <c r="S524" s="1"/>
  <c r="N567"/>
  <c r="P567" s="1"/>
  <c r="R567" s="1"/>
  <c r="O567"/>
  <c r="Q567" s="1"/>
  <c r="S567" s="1"/>
  <c r="N604"/>
  <c r="P604" s="1"/>
  <c r="R604" s="1"/>
  <c r="O604"/>
  <c r="Q604" s="1"/>
  <c r="S604" s="1"/>
  <c r="N840"/>
  <c r="P840" s="1"/>
  <c r="R840" s="1"/>
  <c r="O840"/>
  <c r="Q840" s="1"/>
  <c r="S840" s="1"/>
  <c r="N413"/>
  <c r="P413" s="1"/>
  <c r="R413" s="1"/>
  <c r="O413"/>
  <c r="Q413" s="1"/>
  <c r="S413" s="1"/>
  <c r="N711"/>
  <c r="P711" s="1"/>
  <c r="R711" s="1"/>
  <c r="O711"/>
  <c r="Q711" s="1"/>
  <c r="S711" s="1"/>
  <c r="N782"/>
  <c r="P782" s="1"/>
  <c r="R782" s="1"/>
  <c r="O782"/>
  <c r="Q782" s="1"/>
  <c r="S782" s="1"/>
  <c r="N862"/>
  <c r="P862" s="1"/>
  <c r="R862" s="1"/>
  <c r="O862"/>
  <c r="Q862" s="1"/>
  <c r="S862" s="1"/>
  <c r="O870"/>
  <c r="Q870" s="1"/>
  <c r="S870" s="1"/>
  <c r="N870"/>
  <c r="P870" s="1"/>
  <c r="R870" s="1"/>
  <c r="N925"/>
  <c r="P925" s="1"/>
  <c r="R925" s="1"/>
  <c r="O925"/>
  <c r="Q925" s="1"/>
  <c r="S925" s="1"/>
  <c r="N933"/>
  <c r="P933" s="1"/>
  <c r="R933" s="1"/>
  <c r="O933"/>
  <c r="Q933" s="1"/>
  <c r="S933" s="1"/>
  <c r="N998"/>
  <c r="P998" s="1"/>
  <c r="R998" s="1"/>
  <c r="O998"/>
  <c r="Q998" s="1"/>
  <c r="S998" s="1"/>
  <c r="N147"/>
  <c r="P147" s="1"/>
  <c r="R147" s="1"/>
  <c r="O147"/>
  <c r="Q147" s="1"/>
  <c r="S147" s="1"/>
  <c r="N1022"/>
  <c r="P1022" s="1"/>
  <c r="R1022" s="1"/>
  <c r="O1022"/>
  <c r="Q1022" s="1"/>
  <c r="S1022" s="1"/>
  <c r="N34"/>
  <c r="P34" s="1"/>
  <c r="R34" s="1"/>
  <c r="O34"/>
  <c r="Q34" s="1"/>
  <c r="S34" s="1"/>
  <c r="N60"/>
  <c r="P60" s="1"/>
  <c r="R60" s="1"/>
  <c r="O60"/>
  <c r="Q60" s="1"/>
  <c r="S60" s="1"/>
  <c r="N136"/>
  <c r="P136" s="1"/>
  <c r="R136" s="1"/>
  <c r="O136"/>
  <c r="Q136" s="1"/>
  <c r="S136" s="1"/>
  <c r="N169"/>
  <c r="P169" s="1"/>
  <c r="R169" s="1"/>
  <c r="O169"/>
  <c r="Q169" s="1"/>
  <c r="S169" s="1"/>
  <c r="N200"/>
  <c r="P200" s="1"/>
  <c r="R200" s="1"/>
  <c r="O200"/>
  <c r="Q200" s="1"/>
  <c r="S200" s="1"/>
  <c r="O286"/>
  <c r="Q286" s="1"/>
  <c r="S286" s="1"/>
  <c r="N286"/>
  <c r="P286" s="1"/>
  <c r="R286" s="1"/>
  <c r="N463"/>
  <c r="P463" s="1"/>
  <c r="R463" s="1"/>
  <c r="O463"/>
  <c r="Q463" s="1"/>
  <c r="S463" s="1"/>
  <c r="N123"/>
  <c r="P123" s="1"/>
  <c r="R123" s="1"/>
  <c r="O123"/>
  <c r="Q123" s="1"/>
  <c r="S123" s="1"/>
  <c r="N470"/>
  <c r="P470" s="1"/>
  <c r="R470" s="1"/>
  <c r="O470"/>
  <c r="Q470" s="1"/>
  <c r="S470" s="1"/>
  <c r="O262"/>
  <c r="Q262" s="1"/>
  <c r="S262" s="1"/>
  <c r="N262"/>
  <c r="P262" s="1"/>
  <c r="R262" s="1"/>
  <c r="N1020"/>
  <c r="P1020" s="1"/>
  <c r="R1020" s="1"/>
  <c r="O1020"/>
  <c r="Q1020" s="1"/>
  <c r="S1020" s="1"/>
  <c r="N191"/>
  <c r="P191" s="1"/>
  <c r="R191" s="1"/>
  <c r="O191"/>
  <c r="Q191" s="1"/>
  <c r="S191" s="1"/>
  <c r="O301"/>
  <c r="Q301" s="1"/>
  <c r="S301" s="1"/>
  <c r="N301"/>
  <c r="P301" s="1"/>
  <c r="R301" s="1"/>
  <c r="O510"/>
  <c r="Q510" s="1"/>
  <c r="S510" s="1"/>
  <c r="N510"/>
  <c r="P510" s="1"/>
  <c r="R510" s="1"/>
  <c r="O730"/>
  <c r="Q730" s="1"/>
  <c r="S730" s="1"/>
  <c r="N730"/>
  <c r="P730" s="1"/>
  <c r="R730" s="1"/>
  <c r="N172"/>
  <c r="P172" s="1"/>
  <c r="R172" s="1"/>
  <c r="O172"/>
  <c r="Q172" s="1"/>
  <c r="S172" s="1"/>
  <c r="O455"/>
  <c r="Q455" s="1"/>
  <c r="S455" s="1"/>
  <c r="N455"/>
  <c r="P455" s="1"/>
  <c r="R455" s="1"/>
  <c r="N956"/>
  <c r="P956" s="1"/>
  <c r="R956" s="1"/>
  <c r="O956"/>
  <c r="Q956" s="1"/>
  <c r="S956" s="1"/>
  <c r="O178"/>
  <c r="Q178" s="1"/>
  <c r="S178" s="1"/>
  <c r="N178"/>
  <c r="P178" s="1"/>
  <c r="R178" s="1"/>
  <c r="O478"/>
  <c r="Q478" s="1"/>
  <c r="S478" s="1"/>
  <c r="N478"/>
  <c r="P478" s="1"/>
  <c r="R478" s="1"/>
  <c r="O570"/>
  <c r="Q570" s="1"/>
  <c r="S570" s="1"/>
  <c r="N570"/>
  <c r="P570" s="1"/>
  <c r="R570" s="1"/>
  <c r="N723"/>
  <c r="P723" s="1"/>
  <c r="R723" s="1"/>
  <c r="O723"/>
  <c r="Q723" s="1"/>
  <c r="S723" s="1"/>
  <c r="N993"/>
  <c r="P993" s="1"/>
  <c r="R993" s="1"/>
  <c r="O993"/>
  <c r="Q993" s="1"/>
  <c r="S993" s="1"/>
  <c r="N56"/>
  <c r="P56" s="1"/>
  <c r="R56" s="1"/>
  <c r="O56"/>
  <c r="Q56" s="1"/>
  <c r="S56" s="1"/>
  <c r="N105"/>
  <c r="P105" s="1"/>
  <c r="R105" s="1"/>
  <c r="O105"/>
  <c r="Q105" s="1"/>
  <c r="S105" s="1"/>
  <c r="O165"/>
  <c r="Q165" s="1"/>
  <c r="S165" s="1"/>
  <c r="N165"/>
  <c r="P165" s="1"/>
  <c r="R165" s="1"/>
  <c r="O282"/>
  <c r="Q282" s="1"/>
  <c r="S282" s="1"/>
  <c r="N282"/>
  <c r="P282" s="1"/>
  <c r="R282" s="1"/>
  <c r="O334"/>
  <c r="Q334" s="1"/>
  <c r="S334" s="1"/>
  <c r="N334"/>
  <c r="P334" s="1"/>
  <c r="R334" s="1"/>
  <c r="N628"/>
  <c r="P628" s="1"/>
  <c r="R628" s="1"/>
  <c r="O628"/>
  <c r="Q628" s="1"/>
  <c r="S628" s="1"/>
  <c r="N708"/>
  <c r="P708" s="1"/>
  <c r="R708" s="1"/>
  <c r="O708"/>
  <c r="Q708" s="1"/>
  <c r="S708" s="1"/>
  <c r="N759"/>
  <c r="P759" s="1"/>
  <c r="R759" s="1"/>
  <c r="O759"/>
  <c r="Q759" s="1"/>
  <c r="S759" s="1"/>
  <c r="N802"/>
  <c r="P802" s="1"/>
  <c r="R802" s="1"/>
  <c r="O802"/>
  <c r="Q802" s="1"/>
  <c r="S802" s="1"/>
  <c r="O1029"/>
  <c r="Q1029" s="1"/>
  <c r="S1029" s="1"/>
  <c r="N1029"/>
  <c r="P1029" s="1"/>
  <c r="R1029" s="1"/>
  <c r="N278"/>
  <c r="P278" s="1"/>
  <c r="R278" s="1"/>
  <c r="O278"/>
  <c r="Q278" s="1"/>
  <c r="S278" s="1"/>
  <c r="O424"/>
  <c r="Q424" s="1"/>
  <c r="S424" s="1"/>
  <c r="N424"/>
  <c r="P424" s="1"/>
  <c r="R424" s="1"/>
  <c r="O571"/>
  <c r="Q571" s="1"/>
  <c r="S571" s="1"/>
  <c r="N571"/>
  <c r="P571" s="1"/>
  <c r="R571" s="1"/>
  <c r="N817"/>
  <c r="P817" s="1"/>
  <c r="R817" s="1"/>
  <c r="O817"/>
  <c r="Q817" s="1"/>
  <c r="S817" s="1"/>
  <c r="O825"/>
  <c r="Q825" s="1"/>
  <c r="S825" s="1"/>
  <c r="N825"/>
  <c r="P825" s="1"/>
  <c r="R825" s="1"/>
  <c r="O847"/>
  <c r="Q847" s="1"/>
  <c r="S847" s="1"/>
  <c r="N847"/>
  <c r="P847" s="1"/>
  <c r="R847" s="1"/>
  <c r="N941"/>
  <c r="P941" s="1"/>
  <c r="R941" s="1"/>
  <c r="O941"/>
  <c r="Q941" s="1"/>
  <c r="S941" s="1"/>
  <c r="O971"/>
  <c r="Q971" s="1"/>
  <c r="S971" s="1"/>
  <c r="N971"/>
  <c r="P971" s="1"/>
  <c r="R971" s="1"/>
  <c r="N129"/>
  <c r="P129" s="1"/>
  <c r="R129" s="1"/>
  <c r="O129"/>
  <c r="Q129" s="1"/>
  <c r="S129" s="1"/>
  <c r="N410"/>
  <c r="P410" s="1"/>
  <c r="R410" s="1"/>
  <c r="O410"/>
  <c r="Q410" s="1"/>
  <c r="S410" s="1"/>
  <c r="N532"/>
  <c r="P532" s="1"/>
  <c r="R532" s="1"/>
  <c r="O532"/>
  <c r="Q532" s="1"/>
  <c r="S532" s="1"/>
  <c r="N639"/>
  <c r="P639" s="1"/>
  <c r="R639" s="1"/>
  <c r="O639"/>
  <c r="Q639" s="1"/>
  <c r="S639" s="1"/>
  <c r="O930"/>
  <c r="Q930" s="1"/>
  <c r="S930" s="1"/>
  <c r="N930"/>
  <c r="P930" s="1"/>
  <c r="R930" s="1"/>
  <c r="O132"/>
  <c r="Q132" s="1"/>
  <c r="S132" s="1"/>
  <c r="N132"/>
  <c r="P132" s="1"/>
  <c r="R132" s="1"/>
  <c r="N595"/>
  <c r="P595" s="1"/>
  <c r="R595" s="1"/>
  <c r="O595"/>
  <c r="Q595" s="1"/>
  <c r="S595" s="1"/>
  <c r="O794"/>
  <c r="Q794" s="1"/>
  <c r="S794" s="1"/>
  <c r="N794"/>
  <c r="P794" s="1"/>
  <c r="R794" s="1"/>
  <c r="N814"/>
  <c r="P814" s="1"/>
  <c r="R814" s="1"/>
  <c r="O814"/>
  <c r="Q814" s="1"/>
  <c r="S814" s="1"/>
  <c r="N886"/>
  <c r="P886" s="1"/>
  <c r="R886" s="1"/>
  <c r="O886"/>
  <c r="Q886" s="1"/>
  <c r="S886" s="1"/>
  <c r="N962"/>
  <c r="P962" s="1"/>
  <c r="R962" s="1"/>
  <c r="O962"/>
  <c r="Q962" s="1"/>
  <c r="S962" s="1"/>
  <c r="N247"/>
  <c r="P247" s="1"/>
  <c r="R247" s="1"/>
  <c r="O247"/>
  <c r="Q247" s="1"/>
  <c r="S247" s="1"/>
  <c r="O379"/>
  <c r="Q379" s="1"/>
  <c r="S379" s="1"/>
  <c r="N379"/>
  <c r="P379" s="1"/>
  <c r="R379" s="1"/>
  <c r="N538"/>
  <c r="P538" s="1"/>
  <c r="R538" s="1"/>
  <c r="O538"/>
  <c r="Q538" s="1"/>
  <c r="S538" s="1"/>
  <c r="N726"/>
  <c r="P726" s="1"/>
  <c r="R726" s="1"/>
  <c r="O726"/>
  <c r="Q726" s="1"/>
  <c r="S726" s="1"/>
  <c r="N751"/>
  <c r="P751" s="1"/>
  <c r="R751" s="1"/>
  <c r="O751"/>
  <c r="Q751" s="1"/>
  <c r="S751" s="1"/>
  <c r="N764"/>
  <c r="P764" s="1"/>
  <c r="R764" s="1"/>
  <c r="O764"/>
  <c r="Q764" s="1"/>
  <c r="S764" s="1"/>
  <c r="N11"/>
  <c r="P11" s="1"/>
  <c r="R11" s="1"/>
  <c r="O11"/>
  <c r="Q11" s="1"/>
  <c r="S11" s="1"/>
  <c r="O818"/>
  <c r="Q818" s="1"/>
  <c r="S818" s="1"/>
  <c r="N818"/>
  <c r="P818" s="1"/>
  <c r="R818" s="1"/>
  <c r="N69"/>
  <c r="P69" s="1"/>
  <c r="R69" s="1"/>
  <c r="O69"/>
  <c r="Q69" s="1"/>
  <c r="S69" s="1"/>
  <c r="N242"/>
  <c r="P242" s="1"/>
  <c r="R242" s="1"/>
  <c r="O242"/>
  <c r="Q242" s="1"/>
  <c r="S242" s="1"/>
  <c r="N376"/>
  <c r="P376" s="1"/>
  <c r="R376" s="1"/>
  <c r="O376"/>
  <c r="Q376" s="1"/>
  <c r="S376" s="1"/>
  <c r="N459"/>
  <c r="P459" s="1"/>
  <c r="R459" s="1"/>
  <c r="O459"/>
  <c r="Q459" s="1"/>
  <c r="S459" s="1"/>
  <c r="N679"/>
  <c r="P679" s="1"/>
  <c r="R679" s="1"/>
  <c r="O679"/>
  <c r="Q679" s="1"/>
  <c r="S679" s="1"/>
  <c r="N94"/>
  <c r="P94" s="1"/>
  <c r="R94" s="1"/>
  <c r="O94"/>
  <c r="Q94" s="1"/>
  <c r="S94" s="1"/>
  <c r="N311"/>
  <c r="P311" s="1"/>
  <c r="R311" s="1"/>
  <c r="O311"/>
  <c r="Q311" s="1"/>
  <c r="S311" s="1"/>
  <c r="N616"/>
  <c r="P616" s="1"/>
  <c r="R616" s="1"/>
  <c r="O616"/>
  <c r="Q616" s="1"/>
  <c r="S616" s="1"/>
  <c r="O990"/>
  <c r="Q990" s="1"/>
  <c r="S990" s="1"/>
  <c r="N990"/>
  <c r="P990" s="1"/>
  <c r="R990" s="1"/>
  <c r="N88"/>
  <c r="P88" s="1"/>
  <c r="R88" s="1"/>
  <c r="O88"/>
  <c r="Q88" s="1"/>
  <c r="S88" s="1"/>
  <c r="O327"/>
  <c r="Q327" s="1"/>
  <c r="S327" s="1"/>
  <c r="N327"/>
  <c r="P327" s="1"/>
  <c r="R327" s="1"/>
  <c r="N867"/>
  <c r="P867" s="1"/>
  <c r="R867" s="1"/>
  <c r="O867"/>
  <c r="Q867" s="1"/>
  <c r="S867" s="1"/>
  <c r="N213"/>
  <c r="P213" s="1"/>
  <c r="R213" s="1"/>
  <c r="O213"/>
  <c r="Q213" s="1"/>
  <c r="S213" s="1"/>
  <c r="O417"/>
  <c r="Q417" s="1"/>
  <c r="S417" s="1"/>
  <c r="N417"/>
  <c r="P417" s="1"/>
  <c r="R417" s="1"/>
  <c r="N476"/>
  <c r="P476" s="1"/>
  <c r="R476" s="1"/>
  <c r="O476"/>
  <c r="Q476" s="1"/>
  <c r="S476" s="1"/>
  <c r="O548"/>
  <c r="Q548" s="1"/>
  <c r="S548" s="1"/>
  <c r="N548"/>
  <c r="P548" s="1"/>
  <c r="R548" s="1"/>
  <c r="N851"/>
  <c r="P851" s="1"/>
  <c r="R851" s="1"/>
  <c r="O851"/>
  <c r="Q851" s="1"/>
  <c r="S851" s="1"/>
  <c r="O901"/>
  <c r="Q901" s="1"/>
  <c r="S901" s="1"/>
  <c r="N901"/>
  <c r="P901" s="1"/>
  <c r="R901" s="1"/>
  <c r="O141"/>
  <c r="Q141" s="1"/>
  <c r="S141" s="1"/>
  <c r="N141"/>
  <c r="P141" s="1"/>
  <c r="R141" s="1"/>
  <c r="N205"/>
  <c r="P205" s="1"/>
  <c r="R205" s="1"/>
  <c r="O205"/>
  <c r="Q205" s="1"/>
  <c r="S205" s="1"/>
  <c r="N341"/>
  <c r="P341" s="1"/>
  <c r="R341" s="1"/>
  <c r="O341"/>
  <c r="Q341" s="1"/>
  <c r="S341" s="1"/>
  <c r="N495"/>
  <c r="P495" s="1"/>
  <c r="R495" s="1"/>
  <c r="O495"/>
  <c r="Q495" s="1"/>
  <c r="S495" s="1"/>
  <c r="O649"/>
  <c r="Q649" s="1"/>
  <c r="S649" s="1"/>
  <c r="N649"/>
  <c r="P649" s="1"/>
  <c r="R649" s="1"/>
  <c r="N664"/>
  <c r="P664" s="1"/>
  <c r="R664" s="1"/>
  <c r="O664"/>
  <c r="Q664" s="1"/>
  <c r="S664" s="1"/>
  <c r="N684"/>
  <c r="P684" s="1"/>
  <c r="R684" s="1"/>
  <c r="O684"/>
  <c r="Q684" s="1"/>
  <c r="S684" s="1"/>
  <c r="N878"/>
  <c r="P878" s="1"/>
  <c r="R878" s="1"/>
  <c r="O878"/>
  <c r="Q878" s="1"/>
  <c r="S878" s="1"/>
  <c r="N908"/>
  <c r="P908" s="1"/>
  <c r="R908" s="1"/>
  <c r="O908"/>
  <c r="Q908" s="1"/>
  <c r="S908" s="1"/>
  <c r="O965"/>
  <c r="Q965" s="1"/>
  <c r="S965" s="1"/>
  <c r="N965"/>
  <c r="P965" s="1"/>
  <c r="R965" s="1"/>
  <c r="O915"/>
  <c r="Q915" s="1"/>
  <c r="S915" s="1"/>
  <c r="N915"/>
  <c r="P915" s="1"/>
  <c r="R915" s="1"/>
  <c r="O1026"/>
  <c r="Q1026" s="1"/>
  <c r="S1026" s="1"/>
  <c r="N1026"/>
  <c r="P1026" s="1"/>
  <c r="R1026" s="1"/>
  <c r="N73"/>
  <c r="P73" s="1"/>
  <c r="R73" s="1"/>
  <c r="O73"/>
  <c r="Q73" s="1"/>
  <c r="S73" s="1"/>
  <c r="N122"/>
  <c r="P122" s="1"/>
  <c r="R122" s="1"/>
  <c r="O122"/>
  <c r="Q122" s="1"/>
  <c r="S122" s="1"/>
  <c r="N156"/>
  <c r="P156" s="1"/>
  <c r="R156" s="1"/>
  <c r="O156"/>
  <c r="Q156" s="1"/>
  <c r="S156" s="1"/>
  <c r="N235"/>
  <c r="P235" s="1"/>
  <c r="R235" s="1"/>
  <c r="O235"/>
  <c r="Q235" s="1"/>
  <c r="S235" s="1"/>
  <c r="O255"/>
  <c r="Q255" s="1"/>
  <c r="S255" s="1"/>
  <c r="N255"/>
  <c r="P255" s="1"/>
  <c r="R255" s="1"/>
  <c r="N314"/>
  <c r="P314" s="1"/>
  <c r="R314" s="1"/>
  <c r="O314"/>
  <c r="Q314" s="1"/>
  <c r="S314" s="1"/>
  <c r="N371"/>
  <c r="P371" s="1"/>
  <c r="R371" s="1"/>
  <c r="O371"/>
  <c r="Q371" s="1"/>
  <c r="S371" s="1"/>
  <c r="N396"/>
  <c r="P396" s="1"/>
  <c r="R396" s="1"/>
  <c r="O396"/>
  <c r="Q396" s="1"/>
  <c r="S396" s="1"/>
  <c r="N456"/>
  <c r="P456" s="1"/>
  <c r="R456" s="1"/>
  <c r="O456"/>
  <c r="Q456" s="1"/>
  <c r="S456" s="1"/>
  <c r="N615"/>
  <c r="P615" s="1"/>
  <c r="R615" s="1"/>
  <c r="O615"/>
  <c r="Q615" s="1"/>
  <c r="S615" s="1"/>
  <c r="N630"/>
  <c r="P630" s="1"/>
  <c r="R630" s="1"/>
  <c r="O630"/>
  <c r="Q630" s="1"/>
  <c r="S630" s="1"/>
  <c r="O692"/>
  <c r="Q692" s="1"/>
  <c r="S692" s="1"/>
  <c r="N692"/>
  <c r="P692" s="1"/>
  <c r="R692" s="1"/>
  <c r="O770"/>
  <c r="Q770" s="1"/>
  <c r="S770" s="1"/>
  <c r="N770"/>
  <c r="P770" s="1"/>
  <c r="R770" s="1"/>
  <c r="O787"/>
  <c r="Q787" s="1"/>
  <c r="S787" s="1"/>
  <c r="N787"/>
  <c r="P787" s="1"/>
  <c r="R787" s="1"/>
  <c r="N859"/>
  <c r="P859" s="1"/>
  <c r="R859" s="1"/>
  <c r="O859"/>
  <c r="Q859" s="1"/>
  <c r="S859" s="1"/>
  <c r="N907"/>
  <c r="P907" s="1"/>
  <c r="R907" s="1"/>
  <c r="O907"/>
  <c r="Q907" s="1"/>
  <c r="S907" s="1"/>
  <c r="N926"/>
  <c r="P926" s="1"/>
  <c r="R926" s="1"/>
  <c r="O926"/>
  <c r="Q926" s="1"/>
  <c r="S926" s="1"/>
  <c r="N985"/>
  <c r="P985" s="1"/>
  <c r="R985" s="1"/>
  <c r="O985"/>
  <c r="Q985" s="1"/>
  <c r="S985" s="1"/>
  <c r="O949"/>
  <c r="Q949" s="1"/>
  <c r="S949" s="1"/>
  <c r="N949"/>
  <c r="P949" s="1"/>
  <c r="R949" s="1"/>
  <c r="N1012"/>
  <c r="P1012" s="1"/>
  <c r="R1012" s="1"/>
  <c r="O1012"/>
  <c r="Q1012" s="1"/>
  <c r="S1012" s="1"/>
  <c r="N47"/>
  <c r="P47" s="1"/>
  <c r="R47" s="1"/>
  <c r="O47"/>
  <c r="Q47" s="1"/>
  <c r="S47" s="1"/>
  <c r="N161"/>
  <c r="P161" s="1"/>
  <c r="R161" s="1"/>
  <c r="O161"/>
  <c r="Q161" s="1"/>
  <c r="S161" s="1"/>
  <c r="N183"/>
  <c r="P183" s="1"/>
  <c r="R183" s="1"/>
  <c r="O183"/>
  <c r="Q183" s="1"/>
  <c r="S183" s="1"/>
  <c r="N273"/>
  <c r="P273" s="1"/>
  <c r="R273" s="1"/>
  <c r="O273"/>
  <c r="Q273" s="1"/>
  <c r="S273" s="1"/>
  <c r="N365"/>
  <c r="P365" s="1"/>
  <c r="R365" s="1"/>
  <c r="O365"/>
  <c r="Q365" s="1"/>
  <c r="S365" s="1"/>
  <c r="N392"/>
  <c r="P392" s="1"/>
  <c r="R392" s="1"/>
  <c r="O392"/>
  <c r="Q392" s="1"/>
  <c r="S392" s="1"/>
  <c r="N521"/>
  <c r="P521" s="1"/>
  <c r="R521" s="1"/>
  <c r="O521"/>
  <c r="Q521" s="1"/>
  <c r="S521" s="1"/>
  <c r="O697"/>
  <c r="Q697" s="1"/>
  <c r="S697" s="1"/>
  <c r="N697"/>
  <c r="P697" s="1"/>
  <c r="R697" s="1"/>
  <c r="N844"/>
  <c r="P844" s="1"/>
  <c r="R844" s="1"/>
  <c r="O844"/>
  <c r="Q844" s="1"/>
  <c r="S844" s="1"/>
  <c r="N951"/>
  <c r="P951" s="1"/>
  <c r="R951" s="1"/>
  <c r="O951"/>
  <c r="Q951" s="1"/>
  <c r="S951" s="1"/>
  <c r="N1010"/>
  <c r="P1010" s="1"/>
  <c r="R1010" s="1"/>
  <c r="O1010"/>
  <c r="Q1010" s="1"/>
  <c r="S1010" s="1"/>
  <c r="O63"/>
  <c r="Q63" s="1"/>
  <c r="S63" s="1"/>
  <c r="N63"/>
  <c r="P63" s="1"/>
  <c r="R63" s="1"/>
  <c r="O85"/>
  <c r="Q85" s="1"/>
  <c r="S85" s="1"/>
  <c r="N85"/>
  <c r="P85" s="1"/>
  <c r="R85" s="1"/>
  <c r="N479"/>
  <c r="P479" s="1"/>
  <c r="R479" s="1"/>
  <c r="O479"/>
  <c r="Q479" s="1"/>
  <c r="S479" s="1"/>
  <c r="O645"/>
  <c r="Q645" s="1"/>
  <c r="S645" s="1"/>
  <c r="N645"/>
  <c r="P645" s="1"/>
  <c r="R645" s="1"/>
  <c r="N722"/>
  <c r="P722" s="1"/>
  <c r="R722" s="1"/>
  <c r="O722"/>
  <c r="Q722" s="1"/>
  <c r="S722" s="1"/>
  <c r="N786"/>
  <c r="P786" s="1"/>
  <c r="R786" s="1"/>
  <c r="O786"/>
  <c r="Q786" s="1"/>
  <c r="S786" s="1"/>
  <c r="O866"/>
  <c r="Q866" s="1"/>
  <c r="S866" s="1"/>
  <c r="N866"/>
  <c r="P866" s="1"/>
  <c r="R866" s="1"/>
  <c r="N929"/>
  <c r="P929" s="1"/>
  <c r="R929" s="1"/>
  <c r="O929"/>
  <c r="Q929" s="1"/>
  <c r="S929" s="1"/>
  <c r="N948"/>
  <c r="P948" s="1"/>
  <c r="R948" s="1"/>
  <c r="O948"/>
  <c r="Q948" s="1"/>
  <c r="S948" s="1"/>
  <c r="N1019"/>
  <c r="P1019" s="1"/>
  <c r="R1019" s="1"/>
  <c r="O1019"/>
  <c r="Q1019" s="1"/>
  <c r="S1019" s="1"/>
  <c r="O27"/>
  <c r="Q27" s="1"/>
  <c r="S27" s="1"/>
  <c r="N27"/>
  <c r="P27" s="1"/>
  <c r="R27" s="1"/>
  <c r="O195"/>
  <c r="Q195" s="1"/>
  <c r="S195" s="1"/>
  <c r="N195"/>
  <c r="P195" s="1"/>
  <c r="R195" s="1"/>
  <c r="O208"/>
  <c r="Q208" s="1"/>
  <c r="S208" s="1"/>
  <c r="N208"/>
  <c r="P208" s="1"/>
  <c r="R208" s="1"/>
  <c r="N279"/>
  <c r="P279" s="1"/>
  <c r="R279" s="1"/>
  <c r="O279"/>
  <c r="Q279" s="1"/>
  <c r="S279" s="1"/>
  <c r="N338"/>
  <c r="P338" s="1"/>
  <c r="R338" s="1"/>
  <c r="O338"/>
  <c r="Q338" s="1"/>
  <c r="S338" s="1"/>
  <c r="N351"/>
  <c r="P351" s="1"/>
  <c r="R351" s="1"/>
  <c r="O351"/>
  <c r="Q351" s="1"/>
  <c r="S351" s="1"/>
  <c r="O425"/>
  <c r="Q425" s="1"/>
  <c r="S425" s="1"/>
  <c r="N425"/>
  <c r="P425" s="1"/>
  <c r="R425" s="1"/>
  <c r="N485"/>
  <c r="P485" s="1"/>
  <c r="R485" s="1"/>
  <c r="O485"/>
  <c r="Q485" s="1"/>
  <c r="S485" s="1"/>
  <c r="N507"/>
  <c r="P507" s="1"/>
  <c r="R507" s="1"/>
  <c r="O507"/>
  <c r="Q507" s="1"/>
  <c r="S507" s="1"/>
  <c r="N541"/>
  <c r="P541" s="1"/>
  <c r="R541" s="1"/>
  <c r="O541"/>
  <c r="Q541" s="1"/>
  <c r="S541" s="1"/>
  <c r="N588"/>
  <c r="P588" s="1"/>
  <c r="R588" s="1"/>
  <c r="O588"/>
  <c r="Q588" s="1"/>
  <c r="S588" s="1"/>
  <c r="O650"/>
  <c r="Q650" s="1"/>
  <c r="S650" s="1"/>
  <c r="N650"/>
  <c r="P650" s="1"/>
  <c r="R650" s="1"/>
  <c r="N727"/>
  <c r="P727" s="1"/>
  <c r="R727" s="1"/>
  <c r="O727"/>
  <c r="Q727" s="1"/>
  <c r="S727" s="1"/>
  <c r="N752"/>
  <c r="P752" s="1"/>
  <c r="R752" s="1"/>
  <c r="O752"/>
  <c r="Q752" s="1"/>
  <c r="S752" s="1"/>
  <c r="O826"/>
  <c r="Q826" s="1"/>
  <c r="S826" s="1"/>
  <c r="N826"/>
  <c r="P826" s="1"/>
  <c r="R826" s="1"/>
  <c r="N871"/>
  <c r="P871" s="1"/>
  <c r="R871" s="1"/>
  <c r="O871"/>
  <c r="Q871" s="1"/>
  <c r="S871" s="1"/>
  <c r="N879"/>
  <c r="P879" s="1"/>
  <c r="R879" s="1"/>
  <c r="O879"/>
  <c r="Q879" s="1"/>
  <c r="S879" s="1"/>
  <c r="N938"/>
  <c r="P938" s="1"/>
  <c r="R938" s="1"/>
  <c r="O938"/>
  <c r="Q938" s="1"/>
  <c r="S938" s="1"/>
  <c r="N997"/>
  <c r="P997" s="1"/>
  <c r="R997" s="1"/>
  <c r="O997"/>
  <c r="Q997" s="1"/>
  <c r="S997" s="1"/>
  <c r="O1005"/>
  <c r="Q1005" s="1"/>
  <c r="S1005" s="1"/>
  <c r="N1005"/>
  <c r="P1005" s="1"/>
  <c r="R1005" s="1"/>
  <c r="N7"/>
  <c r="P7" s="1"/>
  <c r="R7" s="1"/>
  <c r="O7"/>
  <c r="Q7" s="1"/>
  <c r="S7" s="1"/>
  <c r="O78"/>
  <c r="Q78" s="1"/>
  <c r="S78" s="1"/>
  <c r="N78"/>
  <c r="P78" s="1"/>
  <c r="R78" s="1"/>
  <c r="O308"/>
  <c r="Q308" s="1"/>
  <c r="S308" s="1"/>
  <c r="N308"/>
  <c r="P308" s="1"/>
  <c r="R308" s="1"/>
  <c r="N557"/>
  <c r="P557" s="1"/>
  <c r="R557" s="1"/>
  <c r="O557"/>
  <c r="Q557" s="1"/>
  <c r="S557" s="1"/>
  <c r="N611"/>
  <c r="P611" s="1"/>
  <c r="R611" s="1"/>
  <c r="O611"/>
  <c r="Q611" s="1"/>
  <c r="S611" s="1"/>
  <c r="N655"/>
  <c r="P655" s="1"/>
  <c r="R655" s="1"/>
  <c r="O655"/>
  <c r="Q655" s="1"/>
  <c r="S655" s="1"/>
  <c r="N737"/>
  <c r="P737" s="1"/>
  <c r="R737" s="1"/>
  <c r="O737"/>
  <c r="Q737" s="1"/>
  <c r="S737" s="1"/>
  <c r="N890"/>
  <c r="P890" s="1"/>
  <c r="R890" s="1"/>
  <c r="O890"/>
  <c r="Q890" s="1"/>
  <c r="S890" s="1"/>
  <c r="N19"/>
  <c r="P19" s="1"/>
  <c r="R19" s="1"/>
  <c r="O19"/>
  <c r="Q19" s="1"/>
  <c r="S19" s="1"/>
  <c r="N43"/>
  <c r="P43" s="1"/>
  <c r="R43" s="1"/>
  <c r="O43"/>
  <c r="Q43" s="1"/>
  <c r="S43" s="1"/>
  <c r="N114"/>
  <c r="P114" s="1"/>
  <c r="R114" s="1"/>
  <c r="O114"/>
  <c r="Q114" s="1"/>
  <c r="S114" s="1"/>
  <c r="N225"/>
  <c r="P225" s="1"/>
  <c r="R225" s="1"/>
  <c r="O225"/>
  <c r="Q225" s="1"/>
  <c r="S225" s="1"/>
  <c r="N259"/>
  <c r="P259" s="1"/>
  <c r="R259" s="1"/>
  <c r="O259"/>
  <c r="Q259" s="1"/>
  <c r="S259" s="1"/>
  <c r="N293"/>
  <c r="P293" s="1"/>
  <c r="R293" s="1"/>
  <c r="O293"/>
  <c r="Q293" s="1"/>
  <c r="S293" s="1"/>
  <c r="O315"/>
  <c r="Q315" s="1"/>
  <c r="S315" s="1"/>
  <c r="N315"/>
  <c r="P315" s="1"/>
  <c r="R315" s="1"/>
  <c r="N357"/>
  <c r="P357" s="1"/>
  <c r="R357" s="1"/>
  <c r="O357"/>
  <c r="Q357" s="1"/>
  <c r="S357" s="1"/>
  <c r="O397"/>
  <c r="Q397" s="1"/>
  <c r="S397" s="1"/>
  <c r="N397"/>
  <c r="P397" s="1"/>
  <c r="R397" s="1"/>
  <c r="N466"/>
  <c r="P466" s="1"/>
  <c r="R466" s="1"/>
  <c r="O466"/>
  <c r="Q466" s="1"/>
  <c r="S466" s="1"/>
  <c r="N508"/>
  <c r="P508" s="1"/>
  <c r="R508" s="1"/>
  <c r="O508"/>
  <c r="Q508" s="1"/>
  <c r="S508" s="1"/>
  <c r="N542"/>
  <c r="P542" s="1"/>
  <c r="R542" s="1"/>
  <c r="O542"/>
  <c r="Q542" s="1"/>
  <c r="S542" s="1"/>
  <c r="N591"/>
  <c r="P591" s="1"/>
  <c r="R591" s="1"/>
  <c r="O591"/>
  <c r="Q591" s="1"/>
  <c r="S591" s="1"/>
  <c r="O620"/>
  <c r="Q620" s="1"/>
  <c r="S620" s="1"/>
  <c r="N620"/>
  <c r="P620" s="1"/>
  <c r="R620" s="1"/>
  <c r="N702"/>
  <c r="P702" s="1"/>
  <c r="R702" s="1"/>
  <c r="O702"/>
  <c r="Q702" s="1"/>
  <c r="S702" s="1"/>
  <c r="N771"/>
  <c r="P771" s="1"/>
  <c r="R771" s="1"/>
  <c r="O771"/>
  <c r="Q771" s="1"/>
  <c r="S771" s="1"/>
  <c r="N858"/>
  <c r="P858" s="1"/>
  <c r="R858" s="1"/>
  <c r="O858"/>
  <c r="Q858" s="1"/>
  <c r="S858" s="1"/>
  <c r="N921"/>
  <c r="P921" s="1"/>
  <c r="R921" s="1"/>
  <c r="O921"/>
  <c r="Q921" s="1"/>
  <c r="S921" s="1"/>
  <c r="N946"/>
  <c r="P946" s="1"/>
  <c r="R946" s="1"/>
  <c r="O946"/>
  <c r="Q946" s="1"/>
  <c r="S946" s="1"/>
  <c r="N1013"/>
  <c r="P1013" s="1"/>
  <c r="R1013" s="1"/>
  <c r="O1013"/>
  <c r="Q1013" s="1"/>
  <c r="S1013" s="1"/>
  <c r="N64"/>
  <c r="P64" s="1"/>
  <c r="R64" s="1"/>
  <c r="O64"/>
  <c r="Q64" s="1"/>
  <c r="S64" s="1"/>
  <c r="N84"/>
  <c r="P84" s="1"/>
  <c r="R84" s="1"/>
  <c r="O84"/>
  <c r="Q84" s="1"/>
  <c r="S84" s="1"/>
  <c r="N113"/>
  <c r="P113" s="1"/>
  <c r="R113" s="1"/>
  <c r="O113"/>
  <c r="Q113" s="1"/>
  <c r="S113" s="1"/>
  <c r="N171"/>
  <c r="P171" s="1"/>
  <c r="R171" s="1"/>
  <c r="O171"/>
  <c r="Q171" s="1"/>
  <c r="S171" s="1"/>
  <c r="N246"/>
  <c r="P246" s="1"/>
  <c r="R246" s="1"/>
  <c r="O246"/>
  <c r="Q246" s="1"/>
  <c r="S246" s="1"/>
  <c r="N310"/>
  <c r="P310" s="1"/>
  <c r="R310" s="1"/>
  <c r="O310"/>
  <c r="Q310" s="1"/>
  <c r="S310" s="1"/>
  <c r="N318"/>
  <c r="P318" s="1"/>
  <c r="R318" s="1"/>
  <c r="O318"/>
  <c r="Q318" s="1"/>
  <c r="S318" s="1"/>
  <c r="N380"/>
  <c r="P380" s="1"/>
  <c r="R380" s="1"/>
  <c r="O380"/>
  <c r="Q380" s="1"/>
  <c r="S380" s="1"/>
  <c r="O447"/>
  <c r="Q447" s="1"/>
  <c r="S447" s="1"/>
  <c r="N447"/>
  <c r="P447" s="1"/>
  <c r="R447" s="1"/>
  <c r="O469"/>
  <c r="Q469" s="1"/>
  <c r="S469" s="1"/>
  <c r="N469"/>
  <c r="P469" s="1"/>
  <c r="R469" s="1"/>
  <c r="N619"/>
  <c r="P619" s="1"/>
  <c r="R619" s="1"/>
  <c r="O619"/>
  <c r="Q619" s="1"/>
  <c r="S619" s="1"/>
  <c r="N685"/>
  <c r="P685" s="1"/>
  <c r="R685" s="1"/>
  <c r="O685"/>
  <c r="Q685" s="1"/>
  <c r="S685" s="1"/>
  <c r="N705"/>
  <c r="P705" s="1"/>
  <c r="R705" s="1"/>
  <c r="O705"/>
  <c r="Q705" s="1"/>
  <c r="S705" s="1"/>
  <c r="N783"/>
  <c r="P783" s="1"/>
  <c r="R783" s="1"/>
  <c r="O783"/>
  <c r="Q783" s="1"/>
  <c r="S783" s="1"/>
  <c r="N855"/>
  <c r="P855" s="1"/>
  <c r="R855" s="1"/>
  <c r="O855"/>
  <c r="Q855" s="1"/>
  <c r="S855" s="1"/>
  <c r="N863"/>
  <c r="P863" s="1"/>
  <c r="R863" s="1"/>
  <c r="O863"/>
  <c r="Q863" s="1"/>
  <c r="S863" s="1"/>
  <c r="N922"/>
  <c r="P922" s="1"/>
  <c r="R922" s="1"/>
  <c r="O922"/>
  <c r="Q922" s="1"/>
  <c r="S922" s="1"/>
  <c r="N972"/>
  <c r="P972" s="1"/>
  <c r="R972" s="1"/>
  <c r="O972"/>
  <c r="Q972" s="1"/>
  <c r="S972" s="1"/>
  <c r="N989"/>
  <c r="P989" s="1"/>
  <c r="R989" s="1"/>
  <c r="O989"/>
  <c r="Q989" s="1"/>
  <c r="S989" s="1"/>
  <c r="N975"/>
  <c r="P975" s="1"/>
  <c r="R975" s="1"/>
  <c r="O975"/>
  <c r="Q975" s="1"/>
  <c r="S975" s="1"/>
  <c r="N38"/>
  <c r="P38" s="1"/>
  <c r="R38" s="1"/>
  <c r="O38"/>
  <c r="Q38" s="1"/>
  <c r="S38" s="1"/>
  <c r="N120"/>
  <c r="P120" s="1"/>
  <c r="R120" s="1"/>
  <c r="O120"/>
  <c r="Q120" s="1"/>
  <c r="S120" s="1"/>
  <c r="O150"/>
  <c r="Q150" s="1"/>
  <c r="S150" s="1"/>
  <c r="N150"/>
  <c r="P150" s="1"/>
  <c r="R150" s="1"/>
  <c r="O187"/>
  <c r="Q187" s="1"/>
  <c r="S187" s="1"/>
  <c r="N187"/>
  <c r="P187" s="1"/>
  <c r="R187" s="1"/>
  <c r="N361"/>
  <c r="P361" s="1"/>
  <c r="R361" s="1"/>
  <c r="O361"/>
  <c r="Q361" s="1"/>
  <c r="S361" s="1"/>
  <c r="N406"/>
  <c r="P406" s="1"/>
  <c r="R406" s="1"/>
  <c r="O406"/>
  <c r="Q406" s="1"/>
  <c r="S406" s="1"/>
  <c r="N435"/>
  <c r="P435" s="1"/>
  <c r="R435" s="1"/>
  <c r="O435"/>
  <c r="Q435" s="1"/>
  <c r="S435" s="1"/>
  <c r="N535"/>
  <c r="P535" s="1"/>
  <c r="R535" s="1"/>
  <c r="O535"/>
  <c r="Q535" s="1"/>
  <c r="S535" s="1"/>
  <c r="N779"/>
  <c r="P779" s="1"/>
  <c r="R779" s="1"/>
  <c r="O779"/>
  <c r="Q779" s="1"/>
  <c r="S779" s="1"/>
  <c r="N916"/>
  <c r="P916" s="1"/>
  <c r="R916" s="1"/>
  <c r="O916"/>
  <c r="Q916" s="1"/>
  <c r="S916" s="1"/>
  <c r="O1018"/>
  <c r="Q1018" s="1"/>
  <c r="S1018" s="1"/>
  <c r="N1018"/>
  <c r="P1018" s="1"/>
  <c r="R1018" s="1"/>
  <c r="N72"/>
  <c r="P72" s="1"/>
  <c r="R72" s="1"/>
  <c r="O72"/>
  <c r="Q72" s="1"/>
  <c r="S72" s="1"/>
  <c r="N157"/>
  <c r="P157" s="1"/>
  <c r="R157" s="1"/>
  <c r="O157"/>
  <c r="Q157" s="1"/>
  <c r="S157" s="1"/>
  <c r="N446"/>
  <c r="P446" s="1"/>
  <c r="R446" s="1"/>
  <c r="O446"/>
  <c r="Q446" s="1"/>
  <c r="S446" s="1"/>
  <c r="N675"/>
  <c r="P675" s="1"/>
  <c r="R675" s="1"/>
  <c r="O675"/>
  <c r="Q675" s="1"/>
  <c r="S675" s="1"/>
  <c r="N755"/>
  <c r="P755" s="1"/>
  <c r="R755" s="1"/>
  <c r="O755"/>
  <c r="Q755" s="1"/>
  <c r="S755" s="1"/>
  <c r="N834"/>
  <c r="P834" s="1"/>
  <c r="R834" s="1"/>
  <c r="O834"/>
  <c r="Q834" s="1"/>
  <c r="S834" s="1"/>
  <c r="N904"/>
  <c r="P904" s="1"/>
  <c r="R904" s="1"/>
  <c r="O904"/>
  <c r="Q904" s="1"/>
  <c r="S904" s="1"/>
  <c r="N958"/>
  <c r="P958" s="1"/>
  <c r="R958" s="1"/>
  <c r="O958"/>
  <c r="Q958" s="1"/>
  <c r="S958" s="1"/>
  <c r="N954"/>
  <c r="P954" s="1"/>
  <c r="R954" s="1"/>
  <c r="O954"/>
  <c r="Q954" s="1"/>
  <c r="S954" s="1"/>
  <c r="N1009"/>
  <c r="P1009" s="1"/>
  <c r="R1009" s="1"/>
  <c r="O1009"/>
  <c r="Q1009" s="1"/>
  <c r="S1009" s="1"/>
  <c r="N18"/>
  <c r="P18" s="1"/>
  <c r="R18" s="1"/>
  <c r="O18"/>
  <c r="Q18" s="1"/>
  <c r="S18" s="1"/>
  <c r="N31"/>
  <c r="P31" s="1"/>
  <c r="R31" s="1"/>
  <c r="O31"/>
  <c r="Q31" s="1"/>
  <c r="S31" s="1"/>
  <c r="N204"/>
  <c r="P204" s="1"/>
  <c r="R204" s="1"/>
  <c r="O204"/>
  <c r="Q204" s="1"/>
  <c r="S204" s="1"/>
  <c r="O266"/>
  <c r="Q266" s="1"/>
  <c r="S266" s="1"/>
  <c r="N266"/>
  <c r="P266" s="1"/>
  <c r="R266" s="1"/>
  <c r="N292"/>
  <c r="P292" s="1"/>
  <c r="R292" s="1"/>
  <c r="O292"/>
  <c r="Q292" s="1"/>
  <c r="S292" s="1"/>
  <c r="N342"/>
  <c r="P342" s="1"/>
  <c r="R342" s="1"/>
  <c r="O342"/>
  <c r="Q342" s="1"/>
  <c r="S342" s="1"/>
  <c r="O414"/>
  <c r="Q414" s="1"/>
  <c r="S414" s="1"/>
  <c r="N414"/>
  <c r="P414" s="1"/>
  <c r="R414" s="1"/>
  <c r="N439"/>
  <c r="P439" s="1"/>
  <c r="R439" s="1"/>
  <c r="O439"/>
  <c r="Q439" s="1"/>
  <c r="S439" s="1"/>
  <c r="N498"/>
  <c r="P498" s="1"/>
  <c r="R498" s="1"/>
  <c r="O498"/>
  <c r="Q498" s="1"/>
  <c r="S498" s="1"/>
  <c r="N552"/>
  <c r="P552" s="1"/>
  <c r="R552" s="1"/>
  <c r="O552"/>
  <c r="Q552" s="1"/>
  <c r="S552" s="1"/>
  <c r="N579"/>
  <c r="P579" s="1"/>
  <c r="R579" s="1"/>
  <c r="O579"/>
  <c r="Q579" s="1"/>
  <c r="S579" s="1"/>
  <c r="N646"/>
  <c r="P646" s="1"/>
  <c r="R646" s="1"/>
  <c r="O646"/>
  <c r="Q646" s="1"/>
  <c r="S646" s="1"/>
  <c r="N663"/>
  <c r="P663" s="1"/>
  <c r="R663" s="1"/>
  <c r="O663"/>
  <c r="Q663" s="1"/>
  <c r="S663" s="1"/>
  <c r="N739"/>
  <c r="P739" s="1"/>
  <c r="R739" s="1"/>
  <c r="O739"/>
  <c r="Q739" s="1"/>
  <c r="S739" s="1"/>
  <c r="N822"/>
  <c r="P822" s="1"/>
  <c r="R822" s="1"/>
  <c r="O822"/>
  <c r="Q822" s="1"/>
  <c r="S822" s="1"/>
  <c r="N833"/>
  <c r="P833" s="1"/>
  <c r="R833" s="1"/>
  <c r="O833"/>
  <c r="Q833" s="1"/>
  <c r="S833" s="1"/>
  <c r="O875"/>
  <c r="Q875" s="1"/>
  <c r="S875" s="1"/>
  <c r="N875"/>
  <c r="P875" s="1"/>
  <c r="R875" s="1"/>
  <c r="N934"/>
  <c r="P934" s="1"/>
  <c r="R934" s="1"/>
  <c r="O934"/>
  <c r="Q934" s="1"/>
  <c r="S934" s="1"/>
  <c r="O942"/>
  <c r="Q942" s="1"/>
  <c r="S942" s="1"/>
  <c r="N942"/>
  <c r="P942" s="1"/>
  <c r="R942" s="1"/>
  <c r="N1001"/>
  <c r="P1001" s="1"/>
  <c r="R1001" s="1"/>
  <c r="O1001"/>
  <c r="Q1001" s="1"/>
  <c r="S1001" s="1"/>
  <c r="O3"/>
  <c r="Q3" s="1"/>
  <c r="S3" s="1"/>
  <c r="N3"/>
  <c r="P3" s="1"/>
  <c r="R3" s="1"/>
  <c r="N16"/>
  <c r="P16" s="1"/>
  <c r="R16" s="1"/>
  <c r="O16"/>
  <c r="Q16" s="1"/>
  <c r="S16" s="1"/>
  <c r="O222"/>
  <c r="Q222" s="1"/>
  <c r="S222" s="1"/>
  <c r="N222"/>
  <c r="P222" s="1"/>
  <c r="R222" s="1"/>
  <c r="N488"/>
  <c r="P488" s="1"/>
  <c r="R488" s="1"/>
  <c r="O488"/>
  <c r="Q488" s="1"/>
  <c r="S488" s="1"/>
  <c r="O564"/>
  <c r="Q564" s="1"/>
  <c r="S564" s="1"/>
  <c r="N564"/>
  <c r="P564" s="1"/>
  <c r="R564" s="1"/>
  <c r="N599"/>
  <c r="P599" s="1"/>
  <c r="R599" s="1"/>
  <c r="O599"/>
  <c r="Q599" s="1"/>
  <c r="S599" s="1"/>
  <c r="N659"/>
  <c r="P659" s="1"/>
  <c r="R659" s="1"/>
  <c r="O659"/>
  <c r="Q659" s="1"/>
  <c r="S659" s="1"/>
  <c r="N806"/>
  <c r="P806" s="1"/>
  <c r="R806" s="1"/>
  <c r="O806"/>
  <c r="Q806" s="1"/>
  <c r="S806" s="1"/>
  <c r="N28"/>
  <c r="P28" s="1"/>
  <c r="R28" s="1"/>
  <c r="O28"/>
  <c r="Q28" s="1"/>
  <c r="S28" s="1"/>
  <c r="N101"/>
  <c r="P101" s="1"/>
  <c r="R101" s="1"/>
  <c r="O101"/>
  <c r="Q101" s="1"/>
  <c r="S101" s="1"/>
  <c r="N218"/>
  <c r="P218" s="1"/>
  <c r="R218" s="1"/>
  <c r="O218"/>
  <c r="Q218" s="1"/>
  <c r="S218" s="1"/>
  <c r="N263"/>
  <c r="P263" s="1"/>
  <c r="R263" s="1"/>
  <c r="O263"/>
  <c r="Q263" s="1"/>
  <c r="S263" s="1"/>
  <c r="O289"/>
  <c r="Q289" s="1"/>
  <c r="S289" s="1"/>
  <c r="N289"/>
  <c r="P289" s="1"/>
  <c r="R289" s="1"/>
  <c r="O319"/>
  <c r="Q319" s="1"/>
  <c r="S319" s="1"/>
  <c r="N319"/>
  <c r="P319" s="1"/>
  <c r="R319" s="1"/>
  <c r="N350"/>
  <c r="P350" s="1"/>
  <c r="R350" s="1"/>
  <c r="O350"/>
  <c r="Q350" s="1"/>
  <c r="S350" s="1"/>
  <c r="N404"/>
  <c r="P404" s="1"/>
  <c r="R404" s="1"/>
  <c r="O404"/>
  <c r="Q404" s="1"/>
  <c r="S404" s="1"/>
  <c r="N438"/>
  <c r="P438" s="1"/>
  <c r="R438" s="1"/>
  <c r="O438"/>
  <c r="Q438" s="1"/>
  <c r="S438" s="1"/>
  <c r="N499"/>
  <c r="P499" s="1"/>
  <c r="R499" s="1"/>
  <c r="O499"/>
  <c r="Q499" s="1"/>
  <c r="S499" s="1"/>
  <c r="N553"/>
  <c r="P553" s="1"/>
  <c r="R553" s="1"/>
  <c r="O553"/>
  <c r="Q553" s="1"/>
  <c r="S553" s="1"/>
  <c r="N587"/>
  <c r="P587" s="1"/>
  <c r="R587" s="1"/>
  <c r="O587"/>
  <c r="Q587" s="1"/>
  <c r="S587" s="1"/>
  <c r="N653"/>
  <c r="P653" s="1"/>
  <c r="R653" s="1"/>
  <c r="O653"/>
  <c r="Q653" s="1"/>
  <c r="S653" s="1"/>
  <c r="N735"/>
  <c r="P735" s="1"/>
  <c r="R735" s="1"/>
  <c r="O735"/>
  <c r="Q735" s="1"/>
  <c r="S735" s="1"/>
  <c r="O821"/>
  <c r="Q821" s="1"/>
  <c r="S821" s="1"/>
  <c r="N821"/>
  <c r="P821" s="1"/>
  <c r="R821" s="1"/>
  <c r="N874"/>
  <c r="P874" s="1"/>
  <c r="R874" s="1"/>
  <c r="O874"/>
  <c r="Q874" s="1"/>
  <c r="S874" s="1"/>
  <c r="N937"/>
  <c r="P937" s="1"/>
  <c r="R937" s="1"/>
  <c r="O937"/>
  <c r="Q937" s="1"/>
  <c r="S937" s="1"/>
  <c r="N994"/>
  <c r="P994" s="1"/>
  <c r="R994" s="1"/>
  <c r="O994"/>
  <c r="Q994" s="1"/>
  <c r="S994" s="1"/>
  <c r="O967"/>
  <c r="Q967" s="1"/>
  <c r="S967" s="1"/>
  <c r="M2"/>
  <c r="I2" l="1"/>
  <c r="N2" l="1"/>
  <c r="P2" s="1"/>
  <c r="R2" s="1"/>
  <c r="O2"/>
  <c r="Q2" s="1"/>
  <c r="S2" s="1"/>
</calcChain>
</file>

<file path=xl/sharedStrings.xml><?xml version="1.0" encoding="utf-8"?>
<sst xmlns="http://schemas.openxmlformats.org/spreadsheetml/2006/main" count="1186" uniqueCount="46">
  <si>
    <t>date</t>
  </si>
  <si>
    <t>flight angle</t>
  </si>
  <si>
    <t>K_NP_1</t>
  </si>
  <si>
    <t>K_NP_2</t>
  </si>
  <si>
    <t>H_NP_1</t>
  </si>
  <si>
    <t>H_NP_2</t>
  </si>
  <si>
    <t>H_WW_3</t>
  </si>
  <si>
    <t>K_WW_3</t>
  </si>
  <si>
    <t>K_WW_4</t>
  </si>
  <si>
    <t>H_WW_4</t>
  </si>
  <si>
    <t>H_NP_11</t>
  </si>
  <si>
    <t>NA</t>
  </si>
  <si>
    <t>H_NP_12</t>
  </si>
  <si>
    <t>H_WW_13</t>
  </si>
  <si>
    <t>H_WW_14</t>
  </si>
  <si>
    <t>K_NP_11</t>
  </si>
  <si>
    <t>K_NP_12</t>
  </si>
  <si>
    <t>K_WW_13</t>
  </si>
  <si>
    <t>K_WW_14</t>
  </si>
  <si>
    <t>dance_ID</t>
  </si>
  <si>
    <t>colony_ID</t>
  </si>
  <si>
    <t>dance_duration</t>
  </si>
  <si>
    <t>dance_angle</t>
  </si>
  <si>
    <t>daytime</t>
  </si>
  <si>
    <t>solar_azimuth_angle</t>
  </si>
  <si>
    <t>flight_angle</t>
  </si>
  <si>
    <t>nest_site_distance</t>
  </si>
  <si>
    <t>colony_location_
x_coordinate</t>
  </si>
  <si>
    <t>colony_location_
y_coordinate</t>
  </si>
  <si>
    <t>number_of_
circuits</t>
  </si>
  <si>
    <t>mean_
circuit_duration</t>
  </si>
  <si>
    <t>offset_
metres_N</t>
  </si>
  <si>
    <t>offset_
metres_E</t>
  </si>
  <si>
    <t>offset_
degrees_N</t>
  </si>
  <si>
    <t>offset_
degrees_E</t>
  </si>
  <si>
    <t>nest_site_
coordinates_N</t>
  </si>
  <si>
    <t>nest_site_
coordinates_E</t>
  </si>
  <si>
    <t>number_of_
waggle_phases</t>
  </si>
  <si>
    <t>duration_
waggle_2</t>
  </si>
  <si>
    <t>duration_
waggle_1</t>
  </si>
  <si>
    <t>duration_
waggle_3</t>
  </si>
  <si>
    <t>duration_
waggle_4</t>
  </si>
  <si>
    <t>duration_
waggle_5</t>
  </si>
  <si>
    <t>duration_
waggle_6</t>
  </si>
  <si>
    <t>mean_
waggle_duration</t>
  </si>
  <si>
    <t xml:space="preserve">
colony_location_
x_coordinate</t>
  </si>
</sst>
</file>

<file path=xl/styles.xml><?xml version="1.0" encoding="utf-8"?>
<styleSheet xmlns="http://schemas.openxmlformats.org/spreadsheetml/2006/main">
  <numFmts count="4">
    <numFmt numFmtId="164" formatCode="hh&quot;:&quot;mm&quot;:&quot;ss"/>
    <numFmt numFmtId="165" formatCode="dd&quot;.&quot;mm&quot;.&quot;yyyy"/>
    <numFmt numFmtId="166" formatCode="hh&quot;:&quot;mm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theme="4"/>
      <name val="Calibri"/>
      <family val="2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65" fontId="2" fillId="0" borderId="0" xfId="0" applyNumberFormat="1" applyFont="1" applyFill="1" applyBorder="1" applyAlignment="1">
      <alignment horizontal="right"/>
    </xf>
    <xf numFmtId="166" fontId="4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7" fontId="4" fillId="0" borderId="0" xfId="0" applyNumberFormat="1" applyFont="1" applyFill="1" applyBorder="1" applyAlignment="1">
      <alignment horizontal="right"/>
    </xf>
    <xf numFmtId="0" fontId="1" fillId="4" borderId="0" xfId="0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right"/>
    </xf>
    <xf numFmtId="165" fontId="7" fillId="0" borderId="0" xfId="0" applyNumberFormat="1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right"/>
    </xf>
    <xf numFmtId="14" fontId="0" fillId="0" borderId="0" xfId="0" applyNumberFormat="1" applyAlignment="1">
      <alignment horizontal="right"/>
    </xf>
    <xf numFmtId="14" fontId="5" fillId="0" borderId="0" xfId="0" applyNumberFormat="1" applyFont="1" applyAlignment="1">
      <alignment horizontal="right"/>
    </xf>
    <xf numFmtId="0" fontId="2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165" fontId="2" fillId="3" borderId="0" xfId="0" applyNumberFormat="1" applyFont="1" applyFill="1" applyBorder="1" applyAlignment="1">
      <alignment horizontal="right"/>
    </xf>
    <xf numFmtId="2" fontId="4" fillId="3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right"/>
    </xf>
    <xf numFmtId="0" fontId="5" fillId="3" borderId="0" xfId="0" applyFont="1" applyFill="1" applyBorder="1" applyAlignment="1">
      <alignment horizontal="right"/>
    </xf>
    <xf numFmtId="165" fontId="7" fillId="3" borderId="0" xfId="0" applyNumberFormat="1" applyFont="1" applyFill="1" applyBorder="1" applyAlignment="1">
      <alignment horizontal="right"/>
    </xf>
    <xf numFmtId="2" fontId="5" fillId="3" borderId="0" xfId="0" applyNumberFormat="1" applyFont="1" applyFill="1" applyBorder="1" applyAlignment="1">
      <alignment horizontal="right"/>
    </xf>
    <xf numFmtId="14" fontId="0" fillId="3" borderId="0" xfId="0" applyNumberFormat="1" applyFill="1" applyAlignment="1">
      <alignment horizontal="right"/>
    </xf>
    <xf numFmtId="14" fontId="5" fillId="3" borderId="0" xfId="0" applyNumberFormat="1" applyFont="1" applyFill="1" applyAlignment="1">
      <alignment horizontal="right"/>
    </xf>
    <xf numFmtId="0" fontId="8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5" fontId="8" fillId="0" borderId="0" xfId="0" applyNumberFormat="1" applyFont="1" applyFill="1" applyBorder="1" applyAlignment="1">
      <alignment horizontal="right"/>
    </xf>
    <xf numFmtId="2" fontId="9" fillId="0" borderId="0" xfId="0" applyNumberFormat="1" applyFont="1" applyFill="1" applyBorder="1" applyAlignment="1">
      <alignment horizontal="right"/>
    </xf>
    <xf numFmtId="14" fontId="9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2" fontId="6" fillId="5" borderId="0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right" wrapText="1"/>
    </xf>
    <xf numFmtId="2" fontId="4" fillId="2" borderId="0" xfId="0" applyNumberFormat="1" applyFont="1" applyFill="1" applyBorder="1" applyAlignment="1">
      <alignment horizontal="right" wrapText="1"/>
    </xf>
    <xf numFmtId="165" fontId="2" fillId="4" borderId="0" xfId="0" applyNumberFormat="1" applyFont="1" applyFill="1" applyBorder="1" applyAlignment="1">
      <alignment horizontal="right"/>
    </xf>
    <xf numFmtId="164" fontId="2" fillId="4" borderId="0" xfId="0" applyNumberFormat="1" applyFont="1" applyFill="1" applyBorder="1" applyAlignment="1">
      <alignment horizontal="right"/>
    </xf>
    <xf numFmtId="0" fontId="4" fillId="4" borderId="0" xfId="0" applyFont="1" applyFill="1" applyBorder="1" applyAlignment="1">
      <alignment horizontal="right" wrapText="1"/>
    </xf>
    <xf numFmtId="2" fontId="4" fillId="6" borderId="0" xfId="0" applyNumberFormat="1" applyFont="1" applyFill="1" applyBorder="1" applyAlignment="1">
      <alignment horizontal="right" wrapText="1"/>
    </xf>
    <xf numFmtId="167" fontId="6" fillId="6" borderId="0" xfId="0" applyNumberFormat="1" applyFont="1" applyFill="1" applyBorder="1" applyAlignment="1">
      <alignment horizontal="right" wrapText="1"/>
    </xf>
    <xf numFmtId="16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7" fontId="0" fillId="3" borderId="0" xfId="0" applyNumberFormat="1" applyFill="1" applyAlignment="1">
      <alignment horizontal="right"/>
    </xf>
    <xf numFmtId="167" fontId="5" fillId="0" borderId="0" xfId="0" applyNumberFormat="1" applyFont="1" applyAlignment="1">
      <alignment horizontal="right"/>
    </xf>
    <xf numFmtId="167" fontId="5" fillId="3" borderId="0" xfId="0" applyNumberFormat="1" applyFont="1" applyFill="1" applyAlignment="1">
      <alignment horizontal="right"/>
    </xf>
    <xf numFmtId="0" fontId="9" fillId="0" borderId="0" xfId="0" applyFont="1" applyFill="1" applyAlignment="1">
      <alignment horizontal="right"/>
    </xf>
    <xf numFmtId="167" fontId="9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7" fontId="4" fillId="0" borderId="0" xfId="0" applyNumberFormat="1" applyFont="1" applyAlignment="1">
      <alignment horizontal="right"/>
    </xf>
    <xf numFmtId="2" fontId="2" fillId="5" borderId="0" xfId="0" applyNumberFormat="1" applyFont="1" applyFill="1" applyBorder="1" applyAlignment="1">
      <alignment horizontal="right" wrapText="1"/>
    </xf>
    <xf numFmtId="2" fontId="0" fillId="5" borderId="0" xfId="0" applyNumberFormat="1" applyFill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2" fontId="7" fillId="0" borderId="0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2" fontId="7" fillId="3" borderId="0" xfId="0" applyNumberFormat="1" applyFont="1" applyFill="1" applyBorder="1" applyAlignment="1">
      <alignment horizontal="right"/>
    </xf>
    <xf numFmtId="2" fontId="8" fillId="0" borderId="0" xfId="0" applyNumberFormat="1" applyFont="1" applyFill="1" applyBorder="1" applyAlignment="1">
      <alignment horizontal="right"/>
    </xf>
    <xf numFmtId="2" fontId="9" fillId="0" borderId="0" xfId="0" applyNumberFormat="1" applyFont="1" applyAlignment="1">
      <alignment horizontal="right"/>
    </xf>
    <xf numFmtId="2" fontId="9" fillId="0" borderId="0" xfId="0" applyNumberFormat="1" applyFont="1" applyFill="1" applyAlignment="1">
      <alignment horizontal="right"/>
    </xf>
    <xf numFmtId="2" fontId="5" fillId="0" borderId="0" xfId="0" applyNumberFormat="1" applyFont="1" applyAlignment="1">
      <alignment horizontal="right"/>
    </xf>
    <xf numFmtId="167" fontId="4" fillId="6" borderId="0" xfId="0" applyNumberFormat="1" applyFont="1" applyFill="1" applyBorder="1" applyAlignment="1">
      <alignment horizontal="right" wrapText="1"/>
    </xf>
    <xf numFmtId="167" fontId="4" fillId="4" borderId="0" xfId="0" applyNumberFormat="1" applyFont="1" applyFill="1" applyBorder="1" applyAlignment="1">
      <alignment horizontal="right" wrapText="1"/>
    </xf>
    <xf numFmtId="167" fontId="5" fillId="0" borderId="0" xfId="0" applyNumberFormat="1" applyFont="1" applyFill="1" applyBorder="1" applyAlignment="1">
      <alignment horizontal="right"/>
    </xf>
    <xf numFmtId="167" fontId="4" fillId="3" borderId="0" xfId="0" applyNumberFormat="1" applyFont="1" applyFill="1" applyBorder="1" applyAlignment="1">
      <alignment horizontal="right"/>
    </xf>
    <xf numFmtId="167" fontId="5" fillId="3" borderId="0" xfId="0" applyNumberFormat="1" applyFont="1" applyFill="1" applyBorder="1" applyAlignment="1">
      <alignment horizontal="right"/>
    </xf>
    <xf numFmtId="167" fontId="9" fillId="0" borderId="0" xfId="0" applyNumberFormat="1" applyFont="1" applyFill="1" applyBorder="1" applyAlignment="1">
      <alignment horizontal="right"/>
    </xf>
    <xf numFmtId="2" fontId="4" fillId="5" borderId="0" xfId="0" applyNumberFormat="1" applyFont="1" applyFill="1" applyAlignment="1">
      <alignment horizontal="right" wrapText="1"/>
    </xf>
    <xf numFmtId="2" fontId="4" fillId="0" borderId="0" xfId="0" applyNumberFormat="1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029"/>
  <sheetViews>
    <sheetView tabSelected="1" zoomScale="80" zoomScaleNormal="80" workbookViewId="0">
      <pane ySplit="1" topLeftCell="A2" activePane="bottomLeft" state="frozen"/>
      <selection pane="bottomLeft"/>
    </sheetView>
  </sheetViews>
  <sheetFormatPr baseColWidth="10" defaultColWidth="8.7109375" defaultRowHeight="15"/>
  <cols>
    <col min="1" max="1" width="12.5703125" style="1" bestFit="1" customWidth="1"/>
    <col min="2" max="2" width="11" style="1" customWidth="1"/>
    <col min="3" max="3" width="17.85546875" style="7" bestFit="1" customWidth="1"/>
    <col min="4" max="4" width="17.7109375" style="7" customWidth="1"/>
    <col min="5" max="5" width="12.42578125" style="4" bestFit="1" customWidth="1"/>
    <col min="6" max="6" width="16.7109375" style="3" bestFit="1" customWidth="1"/>
    <col min="7" max="7" width="12.85546875" style="3" bestFit="1" customWidth="1"/>
    <col min="8" max="9" width="16.5703125" style="2" bestFit="1" customWidth="1"/>
    <col min="10" max="10" width="21.5703125" style="2" bestFit="1" customWidth="1"/>
    <col min="11" max="11" width="13.7109375" style="52" bestFit="1" customWidth="1"/>
    <col min="12" max="12" width="22" style="53" bestFit="1" customWidth="1"/>
    <col min="13" max="13" width="12.85546875" style="2" customWidth="1"/>
    <col min="14" max="14" width="20.5703125" style="2" bestFit="1" customWidth="1"/>
    <col min="15" max="15" width="20.28515625" style="2" bestFit="1" customWidth="1"/>
    <col min="16" max="16" width="18.85546875" style="7" customWidth="1"/>
    <col min="17" max="17" width="18" style="7" customWidth="1"/>
    <col min="18" max="18" width="24" style="7" customWidth="1"/>
    <col min="19" max="19" width="23.5703125" style="7" customWidth="1"/>
    <col min="20" max="16384" width="8.7109375" style="3"/>
  </cols>
  <sheetData>
    <row r="1" spans="1:19" s="9" customFormat="1" ht="40.5" customHeight="1">
      <c r="A1" s="8" t="s">
        <v>19</v>
      </c>
      <c r="B1" s="8" t="s">
        <v>20</v>
      </c>
      <c r="C1" s="62" t="s">
        <v>27</v>
      </c>
      <c r="D1" s="62" t="s">
        <v>28</v>
      </c>
      <c r="E1" s="36" t="s">
        <v>0</v>
      </c>
      <c r="F1" s="37" t="s">
        <v>23</v>
      </c>
      <c r="G1" s="34" t="s">
        <v>29</v>
      </c>
      <c r="H1" s="35" t="s">
        <v>21</v>
      </c>
      <c r="I1" s="35" t="s">
        <v>30</v>
      </c>
      <c r="J1" s="10" t="s">
        <v>26</v>
      </c>
      <c r="K1" s="50" t="s">
        <v>22</v>
      </c>
      <c r="L1" s="51" t="s">
        <v>24</v>
      </c>
      <c r="M1" s="33" t="s">
        <v>25</v>
      </c>
      <c r="N1" s="39" t="s">
        <v>31</v>
      </c>
      <c r="O1" s="39" t="s">
        <v>32</v>
      </c>
      <c r="P1" s="61" t="s">
        <v>33</v>
      </c>
      <c r="Q1" s="61" t="s">
        <v>34</v>
      </c>
      <c r="R1" s="40" t="s">
        <v>35</v>
      </c>
      <c r="S1" s="40" t="s">
        <v>36</v>
      </c>
    </row>
    <row r="2" spans="1:19">
      <c r="A2" s="1">
        <v>1</v>
      </c>
      <c r="B2" s="1" t="s">
        <v>2</v>
      </c>
      <c r="C2" s="7">
        <v>51.168050000000001</v>
      </c>
      <c r="D2" s="7">
        <v>8.9637700000000002</v>
      </c>
      <c r="E2" s="4">
        <v>43970</v>
      </c>
      <c r="F2" s="5">
        <v>0.43665509259259266</v>
      </c>
      <c r="G2" s="3">
        <v>3</v>
      </c>
      <c r="H2" s="2">
        <v>7.3</v>
      </c>
      <c r="I2" s="2">
        <f>H2/G2</f>
        <v>2.4333333333333331</v>
      </c>
      <c r="J2" s="2">
        <v>376.69682890660727</v>
      </c>
      <c r="K2" s="52">
        <v>7.3</v>
      </c>
      <c r="L2" s="53">
        <v>116.32683588833299</v>
      </c>
      <c r="M2" s="2">
        <f>IF((K2+L2)&gt;360,(K2+L2)-360,(K2+L2))</f>
        <v>123.62683588833299</v>
      </c>
      <c r="N2" s="2">
        <f>COS(RADIANS(M2))*J2</f>
        <v>-208.60777552345397</v>
      </c>
      <c r="O2" s="2">
        <f>SIN(RADIANS(M2))*J2</f>
        <v>313.66111792737394</v>
      </c>
      <c r="P2" s="7">
        <f t="shared" ref="P2" si="0">(N2/1850)/60</f>
        <v>-1.8793493290401259E-3</v>
      </c>
      <c r="Q2" s="7">
        <f>O2/(1850*COS(RADIANS(C2)))/60</f>
        <v>4.5065442494829216E-3</v>
      </c>
      <c r="R2" s="7">
        <f>C2+P2</f>
        <v>51.166170650670963</v>
      </c>
      <c r="S2" s="7">
        <f>D2+Q2</f>
        <v>8.9682765442494823</v>
      </c>
    </row>
    <row r="3" spans="1:19">
      <c r="A3" s="1">
        <v>2</v>
      </c>
      <c r="B3" s="1" t="s">
        <v>2</v>
      </c>
      <c r="C3" s="7">
        <v>51.168050000000001</v>
      </c>
      <c r="D3" s="7">
        <v>8.9637700000000002</v>
      </c>
      <c r="E3" s="4">
        <v>43970</v>
      </c>
      <c r="F3" s="5">
        <v>0.43909722222222225</v>
      </c>
      <c r="G3" s="3">
        <v>8</v>
      </c>
      <c r="H3" s="2">
        <v>15.7</v>
      </c>
      <c r="I3" s="2">
        <f>H3/G3</f>
        <v>1.9624999999999999</v>
      </c>
      <c r="J3" s="2">
        <v>181.60180410987132</v>
      </c>
      <c r="K3" s="52">
        <v>191.2</v>
      </c>
      <c r="L3" s="53">
        <v>117.383461919997</v>
      </c>
      <c r="M3" s="2">
        <f>IF((K3+L3)&gt;360,(K3+L3)-360,(K3+L3))</f>
        <v>308.58346191999698</v>
      </c>
      <c r="N3" s="2">
        <f>COS(RADIANS(M3))*J3</f>
        <v>113.25668964596601</v>
      </c>
      <c r="O3" s="2">
        <f>SIN(RADIANS(M3))*J3</f>
        <v>-141.95822451128859</v>
      </c>
      <c r="P3" s="7">
        <f t="shared" ref="P3:P66" si="1">(N3/1850)/60</f>
        <v>1.020330537351045E-3</v>
      </c>
      <c r="Q3" s="7">
        <f>O3/(1850*COS(RADIANS(C3)))/60</f>
        <v>-2.0395929994940615E-3</v>
      </c>
      <c r="R3" s="7">
        <f>C3+P3</f>
        <v>51.169070330537352</v>
      </c>
      <c r="S3" s="7">
        <f>D3+Q3</f>
        <v>8.9617304070005055</v>
      </c>
    </row>
    <row r="4" spans="1:19">
      <c r="A4" s="1">
        <v>3</v>
      </c>
      <c r="B4" s="1" t="s">
        <v>2</v>
      </c>
      <c r="C4" s="7">
        <v>51.168050000000001</v>
      </c>
      <c r="D4" s="7">
        <v>8.9637700000000002</v>
      </c>
      <c r="E4" s="4">
        <v>43970</v>
      </c>
      <c r="F4" s="5">
        <v>0.44534722222222189</v>
      </c>
      <c r="G4" s="3">
        <v>8</v>
      </c>
      <c r="H4" s="2">
        <v>16.8</v>
      </c>
      <c r="I4" s="2">
        <f>H4/G4</f>
        <v>2.1</v>
      </c>
      <c r="J4" s="2">
        <v>236.05762050841079</v>
      </c>
      <c r="K4" s="52">
        <v>192.2</v>
      </c>
      <c r="L4" s="53">
        <v>119.819485929267</v>
      </c>
      <c r="M4" s="2">
        <f>IF((K4+L4)&gt;360,(K4+L4)-360,(K4+L4))</f>
        <v>312.01948592926698</v>
      </c>
      <c r="N4" s="2">
        <f>COS(RADIANS(M4))*J4</f>
        <v>158.01303053417044</v>
      </c>
      <c r="O4" s="2">
        <f>SIN(RADIANS(M4))*J4</f>
        <v>-175.37127011429268</v>
      </c>
      <c r="P4" s="7">
        <f t="shared" si="1"/>
        <v>1.4235408156231572E-3</v>
      </c>
      <c r="Q4" s="7">
        <f>O4/(1850*COS(RADIANS(C4)))/60</f>
        <v>-2.5196568643266605E-3</v>
      </c>
      <c r="R4" s="7">
        <f>C4+P4</f>
        <v>51.169473540815623</v>
      </c>
      <c r="S4" s="7">
        <f>D4+Q4</f>
        <v>8.9612503431356743</v>
      </c>
    </row>
    <row r="5" spans="1:19">
      <c r="A5" s="1">
        <v>4</v>
      </c>
      <c r="B5" s="1" t="s">
        <v>2</v>
      </c>
      <c r="C5" s="7">
        <v>51.168050000000001</v>
      </c>
      <c r="D5" s="7">
        <v>8.9637700000000002</v>
      </c>
      <c r="E5" s="4">
        <v>43970</v>
      </c>
      <c r="F5" s="5">
        <v>0.4455671296296293</v>
      </c>
      <c r="G5" s="3">
        <v>8</v>
      </c>
      <c r="H5" s="2">
        <v>18.3</v>
      </c>
      <c r="I5" s="2">
        <f>H5/G5</f>
        <v>2.2875000000000001</v>
      </c>
      <c r="J5" s="2">
        <v>313.57517262221432</v>
      </c>
      <c r="K5" s="52">
        <v>35.9</v>
      </c>
      <c r="L5" s="53">
        <v>119.819485929267</v>
      </c>
      <c r="M5" s="2">
        <f>IF((K5+L5)&gt;360,(K5+L5)-360,(K5+L5))</f>
        <v>155.71948592926699</v>
      </c>
      <c r="N5" s="2">
        <f>COS(RADIANS(M5))*J5</f>
        <v>-285.83730918510167</v>
      </c>
      <c r="O5" s="2">
        <f>SIN(RADIANS(M5))*J5</f>
        <v>128.94348204881118</v>
      </c>
      <c r="P5" s="7">
        <f t="shared" si="1"/>
        <v>-2.5751108935594745E-3</v>
      </c>
      <c r="Q5" s="7">
        <f>O5/(1850*COS(RADIANS(C5)))/60</f>
        <v>1.8526029345783358E-3</v>
      </c>
      <c r="R5" s="7">
        <f>C5+P5</f>
        <v>51.165474889106441</v>
      </c>
      <c r="S5" s="7">
        <f>D5+Q5</f>
        <v>8.9656226029345785</v>
      </c>
    </row>
    <row r="6" spans="1:19">
      <c r="A6" s="1">
        <v>6</v>
      </c>
      <c r="B6" s="1" t="s">
        <v>2</v>
      </c>
      <c r="C6" s="7">
        <v>51.168050000000001</v>
      </c>
      <c r="D6" s="7">
        <v>8.9637700000000002</v>
      </c>
      <c r="E6" s="4">
        <v>43970</v>
      </c>
      <c r="F6" s="5">
        <v>0.45196759259259228</v>
      </c>
      <c r="G6" s="3">
        <v>8</v>
      </c>
      <c r="H6" s="2">
        <v>14.2</v>
      </c>
      <c r="I6" s="2">
        <f>H6/G6</f>
        <v>1.7749999999999999</v>
      </c>
      <c r="J6" s="2">
        <v>110.32802599618253</v>
      </c>
      <c r="K6" s="52">
        <v>190</v>
      </c>
      <c r="L6" s="53">
        <v>122.34141106125701</v>
      </c>
      <c r="M6" s="2">
        <f>IF((K6+L6)&gt;360,(K6+L6)-360,(K6+L6))</f>
        <v>312.34141106125702</v>
      </c>
      <c r="N6" s="2">
        <f>COS(RADIANS(M6))*J6</f>
        <v>74.311101324881037</v>
      </c>
      <c r="O6" s="2">
        <f>SIN(RADIANS(M6))*J6</f>
        <v>-81.54835093426226</v>
      </c>
      <c r="P6" s="7">
        <f t="shared" si="1"/>
        <v>6.6946938130523458E-4</v>
      </c>
      <c r="Q6" s="7">
        <f>O6/(1850*COS(RADIANS(C6)))/60</f>
        <v>-1.1716506476352842E-3</v>
      </c>
      <c r="R6" s="7">
        <f>C6+P6</f>
        <v>51.168719469381308</v>
      </c>
      <c r="S6" s="7">
        <f>D6+Q6</f>
        <v>8.9625983493523655</v>
      </c>
    </row>
    <row r="7" spans="1:19">
      <c r="A7" s="1">
        <v>7</v>
      </c>
      <c r="B7" s="1" t="s">
        <v>2</v>
      </c>
      <c r="C7" s="7">
        <v>51.168050000000001</v>
      </c>
      <c r="D7" s="7">
        <v>8.9637700000000002</v>
      </c>
      <c r="E7" s="4">
        <v>43970</v>
      </c>
      <c r="F7" s="5">
        <v>0.45300925925925922</v>
      </c>
      <c r="G7" s="3">
        <v>10</v>
      </c>
      <c r="H7" s="2">
        <v>24.2</v>
      </c>
      <c r="I7" s="2">
        <f>H7/G7</f>
        <v>2.42</v>
      </c>
      <c r="J7" s="2">
        <v>370.81661509857554</v>
      </c>
      <c r="K7" s="52">
        <v>272.39999999999998</v>
      </c>
      <c r="L7" s="53">
        <v>122.91409162314299</v>
      </c>
      <c r="M7" s="2">
        <f>IF((K7+L7)&gt;360,(K7+L7)-360,(K7+L7))</f>
        <v>35.314091623142986</v>
      </c>
      <c r="N7" s="2">
        <f>COS(RADIANS(M7))*J7</f>
        <v>302.5846685084482</v>
      </c>
      <c r="O7" s="2">
        <f>SIN(RADIANS(M7))*J7</f>
        <v>214.35363401817486</v>
      </c>
      <c r="P7" s="7">
        <f t="shared" si="1"/>
        <v>2.7259880045806145E-3</v>
      </c>
      <c r="Q7" s="7">
        <f>O7/(1850*COS(RADIANS(C7)))/60</f>
        <v>3.0797382318966354E-3</v>
      </c>
      <c r="R7" s="7">
        <f>C7+P7</f>
        <v>51.170775988004578</v>
      </c>
      <c r="S7" s="7">
        <f>D7+Q7</f>
        <v>8.9668497382318968</v>
      </c>
    </row>
    <row r="8" spans="1:19">
      <c r="A8" s="1">
        <v>9</v>
      </c>
      <c r="B8" s="1" t="s">
        <v>2</v>
      </c>
      <c r="C8" s="7">
        <v>51.168050000000001</v>
      </c>
      <c r="D8" s="7">
        <v>8.9637700000000002</v>
      </c>
      <c r="E8" s="4">
        <v>43970</v>
      </c>
      <c r="F8" s="5">
        <v>0.45858796296296295</v>
      </c>
      <c r="G8" s="3">
        <v>6</v>
      </c>
      <c r="H8" s="2">
        <v>13.6</v>
      </c>
      <c r="I8" s="2">
        <f>H8/G8</f>
        <v>2.2666666666666666</v>
      </c>
      <c r="J8" s="2">
        <v>304.76612986839604</v>
      </c>
      <c r="K8" s="52">
        <v>13.2</v>
      </c>
      <c r="L8" s="53">
        <v>125.25138462555</v>
      </c>
      <c r="M8" s="2">
        <f>IF((K8+L8)&gt;360,(K8+L8)-360,(K8+L8))</f>
        <v>138.45138462554999</v>
      </c>
      <c r="N8" s="2">
        <f>COS(RADIANS(M8))*J8</f>
        <v>-228.08490504537303</v>
      </c>
      <c r="O8" s="2">
        <f>SIN(RADIANS(M8))*J8</f>
        <v>202.13775007504955</v>
      </c>
      <c r="P8" s="7">
        <f t="shared" si="1"/>
        <v>-2.05481896437273E-3</v>
      </c>
      <c r="Q8" s="7">
        <f>O8/(1850*COS(RADIANS(C8)))/60</f>
        <v>2.9042258129522228E-3</v>
      </c>
      <c r="R8" s="7">
        <f>C8+P8</f>
        <v>51.165995181035626</v>
      </c>
      <c r="S8" s="7">
        <f>D8+Q8</f>
        <v>8.9666742258129517</v>
      </c>
    </row>
    <row r="9" spans="1:19">
      <c r="A9" s="1">
        <v>10</v>
      </c>
      <c r="B9" s="1" t="s">
        <v>2</v>
      </c>
      <c r="C9" s="7">
        <v>51.168050000000001</v>
      </c>
      <c r="D9" s="7">
        <v>8.9637700000000002</v>
      </c>
      <c r="E9" s="4">
        <v>43970</v>
      </c>
      <c r="F9" s="5">
        <v>0.45868055555555554</v>
      </c>
      <c r="G9" s="3">
        <v>10</v>
      </c>
      <c r="H9" s="2">
        <v>20</v>
      </c>
      <c r="I9" s="2">
        <f>H9/G9</f>
        <v>2</v>
      </c>
      <c r="J9" s="2">
        <v>196.26271963753328</v>
      </c>
      <c r="K9" s="52">
        <v>177.3</v>
      </c>
      <c r="L9" s="53">
        <v>125.25138462555</v>
      </c>
      <c r="M9" s="2">
        <f>IF((K9+L9)&gt;360,(K9+L9)-360,(K9+L9))</f>
        <v>302.55138462554999</v>
      </c>
      <c r="N9" s="2">
        <f>COS(RADIANS(M9))*J9</f>
        <v>105.60028906637658</v>
      </c>
      <c r="O9" s="2">
        <f>SIN(RADIANS(M9))*J9</f>
        <v>-165.43165981340664</v>
      </c>
      <c r="P9" s="7">
        <f t="shared" si="1"/>
        <v>9.5135395555294216E-4</v>
      </c>
      <c r="Q9" s="7">
        <f>O9/(1850*COS(RADIANS(C9)))/60</f>
        <v>-2.3768489385641478E-3</v>
      </c>
      <c r="R9" s="7">
        <f>C9+P9</f>
        <v>51.169001353955551</v>
      </c>
      <c r="S9" s="7">
        <f>D9+Q9</f>
        <v>8.9613931510614364</v>
      </c>
    </row>
    <row r="10" spans="1:19">
      <c r="A10" s="1">
        <v>12</v>
      </c>
      <c r="B10" s="1" t="s">
        <v>2</v>
      </c>
      <c r="C10" s="7">
        <v>51.168050000000001</v>
      </c>
      <c r="D10" s="7">
        <v>8.9637700000000002</v>
      </c>
      <c r="E10" s="4">
        <v>43970</v>
      </c>
      <c r="F10" s="5">
        <v>0.46606481481481477</v>
      </c>
      <c r="G10" s="3">
        <v>10</v>
      </c>
      <c r="H10" s="2">
        <v>22.8</v>
      </c>
      <c r="I10" s="2">
        <f>H10/G10</f>
        <v>2.2800000000000002</v>
      </c>
      <c r="J10" s="2">
        <v>310.39808691013263</v>
      </c>
      <c r="K10" s="52">
        <v>187.9</v>
      </c>
      <c r="L10" s="53">
        <v>128.59251092220401</v>
      </c>
      <c r="M10" s="2">
        <f>IF((K10+L10)&gt;360,(K10+L10)-360,(K10+L10))</f>
        <v>316.49251092220402</v>
      </c>
      <c r="N10" s="2">
        <f>COS(RADIANS(M10))*J10</f>
        <v>225.12688731819551</v>
      </c>
      <c r="O10" s="2">
        <f>SIN(RADIANS(M10))*J10</f>
        <v>-213.69337136160948</v>
      </c>
      <c r="P10" s="7">
        <f t="shared" si="1"/>
        <v>2.0281701560197793E-3</v>
      </c>
      <c r="Q10" s="7">
        <f>O10/(1850*COS(RADIANS(C10)))/60</f>
        <v>-3.0702518699983082E-3</v>
      </c>
      <c r="R10" s="7">
        <f>C10+P10</f>
        <v>51.170078170156017</v>
      </c>
      <c r="S10" s="7">
        <f>D10+Q10</f>
        <v>8.9606997481300024</v>
      </c>
    </row>
    <row r="11" spans="1:19">
      <c r="A11" s="1">
        <v>13</v>
      </c>
      <c r="B11" s="1" t="s">
        <v>2</v>
      </c>
      <c r="C11" s="7">
        <v>51.168050000000001</v>
      </c>
      <c r="D11" s="7">
        <v>8.9637700000000002</v>
      </c>
      <c r="E11" s="4">
        <v>43970</v>
      </c>
      <c r="F11" s="5">
        <v>0.46614583333333331</v>
      </c>
      <c r="G11" s="3">
        <v>10</v>
      </c>
      <c r="H11" s="2">
        <v>19.7</v>
      </c>
      <c r="I11" s="2">
        <f>H11/G11</f>
        <v>1.97</v>
      </c>
      <c r="J11" s="2">
        <v>184.52279974977623</v>
      </c>
      <c r="K11" s="52">
        <v>186</v>
      </c>
      <c r="L11" s="53">
        <v>128.59251092220401</v>
      </c>
      <c r="M11" s="2">
        <f>IF((K11+L11)&gt;360,(K11+L11)-360,(K11+L11))</f>
        <v>314.59251092220404</v>
      </c>
      <c r="N11" s="2">
        <f>COS(RADIANS(M11))*J11</f>
        <v>129.5460728690534</v>
      </c>
      <c r="O11" s="2">
        <f>SIN(RADIANS(M11))*J11</f>
        <v>-131.40197346958652</v>
      </c>
      <c r="P11" s="7">
        <f t="shared" si="1"/>
        <v>1.1670817375590396E-3</v>
      </c>
      <c r="Q11" s="7">
        <f>O11/(1850*COS(RADIANS(C11)))/60</f>
        <v>-1.8879254522302163E-3</v>
      </c>
      <c r="R11" s="7">
        <f>C11+P11</f>
        <v>51.169217081737557</v>
      </c>
      <c r="S11" s="7">
        <f>D11+Q11</f>
        <v>8.9618820745477699</v>
      </c>
    </row>
    <row r="12" spans="1:19">
      <c r="A12" s="1">
        <v>15</v>
      </c>
      <c r="B12" s="1" t="s">
        <v>2</v>
      </c>
      <c r="C12" s="7">
        <v>51.168050000000001</v>
      </c>
      <c r="D12" s="7">
        <v>8.9637700000000002</v>
      </c>
      <c r="E12" s="4">
        <v>43970</v>
      </c>
      <c r="F12" s="5">
        <v>0.47293981481481434</v>
      </c>
      <c r="G12" s="3">
        <v>10</v>
      </c>
      <c r="H12" s="2">
        <v>18.399999999999999</v>
      </c>
      <c r="I12" s="2">
        <f>H12/G12</f>
        <v>1.8399999999999999</v>
      </c>
      <c r="J12" s="2">
        <v>134.66307779880003</v>
      </c>
      <c r="K12" s="52">
        <v>11</v>
      </c>
      <c r="L12" s="53">
        <v>131.76536732024201</v>
      </c>
      <c r="M12" s="2">
        <f>IF((K12+L12)&gt;360,(K12+L12)-360,(K12+L12))</f>
        <v>142.76536732024201</v>
      </c>
      <c r="N12" s="2">
        <f>COS(RADIANS(M12))*J12</f>
        <v>-107.21393776550666</v>
      </c>
      <c r="O12" s="2">
        <f>SIN(RADIANS(M12))*J12</f>
        <v>81.481998447876421</v>
      </c>
      <c r="P12" s="7">
        <f t="shared" si="1"/>
        <v>-9.6589133122078059E-4</v>
      </c>
      <c r="Q12" s="7">
        <f>O12/(1850*COS(RADIANS(C12)))/60</f>
        <v>1.170697324450259E-3</v>
      </c>
      <c r="R12" s="7">
        <f>C12+P12</f>
        <v>51.167084108668782</v>
      </c>
      <c r="S12" s="7">
        <f>D12+Q12</f>
        <v>8.964940697324451</v>
      </c>
    </row>
    <row r="13" spans="1:19">
      <c r="A13" s="1">
        <v>16</v>
      </c>
      <c r="B13" s="1" t="s">
        <v>2</v>
      </c>
      <c r="C13" s="7">
        <v>51.168050000000001</v>
      </c>
      <c r="D13" s="7">
        <v>8.9637700000000002</v>
      </c>
      <c r="E13" s="4">
        <v>43970</v>
      </c>
      <c r="F13" s="5">
        <v>0.47318287037036888</v>
      </c>
      <c r="G13" s="3">
        <v>10</v>
      </c>
      <c r="H13" s="2">
        <v>17.899999999999999</v>
      </c>
      <c r="I13" s="2">
        <f>H13/G13</f>
        <v>1.7899999999999998</v>
      </c>
      <c r="J13" s="2">
        <v>115.90964225103873</v>
      </c>
      <c r="K13" s="52">
        <v>280.39999999999998</v>
      </c>
      <c r="L13" s="53">
        <v>131.76536732024201</v>
      </c>
      <c r="M13" s="2">
        <f>IF((K13+L13)&gt;360,(K13+L13)-360,(K13+L13))</f>
        <v>52.165367320242012</v>
      </c>
      <c r="N13" s="2">
        <f>COS(RADIANS(M13))*J13</f>
        <v>71.097184244728993</v>
      </c>
      <c r="O13" s="2">
        <f>SIN(RADIANS(M13))*J13</f>
        <v>91.543626535301968</v>
      </c>
      <c r="P13" s="7">
        <f t="shared" si="1"/>
        <v>6.4051517337593679E-4</v>
      </c>
      <c r="Q13" s="7">
        <f>O13/(1850*COS(RADIANS(C13)))/60</f>
        <v>1.3152583478166374E-3</v>
      </c>
      <c r="R13" s="7">
        <f>C13+P13</f>
        <v>51.168690515173374</v>
      </c>
      <c r="S13" s="7">
        <f>D13+Q13</f>
        <v>8.9650852583478162</v>
      </c>
    </row>
    <row r="14" spans="1:19">
      <c r="A14" s="1">
        <v>27</v>
      </c>
      <c r="B14" s="1" t="s">
        <v>2</v>
      </c>
      <c r="C14" s="7">
        <v>51.168050000000001</v>
      </c>
      <c r="D14" s="7">
        <v>8.9637700000000002</v>
      </c>
      <c r="E14" s="4">
        <v>43970</v>
      </c>
      <c r="F14" s="5">
        <v>0.50055555555555553</v>
      </c>
      <c r="G14" s="3">
        <v>8</v>
      </c>
      <c r="H14" s="2">
        <v>17</v>
      </c>
      <c r="I14" s="2">
        <f>H14/G14</f>
        <v>2.125</v>
      </c>
      <c r="J14" s="2">
        <v>246.16976070837032</v>
      </c>
      <c r="K14" s="52">
        <v>232.4</v>
      </c>
      <c r="L14" s="53">
        <v>145.480791142394</v>
      </c>
      <c r="M14" s="2">
        <f>IF((K14+L14)&gt;360,(K14+L14)-360,(K14+L14))</f>
        <v>17.880791142394003</v>
      </c>
      <c r="N14" s="2">
        <f>COS(RADIANS(M14))*J14</f>
        <v>234.27911977379441</v>
      </c>
      <c r="O14" s="2">
        <f>SIN(RADIANS(M14))*J14</f>
        <v>75.583365400281025</v>
      </c>
      <c r="P14" s="7">
        <f t="shared" si="1"/>
        <v>2.1106227006648147E-3</v>
      </c>
      <c r="Q14" s="7">
        <f>O14/(1850*COS(RADIANS(C14)))/60</f>
        <v>1.0859483730465791E-3</v>
      </c>
      <c r="R14" s="7">
        <f>C14+P14</f>
        <v>51.170160622700664</v>
      </c>
      <c r="S14" s="7">
        <f>D14+Q14</f>
        <v>8.9648559483730477</v>
      </c>
    </row>
    <row r="15" spans="1:19">
      <c r="A15" s="1">
        <v>28</v>
      </c>
      <c r="B15" s="1" t="s">
        <v>2</v>
      </c>
      <c r="C15" s="7">
        <v>51.168050000000001</v>
      </c>
      <c r="D15" s="7">
        <v>8.9637700000000002</v>
      </c>
      <c r="E15" s="4">
        <v>43970</v>
      </c>
      <c r="F15" s="5">
        <v>0.50056712962962957</v>
      </c>
      <c r="G15" s="3">
        <v>5</v>
      </c>
      <c r="H15" s="2">
        <v>12.7</v>
      </c>
      <c r="I15" s="2">
        <f>H15/G15</f>
        <v>2.54</v>
      </c>
      <c r="J15" s="2">
        <v>424.56801279477764</v>
      </c>
      <c r="K15" s="52">
        <v>335.7</v>
      </c>
      <c r="L15" s="53">
        <v>145.480791142394</v>
      </c>
      <c r="M15" s="2">
        <f>IF((K15+L15)&gt;360,(K15+L15)-360,(K15+L15))</f>
        <v>121.18079114239401</v>
      </c>
      <c r="N15" s="2">
        <f>COS(RADIANS(M15))*J15</f>
        <v>-219.81593325706672</v>
      </c>
      <c r="O15" s="2">
        <f>SIN(RADIANS(M15))*J15</f>
        <v>363.23401957254947</v>
      </c>
      <c r="P15" s="7">
        <f t="shared" si="1"/>
        <v>-1.9803237230366371E-3</v>
      </c>
      <c r="Q15" s="7">
        <f>O15/(1850*COS(RADIANS(C15)))/60</f>
        <v>5.2187857804557713E-3</v>
      </c>
      <c r="R15" s="7">
        <f>C15+P15</f>
        <v>51.166069676276962</v>
      </c>
      <c r="S15" s="7">
        <f>D15+Q15</f>
        <v>8.9689887857804553</v>
      </c>
    </row>
    <row r="16" spans="1:19">
      <c r="A16" s="1">
        <v>30</v>
      </c>
      <c r="B16" s="1" t="s">
        <v>2</v>
      </c>
      <c r="C16" s="7">
        <v>51.168050000000001</v>
      </c>
      <c r="D16" s="7">
        <v>8.9637700000000002</v>
      </c>
      <c r="E16" s="4">
        <v>43970</v>
      </c>
      <c r="F16" s="5">
        <v>0.5070370370370374</v>
      </c>
      <c r="G16" s="3">
        <v>5</v>
      </c>
      <c r="H16" s="2">
        <v>8.6</v>
      </c>
      <c r="I16" s="2">
        <f>H16/G16</f>
        <v>1.72</v>
      </c>
      <c r="J16" s="2">
        <v>90.03411081223625</v>
      </c>
      <c r="K16" s="52">
        <v>263.8</v>
      </c>
      <c r="L16" s="53">
        <v>149.35393506179801</v>
      </c>
      <c r="M16" s="2">
        <f>IF((K16+L16)&gt;360,(K16+L16)-360,(K16+L16))</f>
        <v>53.153935061798052</v>
      </c>
      <c r="N16" s="2">
        <f>COS(RADIANS(M16))*J16</f>
        <v>53.99050140017647</v>
      </c>
      <c r="O16" s="2">
        <f>SIN(RADIANS(M16))*J16</f>
        <v>72.049752728982909</v>
      </c>
      <c r="P16" s="7">
        <f t="shared" si="1"/>
        <v>4.8640091351510336E-4</v>
      </c>
      <c r="Q16" s="7">
        <f>O16/(1850*COS(RADIANS(C16)))/60</f>
        <v>1.0351789886582162E-3</v>
      </c>
      <c r="R16" s="7">
        <f>C16+P16</f>
        <v>51.168536400913517</v>
      </c>
      <c r="S16" s="7">
        <f>D16+Q16</f>
        <v>8.9648051789886587</v>
      </c>
    </row>
    <row r="17" spans="1:19">
      <c r="A17" s="1">
        <v>31</v>
      </c>
      <c r="B17" s="1" t="s">
        <v>2</v>
      </c>
      <c r="C17" s="7">
        <v>51.168050000000001</v>
      </c>
      <c r="D17" s="7">
        <v>8.9637700000000002</v>
      </c>
      <c r="E17" s="4">
        <v>43970</v>
      </c>
      <c r="F17" s="5">
        <v>0.50724537037037076</v>
      </c>
      <c r="G17" s="3">
        <v>8</v>
      </c>
      <c r="H17" s="2">
        <v>12.9</v>
      </c>
      <c r="I17" s="2">
        <f>H17/G17</f>
        <v>1.6125</v>
      </c>
      <c r="J17" s="2">
        <v>51.127499135726403</v>
      </c>
      <c r="K17" s="52">
        <v>248.1</v>
      </c>
      <c r="L17" s="53">
        <v>149.35393506179801</v>
      </c>
      <c r="M17" s="2">
        <f>IF((K17+L17)&gt;360,(K17+L17)-360,(K17+L17))</f>
        <v>37.453935061798006</v>
      </c>
      <c r="N17" s="2">
        <f>COS(RADIANS(M17))*J17</f>
        <v>40.58718269338803</v>
      </c>
      <c r="O17" s="2">
        <f>SIN(RADIANS(M17))*J17</f>
        <v>31.09182800813177</v>
      </c>
      <c r="P17" s="7">
        <f t="shared" si="1"/>
        <v>3.6565029453502725E-4</v>
      </c>
      <c r="Q17" s="7">
        <f>O17/(1850*COS(RADIANS(C17)))/60</f>
        <v>4.4671363681232987E-4</v>
      </c>
      <c r="R17" s="7">
        <f>C17+P17</f>
        <v>51.168415650294534</v>
      </c>
      <c r="S17" s="7">
        <f>D17+Q17</f>
        <v>8.9642167136368123</v>
      </c>
    </row>
    <row r="18" spans="1:19">
      <c r="A18" s="1">
        <v>33</v>
      </c>
      <c r="B18" s="1" t="s">
        <v>2</v>
      </c>
      <c r="C18" s="7">
        <v>51.168050000000001</v>
      </c>
      <c r="D18" s="7">
        <v>8.9637700000000002</v>
      </c>
      <c r="E18" s="4">
        <v>43970</v>
      </c>
      <c r="F18" s="5">
        <v>0.51466435185185189</v>
      </c>
      <c r="G18" s="3">
        <v>10</v>
      </c>
      <c r="H18" s="2">
        <v>24.5</v>
      </c>
      <c r="I18" s="2">
        <f>H18/G18</f>
        <v>2.4500000000000002</v>
      </c>
      <c r="J18" s="2">
        <v>384.07893420923773</v>
      </c>
      <c r="K18" s="52">
        <v>94.1</v>
      </c>
      <c r="L18" s="53">
        <v>153.77752789853201</v>
      </c>
      <c r="M18" s="2">
        <f>IF((K18+L18)&gt;360,(K18+L18)-360,(K18+L18))</f>
        <v>247.87752789853201</v>
      </c>
      <c r="N18" s="2">
        <f>COS(RADIANS(M18))*J18</f>
        <v>-144.63937556245415</v>
      </c>
      <c r="O18" s="2">
        <f>SIN(RADIANS(M18))*J18</f>
        <v>-355.8034271057648</v>
      </c>
      <c r="P18" s="7">
        <f t="shared" si="1"/>
        <v>-1.3030574374995869E-3</v>
      </c>
      <c r="Q18" s="7">
        <f>O18/(1850*COS(RADIANS(C18)))/60</f>
        <v>-5.112026313510324E-3</v>
      </c>
      <c r="R18" s="7">
        <f>C18+P18</f>
        <v>51.166746942562504</v>
      </c>
      <c r="S18" s="7">
        <f>D18+Q18</f>
        <v>8.9586579736864902</v>
      </c>
    </row>
    <row r="19" spans="1:19">
      <c r="A19" s="1">
        <v>34</v>
      </c>
      <c r="B19" s="1" t="s">
        <v>2</v>
      </c>
      <c r="C19" s="7">
        <v>51.168050000000001</v>
      </c>
      <c r="D19" s="7">
        <v>8.9637700000000002</v>
      </c>
      <c r="E19" s="4">
        <v>43970</v>
      </c>
      <c r="F19" s="5">
        <v>0.51432870370370376</v>
      </c>
      <c r="G19" s="3">
        <v>5</v>
      </c>
      <c r="H19" s="2">
        <v>36</v>
      </c>
      <c r="I19" s="2">
        <f>H19/G19</f>
        <v>7.2</v>
      </c>
      <c r="J19" s="2">
        <v>5130.4627999999993</v>
      </c>
      <c r="K19" s="52">
        <v>248.3</v>
      </c>
      <c r="L19" s="53">
        <v>153.368562011812</v>
      </c>
      <c r="M19" s="2">
        <f>IF((K19+L19)&gt;360,(K19+L19)-360,(K19+L19))</f>
        <v>41.668562011812014</v>
      </c>
      <c r="N19" s="2">
        <f>COS(RADIANS(M19))*J19</f>
        <v>3832.4715102251862</v>
      </c>
      <c r="O19" s="2">
        <f>SIN(RADIANS(M19))*J19</f>
        <v>3410.8372382006323</v>
      </c>
      <c r="P19" s="7">
        <f t="shared" si="1"/>
        <v>3.4526770362389061E-2</v>
      </c>
      <c r="Q19" s="7">
        <f>O19/(1850*COS(RADIANS(C19)))/60</f>
        <v>4.9005401253764388E-2</v>
      </c>
      <c r="R19" s="7">
        <f>C19+P19</f>
        <v>51.202576770362391</v>
      </c>
      <c r="S19" s="7">
        <f>D19+Q19</f>
        <v>9.012775401253764</v>
      </c>
    </row>
    <row r="20" spans="1:19">
      <c r="A20" s="1">
        <v>37</v>
      </c>
      <c r="B20" s="1" t="s">
        <v>2</v>
      </c>
      <c r="C20" s="7">
        <v>51.168050000000001</v>
      </c>
      <c r="D20" s="7">
        <v>8.9637700000000002</v>
      </c>
      <c r="E20" s="4">
        <v>43970</v>
      </c>
      <c r="F20" s="5">
        <v>0.5230555555555555</v>
      </c>
      <c r="G20" s="3">
        <v>8</v>
      </c>
      <c r="H20" s="2">
        <v>50.1</v>
      </c>
      <c r="I20" s="2">
        <f>H20/G20</f>
        <v>6.2625000000000002</v>
      </c>
      <c r="J20" s="2">
        <v>3965.2871749999995</v>
      </c>
      <c r="K20" s="52">
        <v>337.1</v>
      </c>
      <c r="L20" s="53">
        <v>158.785149787585</v>
      </c>
      <c r="M20" s="2">
        <f>IF((K20+L20)&gt;360,(K20+L20)-360,(K20+L20))</f>
        <v>135.88514978758502</v>
      </c>
      <c r="N20" s="2">
        <f>COS(RADIANS(M20))*J20</f>
        <v>-2846.8616831584559</v>
      </c>
      <c r="O20" s="2">
        <f>SIN(RADIANS(M20))*J20</f>
        <v>2760.2320440831927</v>
      </c>
      <c r="P20" s="7">
        <f t="shared" si="1"/>
        <v>-2.564740255097708E-2</v>
      </c>
      <c r="Q20" s="7">
        <f>O20/(1850*COS(RADIANS(C20)))/60</f>
        <v>3.9657793505606873E-2</v>
      </c>
      <c r="R20" s="7">
        <f>C20+P20</f>
        <v>51.142402597449021</v>
      </c>
      <c r="S20" s="7">
        <f>D20+Q20</f>
        <v>9.0034277935056064</v>
      </c>
    </row>
    <row r="21" spans="1:19" s="42" customFormat="1">
      <c r="A21" s="42">
        <v>38</v>
      </c>
      <c r="B21" s="42" t="s">
        <v>2</v>
      </c>
      <c r="C21" s="41">
        <v>51.168050000000001</v>
      </c>
      <c r="D21" s="41">
        <v>8.9637700000000002</v>
      </c>
      <c r="E21" s="15">
        <v>43970</v>
      </c>
      <c r="F21" s="5">
        <v>0.52342592592592596</v>
      </c>
      <c r="G21" s="42">
        <v>3</v>
      </c>
      <c r="H21" s="53">
        <v>22</v>
      </c>
      <c r="I21" s="2">
        <f>H21/G21</f>
        <v>7.333333333333333</v>
      </c>
      <c r="J21" s="2">
        <v>5296.1766666666654</v>
      </c>
      <c r="K21" s="53">
        <v>337.1</v>
      </c>
      <c r="L21" s="53">
        <v>158.785149787585</v>
      </c>
      <c r="M21" s="2">
        <f>IF((K21+L21)&gt;360,(K21+L21)-360,(K21+L21))</f>
        <v>135.88514978758502</v>
      </c>
      <c r="N21" s="2">
        <f>COS(RADIANS(M21))*J21</f>
        <v>-3802.3683415996738</v>
      </c>
      <c r="O21" s="2">
        <f>SIN(RADIANS(M21))*J21</f>
        <v>3686.6627563888969</v>
      </c>
      <c r="P21" s="7">
        <f t="shared" si="1"/>
        <v>-3.4255570645042109E-2</v>
      </c>
      <c r="Q21" s="7">
        <f>O21/(1850*COS(RADIANS(C21)))/60</f>
        <v>5.2968340336127101E-2</v>
      </c>
      <c r="R21" s="7">
        <f>C21+P21</f>
        <v>51.133794429354957</v>
      </c>
      <c r="S21" s="7">
        <f>D21+Q21</f>
        <v>9.0167383403361274</v>
      </c>
    </row>
    <row r="22" spans="1:19">
      <c r="A22" s="1">
        <v>39</v>
      </c>
      <c r="B22" s="1" t="s">
        <v>2</v>
      </c>
      <c r="C22" s="7">
        <v>51.168050000000001</v>
      </c>
      <c r="D22" s="7">
        <v>8.9637700000000002</v>
      </c>
      <c r="E22" s="4">
        <v>43970</v>
      </c>
      <c r="F22" s="5">
        <v>0.52818287037037037</v>
      </c>
      <c r="G22" s="3">
        <v>10</v>
      </c>
      <c r="H22" s="2">
        <v>22.2</v>
      </c>
      <c r="I22" s="2">
        <f>H22/G22</f>
        <v>2.2199999999999998</v>
      </c>
      <c r="J22" s="2">
        <v>285.21552786391015</v>
      </c>
      <c r="K22" s="52">
        <v>303.8</v>
      </c>
      <c r="L22" s="53">
        <v>161.78536594226401</v>
      </c>
      <c r="M22" s="2">
        <f>IF((K22+L22)&gt;360,(K22+L22)-360,(K22+L22))</f>
        <v>105.58536594226405</v>
      </c>
      <c r="N22" s="2">
        <f>COS(RADIANS(M22))*J22</f>
        <v>-76.629941999453294</v>
      </c>
      <c r="O22" s="2">
        <f>SIN(RADIANS(M22))*J22</f>
        <v>274.72850111309771</v>
      </c>
      <c r="P22" s="7">
        <f t="shared" si="1"/>
        <v>-6.9035983783291251E-4</v>
      </c>
      <c r="Q22" s="7">
        <f>O22/(1850*COS(RADIANS(C22)))/60</f>
        <v>3.9471776260995182E-3</v>
      </c>
      <c r="R22" s="7">
        <f>C22+P22</f>
        <v>51.167359640162168</v>
      </c>
      <c r="S22" s="7">
        <f>D22+Q22</f>
        <v>8.9677171776260991</v>
      </c>
    </row>
    <row r="23" spans="1:19">
      <c r="A23" s="1">
        <v>41</v>
      </c>
      <c r="B23" s="1" t="s">
        <v>2</v>
      </c>
      <c r="C23" s="7">
        <v>51.168050000000001</v>
      </c>
      <c r="D23" s="7">
        <v>8.9637700000000002</v>
      </c>
      <c r="E23" s="4">
        <v>43970</v>
      </c>
      <c r="F23" s="5">
        <v>0.53170138888888929</v>
      </c>
      <c r="G23" s="3">
        <v>8</v>
      </c>
      <c r="H23" s="2">
        <v>18</v>
      </c>
      <c r="I23" s="2">
        <f>H23/G23</f>
        <v>2.25</v>
      </c>
      <c r="J23" s="2">
        <v>297.75513540121858</v>
      </c>
      <c r="K23" s="52">
        <v>165.9</v>
      </c>
      <c r="L23" s="53">
        <v>163.96005825271601</v>
      </c>
      <c r="M23" s="2">
        <f>IF((K23+L23)&gt;360,(K23+L23)-360,(K23+L23))</f>
        <v>329.86005825271604</v>
      </c>
      <c r="N23" s="2">
        <f>COS(RADIANS(M23))*J23</f>
        <v>257.49911742053939</v>
      </c>
      <c r="O23" s="2">
        <f>SIN(RADIANS(M23))*J23</f>
        <v>-149.50694025844183</v>
      </c>
      <c r="P23" s="7">
        <f t="shared" si="1"/>
        <v>2.3198118686535082E-3</v>
      </c>
      <c r="Q23" s="7">
        <f>O23/(1850*COS(RADIANS(C23)))/60</f>
        <v>-2.148049609500761E-3</v>
      </c>
      <c r="R23" s="7">
        <f>C23+P23</f>
        <v>51.170369811868653</v>
      </c>
      <c r="S23" s="7">
        <f>D23+Q23</f>
        <v>8.9616219503904997</v>
      </c>
    </row>
    <row r="24" spans="1:19">
      <c r="A24" s="1">
        <v>42</v>
      </c>
      <c r="B24" s="1" t="s">
        <v>2</v>
      </c>
      <c r="C24" s="7">
        <v>51.168050000000001</v>
      </c>
      <c r="D24" s="7">
        <v>8.9637700000000002</v>
      </c>
      <c r="E24" s="4">
        <v>43970</v>
      </c>
      <c r="F24" s="5">
        <v>0.53539351851851846</v>
      </c>
      <c r="G24" s="3">
        <v>4</v>
      </c>
      <c r="H24" s="2">
        <v>8</v>
      </c>
      <c r="I24" s="2">
        <f>H24/G24</f>
        <v>2</v>
      </c>
      <c r="J24" s="2">
        <v>196.26271963753328</v>
      </c>
      <c r="K24" s="52">
        <v>188</v>
      </c>
      <c r="L24" s="53">
        <v>166.158346375636</v>
      </c>
      <c r="M24" s="2">
        <f>IF((K24+L24)&gt;360,(K24+L24)-360,(K24+L24))</f>
        <v>354.15834637563603</v>
      </c>
      <c r="N24" s="2">
        <f>COS(RADIANS(M24))*J24</f>
        <v>195.24352315782079</v>
      </c>
      <c r="O24" s="2">
        <f>SIN(RADIANS(M24))*J24</f>
        <v>-19.97552964110038</v>
      </c>
      <c r="P24" s="7">
        <f t="shared" si="1"/>
        <v>1.7589506590794666E-3</v>
      </c>
      <c r="Q24" s="7">
        <f>O24/(1850*COS(RADIANS(C24)))/60</f>
        <v>-2.8699957721670886E-4</v>
      </c>
      <c r="R24" s="7">
        <f>C24+P24</f>
        <v>51.169808950659082</v>
      </c>
      <c r="S24" s="7">
        <f>D24+Q24</f>
        <v>8.9634830004227837</v>
      </c>
    </row>
    <row r="25" spans="1:19">
      <c r="A25" s="1">
        <v>43</v>
      </c>
      <c r="B25" s="1" t="s">
        <v>2</v>
      </c>
      <c r="C25" s="7">
        <v>51.168050000000001</v>
      </c>
      <c r="D25" s="7">
        <v>8.9637700000000002</v>
      </c>
      <c r="E25" s="4">
        <v>43970</v>
      </c>
      <c r="F25" s="5">
        <v>0.53592592592592592</v>
      </c>
      <c r="G25" s="3">
        <v>5</v>
      </c>
      <c r="H25" s="2">
        <v>13.6</v>
      </c>
      <c r="I25" s="2">
        <f>H25/G25</f>
        <v>2.7199999999999998</v>
      </c>
      <c r="J25" s="2">
        <v>508.90033645368203</v>
      </c>
      <c r="K25" s="52">
        <v>308.10000000000002</v>
      </c>
      <c r="L25" s="53">
        <v>166.60059755022399</v>
      </c>
      <c r="M25" s="2">
        <f>IF((K25+L25)&gt;360,(K25+L25)-360,(K25+L25))</f>
        <v>114.70059755022402</v>
      </c>
      <c r="N25" s="2">
        <f>COS(RADIANS(M25))*J25</f>
        <v>-212.65751628498634</v>
      </c>
      <c r="O25" s="2">
        <f>SIN(RADIANS(M25))*J25</f>
        <v>462.33789938763567</v>
      </c>
      <c r="P25" s="7">
        <f t="shared" si="1"/>
        <v>-1.915833480044922E-3</v>
      </c>
      <c r="Q25" s="7">
        <f>O25/(1850*COS(RADIANS(C25)))/60</f>
        <v>6.6426665044463495E-3</v>
      </c>
      <c r="R25" s="7">
        <f>C25+P25</f>
        <v>51.166134166519953</v>
      </c>
      <c r="S25" s="7">
        <f>D25+Q25</f>
        <v>8.9704126665044459</v>
      </c>
    </row>
    <row r="26" spans="1:19">
      <c r="A26" s="1">
        <v>63</v>
      </c>
      <c r="B26" s="1" t="s">
        <v>2</v>
      </c>
      <c r="C26" s="7">
        <v>51.168050000000001</v>
      </c>
      <c r="D26" s="7">
        <v>8.9637700000000002</v>
      </c>
      <c r="E26" s="4">
        <v>43970</v>
      </c>
      <c r="F26" s="5">
        <v>0.58377314814814818</v>
      </c>
      <c r="G26" s="3">
        <v>3</v>
      </c>
      <c r="H26" s="2">
        <v>22.8</v>
      </c>
      <c r="I26" s="2">
        <f>H26/G26</f>
        <v>7.6000000000000005</v>
      </c>
      <c r="J26" s="2">
        <v>5627.6044000000002</v>
      </c>
      <c r="K26" s="52">
        <v>334</v>
      </c>
      <c r="L26" s="53">
        <v>197.60036755212201</v>
      </c>
      <c r="M26" s="2">
        <f>IF((K26+L26)&gt;360,(K26+L26)-360,(K26+L26))</f>
        <v>171.60036755212195</v>
      </c>
      <c r="N26" s="2">
        <f>COS(RADIANS(M26))*J26</f>
        <v>-5567.2386074172955</v>
      </c>
      <c r="O26" s="2">
        <f>SIN(RADIANS(M26))*J26</f>
        <v>822.06178051390316</v>
      </c>
      <c r="P26" s="7">
        <f t="shared" si="1"/>
        <v>-5.0155302769525185E-2</v>
      </c>
      <c r="Q26" s="7">
        <f>O26/(1850*COS(RADIANS(C26)))/60</f>
        <v>1.1811020167799089E-2</v>
      </c>
      <c r="R26" s="7">
        <f>C26+P26</f>
        <v>51.117894697230476</v>
      </c>
      <c r="S26" s="7">
        <f>D26+Q26</f>
        <v>8.9755810201677999</v>
      </c>
    </row>
    <row r="27" spans="1:19">
      <c r="A27" s="1">
        <v>64</v>
      </c>
      <c r="B27" s="1" t="s">
        <v>2</v>
      </c>
      <c r="C27" s="7">
        <v>51.168050000000001</v>
      </c>
      <c r="D27" s="7">
        <v>8.9637700000000002</v>
      </c>
      <c r="E27" s="4">
        <v>43970</v>
      </c>
      <c r="F27" s="5">
        <v>0.58385416666666667</v>
      </c>
      <c r="G27" s="3">
        <v>3</v>
      </c>
      <c r="H27" s="2">
        <v>15.3</v>
      </c>
      <c r="I27" s="2">
        <f>H27/G27</f>
        <v>5.1000000000000005</v>
      </c>
      <c r="J27" s="2">
        <v>2520.4693999999995</v>
      </c>
      <c r="K27" s="52">
        <v>262.3</v>
      </c>
      <c r="L27" s="53">
        <v>197.60036755212201</v>
      </c>
      <c r="M27" s="2">
        <f>IF((K27+L27)&gt;360,(K27+L27)-360,(K27+L27))</f>
        <v>99.90036755212202</v>
      </c>
      <c r="N27" s="2">
        <f>COS(RADIANS(M27))*J27</f>
        <v>-433.3579642484188</v>
      </c>
      <c r="O27" s="2">
        <f>SIN(RADIANS(M27))*J27</f>
        <v>2482.935132289771</v>
      </c>
      <c r="P27" s="7">
        <f t="shared" si="1"/>
        <v>-3.9041258040398087E-3</v>
      </c>
      <c r="Q27" s="7">
        <f>O27/(1850*COS(RADIANS(C27)))/60</f>
        <v>3.567371409053776E-2</v>
      </c>
      <c r="R27" s="7">
        <f>C27+P27</f>
        <v>51.16414587419596</v>
      </c>
      <c r="S27" s="7">
        <f>D27+Q27</f>
        <v>8.9994437140905372</v>
      </c>
    </row>
    <row r="28" spans="1:19">
      <c r="A28" s="1">
        <v>66</v>
      </c>
      <c r="B28" s="1" t="s">
        <v>2</v>
      </c>
      <c r="C28" s="7">
        <v>51.168050000000001</v>
      </c>
      <c r="D28" s="7">
        <v>8.9637700000000002</v>
      </c>
      <c r="E28" s="4">
        <v>43970</v>
      </c>
      <c r="F28" s="5">
        <v>0.5910185185185185</v>
      </c>
      <c r="G28" s="3">
        <v>6</v>
      </c>
      <c r="H28" s="2">
        <v>32.1</v>
      </c>
      <c r="I28" s="2">
        <f>H28/G28</f>
        <v>5.3500000000000005</v>
      </c>
      <c r="J28" s="2">
        <v>2831.1828999999998</v>
      </c>
      <c r="K28" s="52">
        <v>350.8</v>
      </c>
      <c r="L28" s="53">
        <v>202.30989175790901</v>
      </c>
      <c r="M28" s="2">
        <f>IF((K28+L28)&gt;360,(K28+L28)-360,(K28+L28))</f>
        <v>193.10989175790905</v>
      </c>
      <c r="N28" s="2">
        <f>COS(RADIANS(M28))*J28</f>
        <v>-2757.3932784873205</v>
      </c>
      <c r="O28" s="2">
        <f>SIN(RADIANS(M28))*J28</f>
        <v>-642.16736214584739</v>
      </c>
      <c r="P28" s="7">
        <f t="shared" si="1"/>
        <v>-2.4841380887273157E-2</v>
      </c>
      <c r="Q28" s="7">
        <f>O28/(1850*COS(RADIANS(C28)))/60</f>
        <v>-9.2263767093824518E-3</v>
      </c>
      <c r="R28" s="7">
        <f>C28+P28</f>
        <v>51.143208619112727</v>
      </c>
      <c r="S28" s="7">
        <f>D28+Q28</f>
        <v>8.9545436232906184</v>
      </c>
    </row>
    <row r="29" spans="1:19">
      <c r="A29" s="1">
        <v>67</v>
      </c>
      <c r="B29" s="1" t="s">
        <v>2</v>
      </c>
      <c r="C29" s="7">
        <v>51.168050000000001</v>
      </c>
      <c r="D29" s="7">
        <v>8.9637700000000002</v>
      </c>
      <c r="E29" s="4">
        <v>43970</v>
      </c>
      <c r="F29" s="5">
        <v>0.59129629629629632</v>
      </c>
      <c r="G29" s="3">
        <v>6</v>
      </c>
      <c r="H29" s="2">
        <v>13.2</v>
      </c>
      <c r="I29" s="2">
        <f>H29/G29</f>
        <v>2.1999999999999997</v>
      </c>
      <c r="J29" s="2">
        <v>276.91237359606851</v>
      </c>
      <c r="K29" s="52">
        <v>265.60000000000002</v>
      </c>
      <c r="L29" s="53">
        <v>202.30989175790901</v>
      </c>
      <c r="M29" s="2">
        <f>IF((K29+L29)&gt;360,(K29+L29)-360,(K29+L29))</f>
        <v>107.90989175790901</v>
      </c>
      <c r="N29" s="2">
        <f>COS(RADIANS(M29))*J29</f>
        <v>-85.156342360320195</v>
      </c>
      <c r="O29" s="2">
        <f>SIN(RADIANS(M29))*J29</f>
        <v>263.49356729609275</v>
      </c>
      <c r="P29" s="7">
        <f t="shared" si="1"/>
        <v>-7.6717425549838018E-4</v>
      </c>
      <c r="Q29" s="7">
        <f>O29/(1850*COS(RADIANS(C29)))/60</f>
        <v>3.7857590648162289E-3</v>
      </c>
      <c r="R29" s="7">
        <f>C29+P29</f>
        <v>51.1672828257445</v>
      </c>
      <c r="S29" s="7">
        <f>D29+Q29</f>
        <v>8.9675557590648172</v>
      </c>
    </row>
    <row r="30" spans="1:19">
      <c r="A30" s="1">
        <v>69</v>
      </c>
      <c r="B30" s="1" t="s">
        <v>2</v>
      </c>
      <c r="C30" s="7">
        <v>51.168050000000001</v>
      </c>
      <c r="D30" s="7">
        <v>8.9637700000000002</v>
      </c>
      <c r="E30" s="4">
        <v>43970</v>
      </c>
      <c r="F30" s="5">
        <v>0.59736111111111112</v>
      </c>
      <c r="G30" s="3">
        <v>7</v>
      </c>
      <c r="H30" s="2">
        <v>15.2</v>
      </c>
      <c r="I30" s="2">
        <f>H30/G30</f>
        <v>2.1714285714285713</v>
      </c>
      <c r="J30" s="2">
        <v>265.12814402366826</v>
      </c>
      <c r="K30" s="52">
        <v>344.7</v>
      </c>
      <c r="L30" s="53">
        <v>206.05606712782699</v>
      </c>
      <c r="M30" s="2">
        <f>IF((K30+L30)&gt;360,(K30+L30)-360,(K30+L30))</f>
        <v>190.75606712782701</v>
      </c>
      <c r="N30" s="2">
        <f>COS(RADIANS(M30))*J30</f>
        <v>-260.47001246287118</v>
      </c>
      <c r="O30" s="2">
        <f>SIN(RADIANS(M30))*J30</f>
        <v>-49.480353283163964</v>
      </c>
      <c r="P30" s="7">
        <f t="shared" si="1"/>
        <v>-2.3465766888546955E-3</v>
      </c>
      <c r="Q30" s="7">
        <f>O30/(1850*COS(RADIANS(C30)))/60</f>
        <v>-7.1091183702997804E-4</v>
      </c>
      <c r="R30" s="7">
        <f>C30+P30</f>
        <v>51.165703423311143</v>
      </c>
      <c r="S30" s="7">
        <f>D30+Q30</f>
        <v>8.9630590881629697</v>
      </c>
    </row>
    <row r="31" spans="1:19">
      <c r="A31" s="1">
        <v>70</v>
      </c>
      <c r="B31" s="1" t="s">
        <v>2</v>
      </c>
      <c r="C31" s="7">
        <v>51.168050000000001</v>
      </c>
      <c r="D31" s="7">
        <v>8.9637700000000002</v>
      </c>
      <c r="E31" s="4">
        <v>43970</v>
      </c>
      <c r="F31" s="5">
        <v>0.59810185185185183</v>
      </c>
      <c r="G31" s="3">
        <v>4</v>
      </c>
      <c r="H31" s="2">
        <v>38.9</v>
      </c>
      <c r="I31" s="2">
        <f>H31/G31</f>
        <v>9.7249999999999996</v>
      </c>
      <c r="J31" s="2">
        <v>8268.6691499999979</v>
      </c>
      <c r="K31" s="52">
        <v>321.8</v>
      </c>
      <c r="L31" s="53">
        <v>206.46587075001801</v>
      </c>
      <c r="M31" s="2">
        <f>IF((K31+L31)&gt;360,(K31+L31)-360,(K31+L31))</f>
        <v>168.26587075001805</v>
      </c>
      <c r="N31" s="2">
        <f>COS(RADIANS(M31))*J31</f>
        <v>-8095.8692043043484</v>
      </c>
      <c r="O31" s="2">
        <f>SIN(RADIANS(M31))*J31</f>
        <v>1681.6037996383589</v>
      </c>
      <c r="P31" s="7">
        <f t="shared" si="1"/>
        <v>-7.2935758597336475E-2</v>
      </c>
      <c r="Q31" s="7">
        <f>O31/(1850*COS(RADIANS(C31)))/60</f>
        <v>2.4160539831154855E-2</v>
      </c>
      <c r="R31" s="7">
        <f>C31+P31</f>
        <v>51.095114241402662</v>
      </c>
      <c r="S31" s="7">
        <f>D31+Q31</f>
        <v>8.9879305398311544</v>
      </c>
    </row>
    <row r="32" spans="1:19">
      <c r="A32" s="1">
        <v>72</v>
      </c>
      <c r="B32" s="1" t="s">
        <v>2</v>
      </c>
      <c r="C32" s="7">
        <v>51.168050000000001</v>
      </c>
      <c r="D32" s="7">
        <v>8.9637700000000002</v>
      </c>
      <c r="E32" s="4">
        <v>43970</v>
      </c>
      <c r="F32" s="5">
        <v>0.60496527777777775</v>
      </c>
      <c r="G32" s="3">
        <v>6</v>
      </c>
      <c r="H32" s="2">
        <v>11.4</v>
      </c>
      <c r="I32" s="2">
        <f>H32/G32</f>
        <v>1.9000000000000001</v>
      </c>
      <c r="J32" s="2">
        <v>157.47406930658758</v>
      </c>
      <c r="K32" s="52">
        <v>301.89999999999998</v>
      </c>
      <c r="L32" s="53">
        <v>210.48919979462801</v>
      </c>
      <c r="M32" s="2">
        <f>IF((K32+L32)&gt;360,(K32+L32)-360,(K32+L32))</f>
        <v>152.38919979462798</v>
      </c>
      <c r="N32" s="2">
        <f>COS(RADIANS(M32))*J32</f>
        <v>-139.54032902324755</v>
      </c>
      <c r="O32" s="2">
        <f>SIN(RADIANS(M32))*J32</f>
        <v>72.98341647292051</v>
      </c>
      <c r="P32" s="7">
        <f t="shared" si="1"/>
        <v>-1.2571200812905186E-3</v>
      </c>
      <c r="Q32" s="7">
        <f>O32/(1850*COS(RADIANS(C32)))/60</f>
        <v>1.0485934564889623E-3</v>
      </c>
      <c r="R32" s="7">
        <f>C32+P32</f>
        <v>51.16679287991871</v>
      </c>
      <c r="S32" s="7">
        <f>D32+Q32</f>
        <v>8.9648185934564886</v>
      </c>
    </row>
    <row r="33" spans="1:19">
      <c r="A33" s="1">
        <v>73</v>
      </c>
      <c r="B33" s="1" t="s">
        <v>2</v>
      </c>
      <c r="C33" s="7">
        <v>51.168050000000001</v>
      </c>
      <c r="D33" s="7">
        <v>8.9637700000000002</v>
      </c>
      <c r="E33" s="4">
        <v>43970</v>
      </c>
      <c r="F33" s="5">
        <v>0.60559027777777774</v>
      </c>
      <c r="G33" s="3">
        <v>4</v>
      </c>
      <c r="H33" s="2">
        <v>36.200000000000003</v>
      </c>
      <c r="I33" s="2">
        <f>H33/G33</f>
        <v>9.0500000000000007</v>
      </c>
      <c r="J33" s="2">
        <v>7429.7426999999998</v>
      </c>
      <c r="K33" s="52">
        <v>315.39999999999998</v>
      </c>
      <c r="L33" s="53">
        <v>210.88387758795599</v>
      </c>
      <c r="M33" s="2">
        <f>IF((K33+L33)&gt;360,(K33+L33)-360,(K33+L33))</f>
        <v>166.283877587956</v>
      </c>
      <c r="N33" s="2">
        <f>COS(RADIANS(M33))*J33</f>
        <v>-7217.8645507554484</v>
      </c>
      <c r="O33" s="2">
        <f>SIN(RADIANS(M33))*J33</f>
        <v>1761.6775854710572</v>
      </c>
      <c r="P33" s="7">
        <f t="shared" si="1"/>
        <v>-6.5025806763562594E-2</v>
      </c>
      <c r="Q33" s="7">
        <f>O33/(1850*COS(RADIANS(C33)))/60</f>
        <v>2.5311004579425717E-2</v>
      </c>
      <c r="R33" s="7">
        <f>C33+P33</f>
        <v>51.103024193236436</v>
      </c>
      <c r="S33" s="7">
        <f>D33+Q33</f>
        <v>8.9890810045794254</v>
      </c>
    </row>
    <row r="34" spans="1:19" s="42" customFormat="1">
      <c r="A34" s="42">
        <v>77</v>
      </c>
      <c r="B34" s="42" t="s">
        <v>2</v>
      </c>
      <c r="C34" s="41">
        <v>51.168050000000001</v>
      </c>
      <c r="D34" s="41">
        <v>8.9637700000000002</v>
      </c>
      <c r="E34" s="15">
        <v>43970</v>
      </c>
      <c r="F34" s="5">
        <v>0.61178240740740741</v>
      </c>
      <c r="G34" s="42">
        <v>3</v>
      </c>
      <c r="H34" s="53">
        <v>17</v>
      </c>
      <c r="I34" s="2">
        <f>H34/G34</f>
        <v>5.666666666666667</v>
      </c>
      <c r="J34" s="2">
        <v>3224.7533333333331</v>
      </c>
      <c r="K34" s="53">
        <v>328.6</v>
      </c>
      <c r="L34" s="53">
        <v>213.98974103710501</v>
      </c>
      <c r="M34" s="2">
        <f>IF((K34+L34)&gt;360,(K34+L34)-360,(K34+L34))</f>
        <v>182.589741037105</v>
      </c>
      <c r="N34" s="2">
        <f>COS(RADIANS(M34))*J34</f>
        <v>-3221.4598158173685</v>
      </c>
      <c r="O34" s="2">
        <f>SIN(RADIANS(M34))*J34</f>
        <v>-145.70763850384984</v>
      </c>
      <c r="P34" s="7">
        <f t="shared" si="1"/>
        <v>-2.9022160502859176E-2</v>
      </c>
      <c r="Q34" s="7">
        <f>O34/(1850*COS(RADIANS(C34)))/60</f>
        <v>-2.0934629218445269E-3</v>
      </c>
      <c r="R34" s="7">
        <f>C34+P34</f>
        <v>51.139027839497139</v>
      </c>
      <c r="S34" s="7">
        <f>D34+Q34</f>
        <v>8.961676537078155</v>
      </c>
    </row>
    <row r="35" spans="1:19">
      <c r="A35" s="1">
        <v>76</v>
      </c>
      <c r="B35" s="1" t="s">
        <v>2</v>
      </c>
      <c r="C35" s="7">
        <v>51.168050000000001</v>
      </c>
      <c r="D35" s="7">
        <v>8.9637700000000002</v>
      </c>
      <c r="E35" s="4">
        <v>43970</v>
      </c>
      <c r="F35" s="5">
        <v>0.6116666666666668</v>
      </c>
      <c r="G35" s="3">
        <v>6</v>
      </c>
      <c r="H35" s="2">
        <v>46.6</v>
      </c>
      <c r="I35" s="2">
        <f>H35/G35</f>
        <v>7.7666666666666666</v>
      </c>
      <c r="J35" s="2">
        <v>5834.7467333333316</v>
      </c>
      <c r="K35" s="52">
        <v>288</v>
      </c>
      <c r="L35" s="53">
        <v>213.98974103710501</v>
      </c>
      <c r="M35" s="2">
        <f>IF((K35+L35)&gt;360,(K35+L35)-360,(K35+L35))</f>
        <v>141.98974103710498</v>
      </c>
      <c r="N35" s="2">
        <f>COS(RADIANS(M35))*J35</f>
        <v>-4597.199898546809</v>
      </c>
      <c r="O35" s="2">
        <f>SIN(RADIANS(M35))*J35</f>
        <v>3593.0519805515187</v>
      </c>
      <c r="P35" s="7">
        <f t="shared" si="1"/>
        <v>-4.1416215302223502E-2</v>
      </c>
      <c r="Q35" s="7">
        <f>O35/(1850*COS(RADIANS(C35)))/60</f>
        <v>5.162338210117861E-2</v>
      </c>
      <c r="R35" s="7">
        <f>C35+P35</f>
        <v>51.126633784697781</v>
      </c>
      <c r="S35" s="7">
        <f>D35+Q35</f>
        <v>9.0153933821011787</v>
      </c>
    </row>
    <row r="36" spans="1:19">
      <c r="A36" s="1">
        <v>78</v>
      </c>
      <c r="B36" s="1" t="s">
        <v>2</v>
      </c>
      <c r="C36" s="7">
        <v>51.168050000000001</v>
      </c>
      <c r="D36" s="7">
        <v>8.9637700000000002</v>
      </c>
      <c r="E36" s="4">
        <v>43970</v>
      </c>
      <c r="F36" s="5">
        <v>0.61923611111111121</v>
      </c>
      <c r="G36" s="3">
        <v>3</v>
      </c>
      <c r="H36" s="2">
        <v>25.2</v>
      </c>
      <c r="I36" s="2">
        <f>H36/G36</f>
        <v>8.4</v>
      </c>
      <c r="J36" s="2">
        <v>6621.8876</v>
      </c>
      <c r="K36" s="52">
        <v>269.2</v>
      </c>
      <c r="L36" s="53">
        <v>218.108144680354</v>
      </c>
      <c r="M36" s="2">
        <f>IF((K36+L36)&gt;360,(K36+L36)-360,(K36+L36))</f>
        <v>127.30814468035396</v>
      </c>
      <c r="N36" s="2">
        <f>COS(RADIANS(M36))*J36</f>
        <v>-4013.5358209987321</v>
      </c>
      <c r="O36" s="2">
        <f>SIN(RADIANS(M36))*J36</f>
        <v>5266.9655021267981</v>
      </c>
      <c r="P36" s="7">
        <f t="shared" si="1"/>
        <v>-3.6157980369357946E-2</v>
      </c>
      <c r="Q36" s="7">
        <f>O36/(1850*COS(RADIANS(C36)))/60</f>
        <v>7.5673431417566758E-2</v>
      </c>
      <c r="R36" s="7">
        <f>C36+P36</f>
        <v>51.131892019630641</v>
      </c>
      <c r="S36" s="7">
        <f>D36+Q36</f>
        <v>9.0394434314175669</v>
      </c>
    </row>
    <row r="37" spans="1:19">
      <c r="A37" s="1">
        <v>79</v>
      </c>
      <c r="B37" s="1" t="s">
        <v>2</v>
      </c>
      <c r="C37" s="7">
        <v>51.168050000000001</v>
      </c>
      <c r="D37" s="7">
        <v>8.9637700000000002</v>
      </c>
      <c r="E37" s="4">
        <v>43970</v>
      </c>
      <c r="F37" s="5">
        <v>0.61957175925925934</v>
      </c>
      <c r="G37" s="3">
        <v>6</v>
      </c>
      <c r="H37" s="2">
        <v>20</v>
      </c>
      <c r="I37" s="2">
        <f>H37/G37</f>
        <v>3.3333333333333335</v>
      </c>
      <c r="J37" s="2">
        <v>837.0157184572289</v>
      </c>
      <c r="K37" s="52">
        <v>210.3</v>
      </c>
      <c r="L37" s="53">
        <v>218.47373645531499</v>
      </c>
      <c r="M37" s="2">
        <f>IF((K37+L37)&gt;360,(K37+L37)-360,(K37+L37))</f>
        <v>68.773736455314975</v>
      </c>
      <c r="N37" s="2">
        <f>COS(RADIANS(M37))*J37</f>
        <v>303.04312753686196</v>
      </c>
      <c r="O37" s="2">
        <f>SIN(RADIANS(M37))*J37</f>
        <v>780.23084776055111</v>
      </c>
      <c r="P37" s="7">
        <f t="shared" si="1"/>
        <v>2.7301182660978557E-3</v>
      </c>
      <c r="Q37" s="7">
        <f>O37/(1850*COS(RADIANS(C37)))/60</f>
        <v>1.1210011822563981E-2</v>
      </c>
      <c r="R37" s="7">
        <f>C37+P37</f>
        <v>51.170780118266102</v>
      </c>
      <c r="S37" s="7">
        <f>D37+Q37</f>
        <v>8.9749800118225647</v>
      </c>
    </row>
    <row r="38" spans="1:19">
      <c r="A38" s="1">
        <v>96</v>
      </c>
      <c r="B38" s="1" t="s">
        <v>2</v>
      </c>
      <c r="C38" s="7">
        <v>51.168050000000001</v>
      </c>
      <c r="D38" s="7">
        <v>8.9637700000000002</v>
      </c>
      <c r="E38" s="4">
        <v>43970</v>
      </c>
      <c r="F38" s="5">
        <v>0.66783564814814811</v>
      </c>
      <c r="G38" s="3">
        <v>6</v>
      </c>
      <c r="H38" s="2">
        <v>10.3</v>
      </c>
      <c r="I38" s="2">
        <f>H38/G38</f>
        <v>1.7166666666666668</v>
      </c>
      <c r="J38" s="2">
        <v>88.812762312409518</v>
      </c>
      <c r="K38" s="52">
        <v>184.7</v>
      </c>
      <c r="L38" s="53">
        <v>240.37578926928401</v>
      </c>
      <c r="M38" s="2">
        <f>IF((K38+L38)&gt;360,(K38+L38)-360,(K38+L38))</f>
        <v>65.075789269283973</v>
      </c>
      <c r="N38" s="2">
        <f>COS(RADIANS(M38))*J38</f>
        <v>37.427390235370844</v>
      </c>
      <c r="O38" s="2">
        <f>SIN(RADIANS(M38))*J38</f>
        <v>80.541276434694126</v>
      </c>
      <c r="P38" s="7">
        <f t="shared" si="1"/>
        <v>3.3718369581415175E-4</v>
      </c>
      <c r="Q38" s="7">
        <f>O38/(1850*COS(RADIANS(C38)))/60</f>
        <v>1.1571814465279905E-3</v>
      </c>
      <c r="R38" s="7">
        <f>C38+P38</f>
        <v>51.168387183695813</v>
      </c>
      <c r="S38" s="7">
        <f>D38+Q38</f>
        <v>8.9649271814465283</v>
      </c>
    </row>
    <row r="39" spans="1:19">
      <c r="A39" s="1">
        <v>97</v>
      </c>
      <c r="B39" s="1" t="s">
        <v>2</v>
      </c>
      <c r="C39" s="7">
        <v>51.168050000000001</v>
      </c>
      <c r="D39" s="7">
        <v>8.9637700000000002</v>
      </c>
      <c r="E39" s="4">
        <v>43970</v>
      </c>
      <c r="F39" s="5">
        <v>0.66804398148148147</v>
      </c>
      <c r="G39" s="3">
        <v>7</v>
      </c>
      <c r="H39" s="2">
        <v>15.2</v>
      </c>
      <c r="I39" s="2">
        <f>H39/G39</f>
        <v>2.1714285714285713</v>
      </c>
      <c r="J39" s="2">
        <v>265.12814402366826</v>
      </c>
      <c r="K39" s="52">
        <v>277.3</v>
      </c>
      <c r="L39" s="53">
        <v>240.37578926928401</v>
      </c>
      <c r="M39" s="2">
        <f>IF((K39+L39)&gt;360,(K39+L39)-360,(K39+L39))</f>
        <v>157.675789269284</v>
      </c>
      <c r="N39" s="2">
        <f>COS(RADIANS(M39))*J39</f>
        <v>-245.25660243462298</v>
      </c>
      <c r="O39" s="2">
        <f>SIN(RADIANS(M39))*J39</f>
        <v>100.70815118777759</v>
      </c>
      <c r="P39" s="7">
        <f t="shared" si="1"/>
        <v>-2.209518940852459E-3</v>
      </c>
      <c r="Q39" s="7">
        <f>O39/(1850*COS(RADIANS(C39)))/60</f>
        <v>1.4469301857057738E-3</v>
      </c>
      <c r="R39" s="7">
        <f>C39+P39</f>
        <v>51.165840481059149</v>
      </c>
      <c r="S39" s="7">
        <f>D39+Q39</f>
        <v>8.9652169301857061</v>
      </c>
    </row>
    <row r="40" spans="1:19">
      <c r="A40" s="1">
        <v>98</v>
      </c>
      <c r="B40" s="1" t="s">
        <v>2</v>
      </c>
      <c r="C40" s="7">
        <v>51.168050000000001</v>
      </c>
      <c r="D40" s="7">
        <v>8.9637700000000002</v>
      </c>
      <c r="E40" s="4">
        <v>43970</v>
      </c>
      <c r="F40" s="5">
        <v>0.67489583333333336</v>
      </c>
      <c r="G40" s="3">
        <v>7</v>
      </c>
      <c r="H40" s="2">
        <v>14</v>
      </c>
      <c r="I40" s="2">
        <f>H40/G40</f>
        <v>2</v>
      </c>
      <c r="J40" s="2">
        <v>196.26271963753328</v>
      </c>
      <c r="K40" s="52">
        <v>178.9</v>
      </c>
      <c r="L40" s="53">
        <v>243.07401687195801</v>
      </c>
      <c r="M40" s="2">
        <f>IF((K40+L40)&gt;360,(K40+L40)-360,(K40+L40))</f>
        <v>61.974016871958042</v>
      </c>
      <c r="N40" s="2">
        <f>COS(RADIANS(M40))*J40</f>
        <v>92.218341568426553</v>
      </c>
      <c r="O40" s="2">
        <f>SIN(RADIANS(M40))*J40</f>
        <v>173.24789348759771</v>
      </c>
      <c r="P40" s="7">
        <f t="shared" si="1"/>
        <v>8.3079586998582487E-4</v>
      </c>
      <c r="Q40" s="7">
        <f>O40/(1850*COS(RADIANS(C40)))/60</f>
        <v>2.4891491278569641E-3</v>
      </c>
      <c r="R40" s="7">
        <f>C40+P40</f>
        <v>51.168880795869988</v>
      </c>
      <c r="S40" s="7">
        <f>D40+Q40</f>
        <v>8.9662591491278576</v>
      </c>
    </row>
    <row r="41" spans="1:19">
      <c r="A41" s="1">
        <v>99</v>
      </c>
      <c r="B41" s="1" t="s">
        <v>2</v>
      </c>
      <c r="C41" s="7">
        <v>51.168050000000001</v>
      </c>
      <c r="D41" s="7">
        <v>8.9637700000000002</v>
      </c>
      <c r="E41" s="4">
        <v>43970</v>
      </c>
      <c r="F41" s="5">
        <v>0.67490740740740751</v>
      </c>
      <c r="G41" s="3">
        <v>6</v>
      </c>
      <c r="H41" s="2">
        <v>15.3</v>
      </c>
      <c r="I41" s="2">
        <f>H41/G41</f>
        <v>2.5500000000000003</v>
      </c>
      <c r="J41" s="2">
        <v>429.13347994903683</v>
      </c>
      <c r="K41" s="52">
        <v>176</v>
      </c>
      <c r="L41" s="53">
        <v>243.07401687195801</v>
      </c>
      <c r="M41" s="2">
        <f>IF((K41+L41)&gt;360,(K41+L41)-360,(K41+L41))</f>
        <v>59.074016871958008</v>
      </c>
      <c r="N41" s="2">
        <f>COS(RADIANS(M41))*J41</f>
        <v>220.54470841789603</v>
      </c>
      <c r="O41" s="2">
        <f>SIN(RADIANS(M41))*J41</f>
        <v>368.12440180193926</v>
      </c>
      <c r="P41" s="7">
        <f t="shared" si="1"/>
        <v>1.9868892650260904E-3</v>
      </c>
      <c r="Q41" s="7">
        <f>O41/(1850*COS(RADIANS(C41)))/60</f>
        <v>5.2890486299261132E-3</v>
      </c>
      <c r="R41" s="7">
        <f>C41+P41</f>
        <v>51.170036889265027</v>
      </c>
      <c r="S41" s="7">
        <f>D41+Q41</f>
        <v>8.9690590486299264</v>
      </c>
    </row>
    <row r="42" spans="1:19">
      <c r="A42" s="1">
        <v>100</v>
      </c>
      <c r="B42" s="1" t="s">
        <v>2</v>
      </c>
      <c r="C42" s="7">
        <v>51.168050000000001</v>
      </c>
      <c r="D42" s="7">
        <v>8.9637700000000002</v>
      </c>
      <c r="E42" s="4">
        <v>43970</v>
      </c>
      <c r="F42" s="5">
        <v>0.68207175925925934</v>
      </c>
      <c r="G42" s="3">
        <v>5</v>
      </c>
      <c r="H42" s="2">
        <v>10.8</v>
      </c>
      <c r="I42" s="2">
        <f>H42/G42</f>
        <v>2.16</v>
      </c>
      <c r="J42" s="2">
        <v>260.43968199136418</v>
      </c>
      <c r="K42" s="52">
        <v>274.89999999999998</v>
      </c>
      <c r="L42" s="53">
        <v>245.92945143775799</v>
      </c>
      <c r="M42" s="2">
        <f>IF((K42+L42)&gt;360,(K42+L42)-360,(K42+L42))</f>
        <v>160.82945143775794</v>
      </c>
      <c r="N42" s="2">
        <f>COS(RADIANS(M42))*J42</f>
        <v>-245.99707521466945</v>
      </c>
      <c r="O42" s="2">
        <f>SIN(RADIANS(M42))*J42</f>
        <v>85.523487660356551</v>
      </c>
      <c r="P42" s="7">
        <f t="shared" si="1"/>
        <v>-2.2161898667988236E-3</v>
      </c>
      <c r="Q42" s="7">
        <f>O42/(1850*COS(RADIANS(C42)))/60</f>
        <v>1.2287636544123513E-3</v>
      </c>
      <c r="R42" s="7">
        <f>C42+P42</f>
        <v>51.165833810133201</v>
      </c>
      <c r="S42" s="7">
        <f>D42+Q42</f>
        <v>8.9649987636544122</v>
      </c>
    </row>
    <row r="43" spans="1:19">
      <c r="A43" s="1">
        <v>101</v>
      </c>
      <c r="B43" s="1" t="s">
        <v>2</v>
      </c>
      <c r="C43" s="7">
        <v>51.168050000000001</v>
      </c>
      <c r="D43" s="7">
        <v>8.9637700000000002</v>
      </c>
      <c r="E43" s="4">
        <v>43970</v>
      </c>
      <c r="F43" s="5">
        <v>0.68230324074074078</v>
      </c>
      <c r="G43" s="3">
        <v>4</v>
      </c>
      <c r="H43" s="2">
        <v>9</v>
      </c>
      <c r="I43" s="2">
        <f>H43/G43</f>
        <v>2.25</v>
      </c>
      <c r="J43" s="2">
        <v>297.75513540121858</v>
      </c>
      <c r="K43" s="52">
        <v>30.9</v>
      </c>
      <c r="L43" s="53">
        <v>245.92945143775799</v>
      </c>
      <c r="M43" s="2">
        <f>IF((K43+L43)&gt;360,(K43+L43)-360,(K43+L43))</f>
        <v>276.829451437758</v>
      </c>
      <c r="N43" s="2">
        <f>COS(RADIANS(M43))*J43</f>
        <v>35.407361749535667</v>
      </c>
      <c r="O43" s="2">
        <f>SIN(RADIANS(M43))*J43</f>
        <v>-295.6424181198218</v>
      </c>
      <c r="P43" s="7">
        <f t="shared" si="1"/>
        <v>3.189852409868078E-4</v>
      </c>
      <c r="Q43" s="7">
        <f>O43/(1850*COS(RADIANS(C43)))/60</f>
        <v>-4.2476595380546954E-3</v>
      </c>
      <c r="R43" s="7">
        <f>C43+P43</f>
        <v>51.168368985240988</v>
      </c>
      <c r="S43" s="7">
        <f>D43+Q43</f>
        <v>8.9595223404619464</v>
      </c>
    </row>
    <row r="44" spans="1:19">
      <c r="A44" s="1">
        <v>102</v>
      </c>
      <c r="B44" s="1" t="s">
        <v>2</v>
      </c>
      <c r="C44" s="7">
        <v>51.168050000000001</v>
      </c>
      <c r="D44" s="7">
        <v>8.9637700000000002</v>
      </c>
      <c r="E44" s="4">
        <v>43970</v>
      </c>
      <c r="F44" s="5">
        <v>0.68873842592592593</v>
      </c>
      <c r="G44" s="3">
        <v>3</v>
      </c>
      <c r="H44" s="2">
        <v>31.2</v>
      </c>
      <c r="I44" s="2">
        <f>H44/G44</f>
        <v>10.4</v>
      </c>
      <c r="J44" s="2">
        <v>9107.5956000000006</v>
      </c>
      <c r="K44" s="52">
        <v>298.7</v>
      </c>
      <c r="L44" s="53">
        <v>248.18495886994199</v>
      </c>
      <c r="M44" s="2">
        <f>IF((K44+L44)&gt;360,(K44+L44)-360,(K44+L44))</f>
        <v>186.88495886994201</v>
      </c>
      <c r="N44" s="2">
        <f>COS(RADIANS(M44))*J44</f>
        <v>-9041.9193229418706</v>
      </c>
      <c r="O44" s="2">
        <f>SIN(RADIANS(M44))*J44</f>
        <v>-1091.7841226862531</v>
      </c>
      <c r="P44" s="7">
        <f t="shared" si="1"/>
        <v>-8.1458732639115947E-2</v>
      </c>
      <c r="Q44" s="7">
        <f>O44/(1850*COS(RADIANS(C44)))/60</f>
        <v>-1.5686271515832968E-2</v>
      </c>
      <c r="R44" s="7">
        <f>C44+P44</f>
        <v>51.086591267360888</v>
      </c>
      <c r="S44" s="7">
        <f>D44+Q44</f>
        <v>8.9480837284841677</v>
      </c>
    </row>
    <row r="45" spans="1:19">
      <c r="A45" s="1">
        <v>103</v>
      </c>
      <c r="B45" s="1" t="s">
        <v>2</v>
      </c>
      <c r="C45" s="7">
        <v>51.168050000000001</v>
      </c>
      <c r="D45" s="7">
        <v>8.9637700000000002</v>
      </c>
      <c r="E45" s="4">
        <v>43970</v>
      </c>
      <c r="F45" s="5">
        <v>0.68905092592592598</v>
      </c>
      <c r="G45" s="3">
        <v>6</v>
      </c>
      <c r="H45" s="2">
        <v>13.4</v>
      </c>
      <c r="I45" s="2">
        <f>H45/G45</f>
        <v>2.2333333333333334</v>
      </c>
      <c r="J45" s="2">
        <v>290.77603647882</v>
      </c>
      <c r="K45" s="52">
        <v>32</v>
      </c>
      <c r="L45" s="53">
        <v>248.43134934293499</v>
      </c>
      <c r="M45" s="2">
        <f>IF((K45+L45)&gt;360,(K45+L45)-360,(K45+L45))</f>
        <v>280.43134934293499</v>
      </c>
      <c r="N45" s="2">
        <f>COS(RADIANS(M45))*J45</f>
        <v>52.647117846245905</v>
      </c>
      <c r="O45" s="2">
        <f>SIN(RADIANS(M45))*J45</f>
        <v>-285.97025085280382</v>
      </c>
      <c r="P45" s="7">
        <f t="shared" si="1"/>
        <v>4.7429835897518834E-4</v>
      </c>
      <c r="Q45" s="7">
        <f>O45/(1850*COS(RADIANS(C45)))/60</f>
        <v>-4.1086941155463515E-3</v>
      </c>
      <c r="R45" s="7">
        <f>C45+P45</f>
        <v>51.168524298358975</v>
      </c>
      <c r="S45" s="7">
        <f>D45+Q45</f>
        <v>8.9596613058844543</v>
      </c>
    </row>
    <row r="46" spans="1:19">
      <c r="A46" s="1">
        <v>104</v>
      </c>
      <c r="B46" s="1" t="s">
        <v>2</v>
      </c>
      <c r="C46" s="7">
        <v>51.168050000000001</v>
      </c>
      <c r="D46" s="7">
        <v>8.9637700000000002</v>
      </c>
      <c r="E46" s="4">
        <v>43970</v>
      </c>
      <c r="F46" s="5">
        <v>0.69546296296296295</v>
      </c>
      <c r="G46" s="3">
        <v>6</v>
      </c>
      <c r="H46" s="2">
        <v>13.4</v>
      </c>
      <c r="I46" s="2">
        <f>H46/G46</f>
        <v>2.2333333333333334</v>
      </c>
      <c r="J46" s="2">
        <v>290.77603647882</v>
      </c>
      <c r="K46" s="52">
        <v>161.6</v>
      </c>
      <c r="L46" s="53">
        <v>250.612961789412</v>
      </c>
      <c r="M46" s="2">
        <f>IF((K46+L46)&gt;360,(K46+L46)-360,(K46+L46))</f>
        <v>52.21296178941202</v>
      </c>
      <c r="N46" s="2">
        <f>COS(RADIANS(M46))*J46</f>
        <v>178.16670198799699</v>
      </c>
      <c r="O46" s="2">
        <f>SIN(RADIANS(M46))*J46</f>
        <v>229.79845450536072</v>
      </c>
      <c r="P46" s="7">
        <f t="shared" si="1"/>
        <v>1.6051054233152881E-3</v>
      </c>
      <c r="Q46" s="7">
        <f>O46/(1850*COS(RADIANS(C46)))/60</f>
        <v>3.3016425833532273E-3</v>
      </c>
      <c r="R46" s="7">
        <f>C46+P46</f>
        <v>51.169655105423317</v>
      </c>
      <c r="S46" s="7">
        <f>D46+Q46</f>
        <v>8.9670716425833543</v>
      </c>
    </row>
    <row r="47" spans="1:19">
      <c r="A47" s="1">
        <v>105</v>
      </c>
      <c r="B47" s="1" t="s">
        <v>2</v>
      </c>
      <c r="C47" s="7">
        <v>51.168050000000001</v>
      </c>
      <c r="D47" s="7">
        <v>8.9637700000000002</v>
      </c>
      <c r="E47" s="4">
        <v>43970</v>
      </c>
      <c r="F47" s="5">
        <v>0.69560185185185186</v>
      </c>
      <c r="G47" s="3">
        <v>6</v>
      </c>
      <c r="H47" s="2">
        <v>12.8</v>
      </c>
      <c r="I47" s="2">
        <f>H47/G47</f>
        <v>2.1333333333333333</v>
      </c>
      <c r="J47" s="2">
        <v>249.55534089817326</v>
      </c>
      <c r="K47" s="52">
        <v>258.7</v>
      </c>
      <c r="L47" s="53">
        <v>250.612961789412</v>
      </c>
      <c r="M47" s="2">
        <f>IF((K47+L47)&gt;360,(K47+L47)-360,(K47+L47))</f>
        <v>149.31296178941199</v>
      </c>
      <c r="N47" s="2">
        <f>COS(RADIANS(M47))*J47</f>
        <v>-214.6095444200588</v>
      </c>
      <c r="O47" s="2">
        <f>SIN(RADIANS(M47))*J47</f>
        <v>127.36016494421746</v>
      </c>
      <c r="P47" s="7">
        <f t="shared" si="1"/>
        <v>-1.9334193190996287E-3</v>
      </c>
      <c r="Q47" s="7">
        <f>O47/(1850*COS(RADIANS(C47)))/60</f>
        <v>1.8298545345217278E-3</v>
      </c>
      <c r="R47" s="7">
        <f>C47+P47</f>
        <v>51.1661165806809</v>
      </c>
      <c r="S47" s="7">
        <f>D47+Q47</f>
        <v>8.9655998545345224</v>
      </c>
    </row>
    <row r="48" spans="1:19">
      <c r="A48" s="1">
        <v>106</v>
      </c>
      <c r="B48" s="1" t="s">
        <v>2</v>
      </c>
      <c r="C48" s="7">
        <v>51.168050000000001</v>
      </c>
      <c r="D48" s="7">
        <v>8.9637700000000002</v>
      </c>
      <c r="E48" s="4">
        <v>43970</v>
      </c>
      <c r="F48" s="5">
        <v>0.70218750000000008</v>
      </c>
      <c r="G48" s="3">
        <v>3</v>
      </c>
      <c r="H48" s="2">
        <v>20.9</v>
      </c>
      <c r="I48" s="2">
        <f>H48/G48</f>
        <v>6.9666666666666659</v>
      </c>
      <c r="J48" s="2">
        <v>4840.4635333333317</v>
      </c>
      <c r="K48" s="52">
        <v>224.9</v>
      </c>
      <c r="L48" s="53">
        <v>252.96567030877</v>
      </c>
      <c r="M48" s="2">
        <f>IF((K48+L48)&gt;360,(K48+L48)-360,(K48+L48))</f>
        <v>117.86567030877001</v>
      </c>
      <c r="N48" s="2">
        <f>COS(RADIANS(M48))*J48</f>
        <v>-2262.4336615936131</v>
      </c>
      <c r="O48" s="2">
        <f>SIN(RADIANS(M48))*J48</f>
        <v>4279.1916461427527</v>
      </c>
      <c r="P48" s="7">
        <f t="shared" si="1"/>
        <v>-2.0382285239582097E-2</v>
      </c>
      <c r="Q48" s="7">
        <f>O48/(1850*COS(RADIANS(C48)))/60</f>
        <v>6.1481533423040156E-2</v>
      </c>
      <c r="R48" s="7">
        <f>C48+P48</f>
        <v>51.147667714760416</v>
      </c>
      <c r="S48" s="7">
        <f>D48+Q48</f>
        <v>9.0252515334230399</v>
      </c>
    </row>
    <row r="49" spans="1:19">
      <c r="A49" s="1">
        <v>107</v>
      </c>
      <c r="B49" s="1" t="s">
        <v>2</v>
      </c>
      <c r="C49" s="7">
        <v>51.168050000000001</v>
      </c>
      <c r="D49" s="7">
        <v>8.9637700000000002</v>
      </c>
      <c r="E49" s="4">
        <v>43970</v>
      </c>
      <c r="F49" s="5">
        <v>0.70262731481481489</v>
      </c>
      <c r="G49" s="3">
        <v>4</v>
      </c>
      <c r="H49" s="2">
        <v>18.2</v>
      </c>
      <c r="I49" s="2">
        <f>H49/G49</f>
        <v>4.55</v>
      </c>
      <c r="J49" s="2">
        <v>1836.899699999999</v>
      </c>
      <c r="K49" s="52">
        <v>280.3</v>
      </c>
      <c r="L49" s="53">
        <v>252.96567030877</v>
      </c>
      <c r="M49" s="2">
        <f>IF((K49+L49)&gt;360,(K49+L49)-360,(K49+L49))</f>
        <v>173.26567030877004</v>
      </c>
      <c r="N49" s="2">
        <f>COS(RADIANS(M49))*J49</f>
        <v>-1824.2261319626928</v>
      </c>
      <c r="O49" s="2">
        <f>SIN(RADIANS(M49))*J49</f>
        <v>215.4054951121698</v>
      </c>
      <c r="P49" s="7">
        <f t="shared" si="1"/>
        <v>-1.6434469657321555E-2</v>
      </c>
      <c r="Q49" s="7">
        <f>O49/(1850*COS(RADIANS(C49)))/60</f>
        <v>3.0948509069891705E-3</v>
      </c>
      <c r="R49" s="7">
        <f>C49+P49</f>
        <v>51.151615530342681</v>
      </c>
      <c r="S49" s="7">
        <f>D49+Q49</f>
        <v>8.9668648509069886</v>
      </c>
    </row>
    <row r="50" spans="1:19">
      <c r="A50" s="1">
        <v>122</v>
      </c>
      <c r="B50" s="1" t="s">
        <v>2</v>
      </c>
      <c r="C50" s="7">
        <v>51.168050000000001</v>
      </c>
      <c r="D50" s="7">
        <v>8.9637700000000002</v>
      </c>
      <c r="E50" s="4">
        <v>43971</v>
      </c>
      <c r="F50" s="5">
        <v>0.41755787037037062</v>
      </c>
      <c r="G50" s="3">
        <v>9</v>
      </c>
      <c r="H50" s="2">
        <v>21.5</v>
      </c>
      <c r="I50" s="2">
        <f>H50/G50</f>
        <v>2.3888888888888888</v>
      </c>
      <c r="J50" s="2">
        <v>357.18313871484617</v>
      </c>
      <c r="K50" s="52">
        <v>183</v>
      </c>
      <c r="L50" s="53">
        <v>109.387442688204</v>
      </c>
      <c r="M50" s="2">
        <f>IF((K50+L50)&gt;360,(K50+L50)-360,(K50+L50))</f>
        <v>292.38744268820403</v>
      </c>
      <c r="N50" s="2">
        <f>COS(RADIANS(M50))*J50</f>
        <v>136.03953400141111</v>
      </c>
      <c r="O50" s="2">
        <f>SIN(RADIANS(M50))*J50</f>
        <v>-330.26207740348866</v>
      </c>
      <c r="P50" s="7">
        <f t="shared" si="1"/>
        <v>1.2255813874001002E-3</v>
      </c>
      <c r="Q50" s="7">
        <f>O50/(1850*COS(RADIANS(C50)))/60</f>
        <v>-4.7450594947174496E-3</v>
      </c>
      <c r="R50" s="7">
        <f>C50+P50</f>
        <v>51.169275581387403</v>
      </c>
      <c r="S50" s="7">
        <f>D50+Q50</f>
        <v>8.959024940505282</v>
      </c>
    </row>
    <row r="51" spans="1:19">
      <c r="A51" s="1">
        <v>123</v>
      </c>
      <c r="B51" s="1" t="s">
        <v>2</v>
      </c>
      <c r="C51" s="7">
        <v>51.168050000000001</v>
      </c>
      <c r="D51" s="7">
        <v>8.9637700000000002</v>
      </c>
      <c r="E51" s="4">
        <v>43971</v>
      </c>
      <c r="F51" s="5">
        <v>0.41829861111111133</v>
      </c>
      <c r="G51" s="3">
        <v>9</v>
      </c>
      <c r="H51" s="2">
        <v>16.2</v>
      </c>
      <c r="I51" s="2">
        <f>H51/G51</f>
        <v>1.7999999999999998</v>
      </c>
      <c r="J51" s="2">
        <v>119.64203407984657</v>
      </c>
      <c r="K51" s="52">
        <v>278.7</v>
      </c>
      <c r="L51" s="53">
        <v>109.62680344451501</v>
      </c>
      <c r="M51" s="2">
        <f>IF((K51+L51)&gt;360,(K51+L51)-360,(K51+L51))</f>
        <v>28.326803444515008</v>
      </c>
      <c r="N51" s="2">
        <f>COS(RADIANS(M51))*J51</f>
        <v>105.31555550864111</v>
      </c>
      <c r="O51" s="2">
        <f>SIN(RADIANS(M51))*J51</f>
        <v>56.770151370852439</v>
      </c>
      <c r="P51" s="7">
        <f t="shared" si="1"/>
        <v>9.4878878836613604E-4</v>
      </c>
      <c r="Q51" s="7">
        <f>O51/(1850*COS(RADIANS(C51)))/60</f>
        <v>8.1564843259223296E-4</v>
      </c>
      <c r="R51" s="7">
        <f>C51+P51</f>
        <v>51.168998788788365</v>
      </c>
      <c r="S51" s="7">
        <f>D51+Q51</f>
        <v>8.9645856484325925</v>
      </c>
    </row>
    <row r="52" spans="1:19">
      <c r="A52" s="1">
        <v>124</v>
      </c>
      <c r="B52" s="1" t="s">
        <v>2</v>
      </c>
      <c r="C52" s="7">
        <v>51.168050000000001</v>
      </c>
      <c r="D52" s="7">
        <v>8.9637700000000002</v>
      </c>
      <c r="E52" s="4">
        <v>43971</v>
      </c>
      <c r="F52" s="5">
        <v>0.4241435185185185</v>
      </c>
      <c r="G52" s="3">
        <v>8</v>
      </c>
      <c r="H52" s="2">
        <v>18.5</v>
      </c>
      <c r="I52" s="2">
        <f>H52/G52</f>
        <v>2.3125</v>
      </c>
      <c r="J52" s="2">
        <v>324.21323161220693</v>
      </c>
      <c r="K52" s="52">
        <v>200.1</v>
      </c>
      <c r="L52" s="53">
        <v>111.569826682488</v>
      </c>
      <c r="M52" s="2">
        <f>IF((K52+L52)&gt;360,(K52+L52)-360,(K52+L52))</f>
        <v>311.66982668248801</v>
      </c>
      <c r="N52" s="2">
        <f>COS(RADIANS(M52))*J52</f>
        <v>215.54897335151284</v>
      </c>
      <c r="O52" s="2">
        <f>SIN(RADIANS(M52))*J52</f>
        <v>-242.18352470706867</v>
      </c>
      <c r="P52" s="7">
        <f t="shared" si="1"/>
        <v>1.941882642806422E-3</v>
      </c>
      <c r="Q52" s="7">
        <f>O52/(1850*COS(RADIANS(C52)))/60</f>
        <v>-3.4795857956511338E-3</v>
      </c>
      <c r="R52" s="7">
        <f>C52+P52</f>
        <v>51.169991882642805</v>
      </c>
      <c r="S52" s="7">
        <f>D52+Q52</f>
        <v>8.9602904142043496</v>
      </c>
    </row>
    <row r="53" spans="1:19">
      <c r="A53" s="1">
        <v>125</v>
      </c>
      <c r="B53" s="1" t="s">
        <v>2</v>
      </c>
      <c r="C53" s="7">
        <v>51.168050000000001</v>
      </c>
      <c r="D53" s="7">
        <v>8.9637700000000002</v>
      </c>
      <c r="E53" s="4">
        <v>43971</v>
      </c>
      <c r="F53" s="5">
        <v>0.42454861111111108</v>
      </c>
      <c r="G53" s="3">
        <v>7</v>
      </c>
      <c r="H53" s="2">
        <v>19.100000000000001</v>
      </c>
      <c r="I53" s="2">
        <f>H53/G53</f>
        <v>2.7285714285714286</v>
      </c>
      <c r="J53" s="2">
        <v>513.03415638012666</v>
      </c>
      <c r="K53" s="52">
        <v>188.8</v>
      </c>
      <c r="L53" s="53">
        <v>111.81633068852</v>
      </c>
      <c r="M53" s="2">
        <f>IF((K53+L53)&gt;360,(K53+L53)-360,(K53+L53))</f>
        <v>300.61633068852001</v>
      </c>
      <c r="N53" s="2">
        <f>COS(RADIANS(M53))*J53</f>
        <v>261.28148657283367</v>
      </c>
      <c r="O53" s="2">
        <f>SIN(RADIANS(M53))*J53</f>
        <v>-441.51560605142646</v>
      </c>
      <c r="P53" s="7">
        <f t="shared" si="1"/>
        <v>2.3538872664219251E-3</v>
      </c>
      <c r="Q53" s="7">
        <f>O53/(1850*COS(RADIANS(C53)))/60</f>
        <v>-6.3435010008754946E-3</v>
      </c>
      <c r="R53" s="7">
        <f>C53+P53</f>
        <v>51.170403887266424</v>
      </c>
      <c r="S53" s="7">
        <f>D53+Q53</f>
        <v>8.9574264989991246</v>
      </c>
    </row>
    <row r="54" spans="1:19">
      <c r="A54" s="1">
        <v>126</v>
      </c>
      <c r="B54" s="1" t="s">
        <v>2</v>
      </c>
      <c r="C54" s="7">
        <v>51.168050000000001</v>
      </c>
      <c r="D54" s="7">
        <v>8.9637700000000002</v>
      </c>
      <c r="E54" s="4">
        <v>43971</v>
      </c>
      <c r="F54" s="5">
        <v>0.43300925925925948</v>
      </c>
      <c r="G54" s="3">
        <v>7</v>
      </c>
      <c r="H54" s="2">
        <v>15</v>
      </c>
      <c r="I54" s="2">
        <f>H54/G54</f>
        <v>2.1428571428571428</v>
      </c>
      <c r="J54" s="2">
        <v>253.43374653188928</v>
      </c>
      <c r="K54" s="52">
        <v>72</v>
      </c>
      <c r="L54" s="53">
        <v>114.84130207923801</v>
      </c>
      <c r="M54" s="2">
        <f>IF((K54+L54)&gt;360,(K54+L54)-360,(K54+L54))</f>
        <v>186.84130207923801</v>
      </c>
      <c r="N54" s="2">
        <f>COS(RADIANS(M54))*J54</f>
        <v>-251.6292723461745</v>
      </c>
      <c r="O54" s="2">
        <f>SIN(RADIANS(M54))*J54</f>
        <v>-30.188957910544865</v>
      </c>
      <c r="P54" s="7">
        <f t="shared" si="1"/>
        <v>-2.2669303814970678E-3</v>
      </c>
      <c r="Q54" s="7">
        <f>O54/(1850*COS(RADIANS(C54)))/60</f>
        <v>-4.3374159847619007E-4</v>
      </c>
      <c r="R54" s="7">
        <f>C54+P54</f>
        <v>51.165783069618506</v>
      </c>
      <c r="S54" s="7">
        <f>D54+Q54</f>
        <v>8.9633362584015241</v>
      </c>
    </row>
    <row r="55" spans="1:19">
      <c r="A55" s="1">
        <v>127</v>
      </c>
      <c r="B55" s="1" t="s">
        <v>2</v>
      </c>
      <c r="C55" s="7">
        <v>51.168050000000001</v>
      </c>
      <c r="D55" s="7">
        <v>8.9637700000000002</v>
      </c>
      <c r="E55" s="4">
        <v>43971</v>
      </c>
      <c r="F55" s="5">
        <v>0.43362268518518543</v>
      </c>
      <c r="G55" s="3">
        <v>8</v>
      </c>
      <c r="H55" s="2">
        <v>17.8</v>
      </c>
      <c r="I55" s="2">
        <f>H55/G55</f>
        <v>2.2250000000000001</v>
      </c>
      <c r="J55" s="2">
        <v>287.29835741379588</v>
      </c>
      <c r="K55" s="52">
        <v>271.2</v>
      </c>
      <c r="L55" s="53">
        <v>115.09919160854901</v>
      </c>
      <c r="M55" s="2">
        <f>IF((K55+L55)&gt;360,(K55+L55)-360,(K55+L55))</f>
        <v>26.299191608548995</v>
      </c>
      <c r="N55" s="2">
        <f>COS(RADIANS(M55))*J55</f>
        <v>257.56087486481414</v>
      </c>
      <c r="O55" s="2">
        <f>SIN(RADIANS(M55))*J55</f>
        <v>127.28999140363221</v>
      </c>
      <c r="P55" s="7">
        <f t="shared" si="1"/>
        <v>2.3203682420253526E-3</v>
      </c>
      <c r="Q55" s="7">
        <f>O55/(1850*COS(RADIANS(C55)))/60</f>
        <v>1.828846312119538E-3</v>
      </c>
      <c r="R55" s="7">
        <f>C55+P55</f>
        <v>51.170370368242025</v>
      </c>
      <c r="S55" s="7">
        <f>D55+Q55</f>
        <v>8.965598846312119</v>
      </c>
    </row>
    <row r="56" spans="1:19">
      <c r="A56" s="1">
        <v>128</v>
      </c>
      <c r="B56" s="1" t="s">
        <v>2</v>
      </c>
      <c r="C56" s="7">
        <v>51.168050000000001</v>
      </c>
      <c r="D56" s="7">
        <v>8.9637700000000002</v>
      </c>
      <c r="E56" s="4">
        <v>43971</v>
      </c>
      <c r="F56" s="5">
        <v>0.4385532407407407</v>
      </c>
      <c r="G56" s="3">
        <v>5</v>
      </c>
      <c r="H56" s="2">
        <v>13.2</v>
      </c>
      <c r="I56" s="2">
        <f>H56/G56</f>
        <v>2.6399999999999997</v>
      </c>
      <c r="J56" s="2">
        <v>470.8458690662593</v>
      </c>
      <c r="K56" s="52">
        <v>173.3</v>
      </c>
      <c r="L56" s="53">
        <v>116.930894040113</v>
      </c>
      <c r="M56" s="2">
        <f>IF((K56+L56)&gt;360,(K56+L56)-360,(K56+L56))</f>
        <v>290.23089404011301</v>
      </c>
      <c r="N56" s="2">
        <f>COS(RADIANS(M56))*J56</f>
        <v>162.82047284549535</v>
      </c>
      <c r="O56" s="2">
        <f>SIN(RADIANS(M56))*J56</f>
        <v>-441.79783390045083</v>
      </c>
      <c r="P56" s="7">
        <f t="shared" si="1"/>
        <v>1.4668511067161744E-3</v>
      </c>
      <c r="Q56" s="7">
        <f>O56/(1850*COS(RADIANS(C56)))/60</f>
        <v>-6.3475559258163632E-3</v>
      </c>
      <c r="R56" s="7">
        <f>C56+P56</f>
        <v>51.169516851106714</v>
      </c>
      <c r="S56" s="7">
        <f>D56+Q56</f>
        <v>8.9574224440741848</v>
      </c>
    </row>
    <row r="57" spans="1:19">
      <c r="A57" s="1">
        <v>129</v>
      </c>
      <c r="B57" s="1" t="s">
        <v>2</v>
      </c>
      <c r="C57" s="7">
        <v>51.168050000000001</v>
      </c>
      <c r="D57" s="7">
        <v>8.9637700000000002</v>
      </c>
      <c r="E57" s="4">
        <v>43971</v>
      </c>
      <c r="F57" s="5">
        <v>0.43907407407407406</v>
      </c>
      <c r="G57" s="3">
        <v>5</v>
      </c>
      <c r="H57" s="2">
        <v>11.7</v>
      </c>
      <c r="I57" s="2">
        <f>H57/G57</f>
        <v>2.34</v>
      </c>
      <c r="J57" s="2">
        <v>336.00093527548933</v>
      </c>
      <c r="K57" s="52">
        <v>168.5</v>
      </c>
      <c r="L57" s="53">
        <v>117.19644317362101</v>
      </c>
      <c r="M57" s="2">
        <f>IF((K57+L57)&gt;360,(K57+L57)-360,(K57+L57))</f>
        <v>285.69644317362099</v>
      </c>
      <c r="N57" s="2">
        <f>COS(RADIANS(M57))*J57</f>
        <v>90.90192257094958</v>
      </c>
      <c r="O57" s="2">
        <f>SIN(RADIANS(M57))*J57</f>
        <v>-323.47097084422995</v>
      </c>
      <c r="P57" s="7">
        <f t="shared" si="1"/>
        <v>8.189362393779242E-4</v>
      </c>
      <c r="Q57" s="7">
        <f>O57/(1850*COS(RADIANS(C57)))/60</f>
        <v>-4.6474878785270771E-3</v>
      </c>
      <c r="R57" s="7">
        <f>C57+P57</f>
        <v>51.168868936239377</v>
      </c>
      <c r="S57" s="7">
        <f>D57+Q57</f>
        <v>8.959122512121473</v>
      </c>
    </row>
    <row r="58" spans="1:19">
      <c r="A58" s="1">
        <v>130</v>
      </c>
      <c r="B58" s="1" t="s">
        <v>2</v>
      </c>
      <c r="C58" s="7">
        <v>51.168050000000001</v>
      </c>
      <c r="D58" s="7">
        <v>8.9637700000000002</v>
      </c>
      <c r="E58" s="4">
        <v>43971</v>
      </c>
      <c r="F58" s="5">
        <v>0.44592592592592589</v>
      </c>
      <c r="G58" s="3">
        <v>6</v>
      </c>
      <c r="H58" s="2">
        <v>17.2</v>
      </c>
      <c r="I58" s="2">
        <f>H58/G58</f>
        <v>2.8666666666666667</v>
      </c>
      <c r="J58" s="2">
        <v>581.21742112742231</v>
      </c>
      <c r="K58" s="52">
        <v>278.7</v>
      </c>
      <c r="L58" s="53">
        <v>119.90789478193599</v>
      </c>
      <c r="M58" s="2">
        <f>IF((K58+L58)&gt;360,(K58+L58)-360,(K58+L58))</f>
        <v>38.607894781936011</v>
      </c>
      <c r="N58" s="2">
        <f>COS(RADIANS(M58))*J58</f>
        <v>454.18334525872785</v>
      </c>
      <c r="O58" s="2">
        <f>SIN(RADIANS(M58))*J58</f>
        <v>362.67227563132343</v>
      </c>
      <c r="P58" s="7">
        <f t="shared" si="1"/>
        <v>4.0917418491777284E-3</v>
      </c>
      <c r="Q58" s="7">
        <f>O58/(1850*COS(RADIANS(C58)))/60</f>
        <v>5.210714891896992E-3</v>
      </c>
      <c r="R58" s="7">
        <f>C58+P58</f>
        <v>51.172141741849181</v>
      </c>
      <c r="S58" s="7">
        <f>D58+Q58</f>
        <v>8.968980714891897</v>
      </c>
    </row>
    <row r="59" spans="1:19">
      <c r="A59" s="1">
        <v>132</v>
      </c>
      <c r="B59" s="1" t="s">
        <v>2</v>
      </c>
      <c r="C59" s="7">
        <v>51.168050000000001</v>
      </c>
      <c r="D59" s="7">
        <v>8.9637700000000002</v>
      </c>
      <c r="E59" s="4">
        <v>43971</v>
      </c>
      <c r="F59" s="5">
        <v>0.45457175925925936</v>
      </c>
      <c r="G59" s="3">
        <v>2</v>
      </c>
      <c r="H59" s="2">
        <v>19.5</v>
      </c>
      <c r="I59" s="2">
        <f>H59/G59</f>
        <v>9.75</v>
      </c>
      <c r="J59" s="2">
        <v>8299.7404999999981</v>
      </c>
      <c r="K59" s="52">
        <v>15.1</v>
      </c>
      <c r="L59" s="53">
        <v>123.30414706326199</v>
      </c>
      <c r="M59" s="2">
        <f>IF((K59+L59)&gt;360,(K59+L59)-360,(K59+L59))</f>
        <v>138.404147063262</v>
      </c>
      <c r="N59" s="2">
        <f>COS(RADIANS(M59))*J59</f>
        <v>-6206.9289246273265</v>
      </c>
      <c r="O59" s="2">
        <f>SIN(RADIANS(M59))*J59</f>
        <v>5509.9660336489269</v>
      </c>
      <c r="P59" s="7">
        <f t="shared" si="1"/>
        <v>-5.5918278600246188E-2</v>
      </c>
      <c r="Q59" s="7">
        <f>O59/(1850*COS(RADIANS(C59)))/60</f>
        <v>7.9164755605877227E-2</v>
      </c>
      <c r="R59" s="7">
        <f>C59+P59</f>
        <v>51.112131721399756</v>
      </c>
      <c r="S59" s="7">
        <f>D59+Q59</f>
        <v>9.0429347556058772</v>
      </c>
    </row>
    <row r="60" spans="1:19">
      <c r="A60" s="1">
        <v>133</v>
      </c>
      <c r="B60" s="1" t="s">
        <v>2</v>
      </c>
      <c r="C60" s="7">
        <v>51.168050000000001</v>
      </c>
      <c r="D60" s="7">
        <v>8.9637700000000002</v>
      </c>
      <c r="E60" s="4">
        <v>43971</v>
      </c>
      <c r="F60" s="5">
        <v>0.45590277777777788</v>
      </c>
      <c r="G60" s="3">
        <v>5</v>
      </c>
      <c r="H60" s="2">
        <v>17</v>
      </c>
      <c r="I60" s="2">
        <f>H60/G60</f>
        <v>3.4</v>
      </c>
      <c r="J60" s="2">
        <v>877.30606168634438</v>
      </c>
      <c r="K60" s="52">
        <v>191.9</v>
      </c>
      <c r="L60" s="53">
        <v>123.886213167216</v>
      </c>
      <c r="M60" s="2">
        <f>IF((K60+L60)&gt;360,(K60+L60)-360,(K60+L60))</f>
        <v>315.78621316721603</v>
      </c>
      <c r="N60" s="2">
        <f>COS(RADIANS(M60))*J60</f>
        <v>628.80283040157735</v>
      </c>
      <c r="O60" s="2">
        <f>SIN(RADIANS(M60))*J60</f>
        <v>-611.7784945146152</v>
      </c>
      <c r="P60" s="7">
        <f t="shared" si="1"/>
        <v>5.6648903639781745E-3</v>
      </c>
      <c r="Q60" s="7">
        <f>O60/(1850*COS(RADIANS(C60)))/60</f>
        <v>-8.789762896434376E-3</v>
      </c>
      <c r="R60" s="7">
        <f>C60+P60</f>
        <v>51.173714890363982</v>
      </c>
      <c r="S60" s="7">
        <f>D60+Q60</f>
        <v>8.9549802371035661</v>
      </c>
    </row>
    <row r="61" spans="1:19">
      <c r="A61" s="1">
        <v>134</v>
      </c>
      <c r="B61" s="1" t="s">
        <v>2</v>
      </c>
      <c r="C61" s="7">
        <v>51.168050000000001</v>
      </c>
      <c r="D61" s="7">
        <v>8.9637700000000002</v>
      </c>
      <c r="E61" s="4">
        <v>43971</v>
      </c>
      <c r="F61" s="5">
        <v>0.45916666666666672</v>
      </c>
      <c r="G61" s="3">
        <v>7</v>
      </c>
      <c r="H61" s="2">
        <v>17.2</v>
      </c>
      <c r="I61" s="2">
        <f>H61/G61</f>
        <v>2.4571428571428569</v>
      </c>
      <c r="J61" s="2">
        <v>387.2536005327654</v>
      </c>
      <c r="K61" s="52">
        <v>160.19999999999999</v>
      </c>
      <c r="L61" s="53">
        <v>125.36230039554999</v>
      </c>
      <c r="M61" s="2">
        <f>IF((K61+L61)&gt;360,(K61+L61)-360,(K61+L61))</f>
        <v>285.56230039554998</v>
      </c>
      <c r="N61" s="2">
        <f>COS(RADIANS(M61))*J61</f>
        <v>103.8947266753448</v>
      </c>
      <c r="O61" s="2">
        <f>SIN(RADIANS(M61))*J61</f>
        <v>-373.05661352487243</v>
      </c>
      <c r="P61" s="7">
        <f t="shared" si="1"/>
        <v>9.3598852860670985E-4</v>
      </c>
      <c r="Q61" s="7">
        <f>O61/(1850*COS(RADIANS(C61)))/60</f>
        <v>-5.3599124670637563E-3</v>
      </c>
      <c r="R61" s="7">
        <f>C61+P61</f>
        <v>51.168985988528611</v>
      </c>
      <c r="S61" s="7">
        <f>D61+Q61</f>
        <v>8.9584100875329362</v>
      </c>
    </row>
    <row r="62" spans="1:19">
      <c r="A62" s="1">
        <v>146</v>
      </c>
      <c r="B62" s="1" t="s">
        <v>2</v>
      </c>
      <c r="C62" s="7">
        <v>51.168050000000001</v>
      </c>
      <c r="D62" s="7">
        <v>8.9637700000000002</v>
      </c>
      <c r="E62" s="4">
        <v>43971</v>
      </c>
      <c r="F62" s="5">
        <v>0.50202546296296291</v>
      </c>
      <c r="G62" s="3">
        <v>3</v>
      </c>
      <c r="H62" s="2">
        <v>34.1</v>
      </c>
      <c r="I62" s="2">
        <f>H62/G62</f>
        <v>11.366666666666667</v>
      </c>
      <c r="J62" s="2">
        <v>10309.021133333332</v>
      </c>
      <c r="K62" s="52">
        <v>14.5</v>
      </c>
      <c r="L62" s="53">
        <v>146.08582906814701</v>
      </c>
      <c r="M62" s="2">
        <f>IF((K62+L62)&gt;360,(K62+L62)-360,(K62+L62))</f>
        <v>160.58582906814701</v>
      </c>
      <c r="N62" s="2">
        <f>COS(RADIANS(M62))*J62</f>
        <v>-9722.8550975424987</v>
      </c>
      <c r="O62" s="2">
        <f>SIN(RADIANS(M62))*J62</f>
        <v>3426.6609811455082</v>
      </c>
      <c r="P62" s="7">
        <f t="shared" si="1"/>
        <v>-8.7593289167049532E-2</v>
      </c>
      <c r="Q62" s="7">
        <f>O62/(1850*COS(RADIANS(C62)))/60</f>
        <v>4.9232749795543283E-2</v>
      </c>
      <c r="R62" s="7">
        <f>C62+P62</f>
        <v>51.080456710832948</v>
      </c>
      <c r="S62" s="7">
        <f>D62+Q62</f>
        <v>9.0130027497955432</v>
      </c>
    </row>
    <row r="63" spans="1:19">
      <c r="A63" s="1">
        <v>147</v>
      </c>
      <c r="B63" s="1" t="s">
        <v>2</v>
      </c>
      <c r="C63" s="7">
        <v>51.168050000000001</v>
      </c>
      <c r="D63" s="7">
        <v>8.9637700000000002</v>
      </c>
      <c r="E63" s="4">
        <v>43971</v>
      </c>
      <c r="F63" s="5">
        <v>0.50130787037037039</v>
      </c>
      <c r="G63" s="3">
        <v>6</v>
      </c>
      <c r="H63" s="2">
        <v>16.2</v>
      </c>
      <c r="I63" s="2">
        <f>H63/G63</f>
        <v>2.6999999999999997</v>
      </c>
      <c r="J63" s="2">
        <v>499.29785642943136</v>
      </c>
      <c r="K63" s="52">
        <v>175.6</v>
      </c>
      <c r="L63" s="53">
        <v>145.70265324885301</v>
      </c>
      <c r="M63" s="2">
        <f>IF((K63+L63)&gt;360,(K63+L63)-360,(K63+L63))</f>
        <v>321.30265324885301</v>
      </c>
      <c r="N63" s="2">
        <f>COS(RADIANS(M63))*J63</f>
        <v>389.68168557498456</v>
      </c>
      <c r="O63" s="2">
        <f>SIN(RADIANS(M63))*J63</f>
        <v>-312.16427303979532</v>
      </c>
      <c r="P63" s="7">
        <f t="shared" si="1"/>
        <v>3.5106458159908519E-3</v>
      </c>
      <c r="Q63" s="7">
        <f>O63/(1850*COS(RADIANS(C63)))/60</f>
        <v>-4.4850382440045919E-3</v>
      </c>
      <c r="R63" s="7">
        <f>C63+P63</f>
        <v>51.171560645815994</v>
      </c>
      <c r="S63" s="7">
        <f>D63+Q63</f>
        <v>8.959284961755996</v>
      </c>
    </row>
    <row r="64" spans="1:19">
      <c r="A64" s="1">
        <v>148</v>
      </c>
      <c r="B64" s="1" t="s">
        <v>2</v>
      </c>
      <c r="C64" s="7">
        <v>51.168050000000001</v>
      </c>
      <c r="D64" s="7">
        <v>8.9637700000000002</v>
      </c>
      <c r="E64" s="4">
        <v>43971</v>
      </c>
      <c r="F64" s="5">
        <v>0.50920138888888888</v>
      </c>
      <c r="G64" s="3">
        <v>5</v>
      </c>
      <c r="H64" s="2">
        <v>13</v>
      </c>
      <c r="I64" s="2">
        <f>H64/G64</f>
        <v>2.6</v>
      </c>
      <c r="J64" s="2">
        <v>452.16687089422936</v>
      </c>
      <c r="K64" s="52">
        <v>102.5</v>
      </c>
      <c r="L64" s="53">
        <v>150.39710088740699</v>
      </c>
      <c r="M64" s="2">
        <f>IF((K64+L64)&gt;360,(K64+L64)-360,(K64+L64))</f>
        <v>252.89710088740699</v>
      </c>
      <c r="N64" s="2">
        <f>COS(RADIANS(M64))*J64</f>
        <v>-132.97716140421161</v>
      </c>
      <c r="O64" s="2">
        <f>SIN(RADIANS(M64))*J64</f>
        <v>-432.17120875777567</v>
      </c>
      <c r="P64" s="7">
        <f t="shared" si="1"/>
        <v>-1.1979924450829873E-3</v>
      </c>
      <c r="Q64" s="7">
        <f>O64/(1850*COS(RADIANS(C64)))/60</f>
        <v>-6.2092448324130196E-3</v>
      </c>
      <c r="R64" s="7">
        <f>C64+P64</f>
        <v>51.166852007554915</v>
      </c>
      <c r="S64" s="7">
        <f>D64+Q64</f>
        <v>8.957560755167588</v>
      </c>
    </row>
    <row r="65" spans="1:19">
      <c r="A65" s="1">
        <v>149</v>
      </c>
      <c r="B65" s="1" t="s">
        <v>2</v>
      </c>
      <c r="C65" s="7">
        <v>51.168050000000001</v>
      </c>
      <c r="D65" s="7">
        <v>8.9637700000000002</v>
      </c>
      <c r="E65" s="4">
        <v>43971</v>
      </c>
      <c r="F65" s="5">
        <v>0.51025462962962964</v>
      </c>
      <c r="G65" s="3">
        <v>7</v>
      </c>
      <c r="H65" s="2">
        <v>20.7</v>
      </c>
      <c r="I65" s="2">
        <f>H65/G65</f>
        <v>2.9571428571428569</v>
      </c>
      <c r="J65" s="2">
        <v>627.59070907833939</v>
      </c>
      <c r="K65" s="52">
        <v>253</v>
      </c>
      <c r="L65" s="53">
        <v>150.79766050058899</v>
      </c>
      <c r="M65" s="2">
        <f>IF((K65+L65)&gt;360,(K65+L65)-360,(K65+L65))</f>
        <v>43.797660500589018</v>
      </c>
      <c r="N65" s="2">
        <f>COS(RADIANS(M65))*J65</f>
        <v>452.98774965645134</v>
      </c>
      <c r="O65" s="2">
        <f>SIN(RADIANS(M65))*J65</f>
        <v>434.36412925405915</v>
      </c>
      <c r="P65" s="7">
        <f t="shared" si="1"/>
        <v>4.0809707176256878E-3</v>
      </c>
      <c r="Q65" s="7">
        <f>O65/(1850*COS(RADIANS(C65)))/60</f>
        <v>6.2407517444504493E-3</v>
      </c>
      <c r="R65" s="7">
        <f>C65+P65</f>
        <v>51.172130970717625</v>
      </c>
      <c r="S65" s="7">
        <f>D65+Q65</f>
        <v>8.9700107517444501</v>
      </c>
    </row>
    <row r="66" spans="1:19">
      <c r="A66" s="1">
        <v>150</v>
      </c>
      <c r="B66" s="1" t="s">
        <v>2</v>
      </c>
      <c r="C66" s="7">
        <v>51.168050000000001</v>
      </c>
      <c r="D66" s="7">
        <v>8.9637700000000002</v>
      </c>
      <c r="E66" s="4">
        <v>43971</v>
      </c>
      <c r="F66" s="5">
        <v>0.51427083333333334</v>
      </c>
      <c r="G66" s="3">
        <v>11</v>
      </c>
      <c r="H66" s="2">
        <v>21.3</v>
      </c>
      <c r="I66" s="2">
        <f>H66/G66</f>
        <v>1.9363636363636365</v>
      </c>
      <c r="J66" s="2">
        <v>171.46582068110936</v>
      </c>
      <c r="K66" s="52">
        <v>210</v>
      </c>
      <c r="L66" s="53">
        <v>153.23033114967001</v>
      </c>
      <c r="M66" s="2">
        <f>IF((K66+L66)&gt;360,(K66+L66)-360,(K66+L66))</f>
        <v>3.2303311496700076</v>
      </c>
      <c r="N66" s="2">
        <f>COS(RADIANS(M66))*J66</f>
        <v>171.19337410859532</v>
      </c>
      <c r="O66" s="2">
        <f>SIN(RADIANS(M66))*J66</f>
        <v>9.6621075941473116</v>
      </c>
      <c r="P66" s="7">
        <f t="shared" si="1"/>
        <v>1.5422826496269851E-3</v>
      </c>
      <c r="Q66" s="7">
        <f>O66/(1850*COS(RADIANS(C66)))/60</f>
        <v>1.3882088957666678E-4</v>
      </c>
      <c r="R66" s="7">
        <f>C66+P66</f>
        <v>51.169592282649631</v>
      </c>
      <c r="S66" s="7">
        <f>D66+Q66</f>
        <v>8.9639088208895767</v>
      </c>
    </row>
    <row r="67" spans="1:19">
      <c r="A67" s="1">
        <v>151</v>
      </c>
      <c r="B67" s="1" t="s">
        <v>2</v>
      </c>
      <c r="C67" s="7">
        <v>51.168050000000001</v>
      </c>
      <c r="D67" s="7">
        <v>8.9637700000000002</v>
      </c>
      <c r="E67" s="4">
        <v>43971</v>
      </c>
      <c r="F67" s="5">
        <v>0.51491898148148152</v>
      </c>
      <c r="G67" s="3">
        <v>5</v>
      </c>
      <c r="H67" s="2">
        <v>33.299999999999997</v>
      </c>
      <c r="I67" s="2">
        <f>H67/G67</f>
        <v>6.6599999999999993</v>
      </c>
      <c r="J67" s="2">
        <v>4459.3216399999983</v>
      </c>
      <c r="K67" s="52">
        <v>353.2</v>
      </c>
      <c r="L67" s="53">
        <v>153.64057839635001</v>
      </c>
      <c r="M67" s="2">
        <f>IF((K67+L67)&gt;360,(K67+L67)-360,(K67+L67))</f>
        <v>146.84057839635</v>
      </c>
      <c r="N67" s="2">
        <f>COS(RADIANS(M67))*J67</f>
        <v>-3733.1295944473304</v>
      </c>
      <c r="O67" s="2">
        <f>SIN(RADIANS(M67))*J67</f>
        <v>2439.1172419614818</v>
      </c>
      <c r="P67" s="7">
        <f t="shared" ref="P67:P130" si="2">(N67/1850)/60</f>
        <v>-3.3631798148174151E-2</v>
      </c>
      <c r="Q67" s="7">
        <f>O67/(1850*COS(RADIANS(C67)))/60</f>
        <v>3.5044158017447612E-2</v>
      </c>
      <c r="R67" s="7">
        <f>C67+P67</f>
        <v>51.13441820185183</v>
      </c>
      <c r="S67" s="7">
        <f>D67+Q67</f>
        <v>8.9988141580174474</v>
      </c>
    </row>
    <row r="68" spans="1:19">
      <c r="A68" s="1">
        <v>152</v>
      </c>
      <c r="B68" s="1" t="s">
        <v>2</v>
      </c>
      <c r="C68" s="7">
        <v>51.168050000000001</v>
      </c>
      <c r="D68" s="7">
        <v>8.9637700000000002</v>
      </c>
      <c r="E68" s="4">
        <v>43971</v>
      </c>
      <c r="F68" s="5">
        <v>0.52170138888888895</v>
      </c>
      <c r="G68" s="3">
        <v>6</v>
      </c>
      <c r="H68" s="2">
        <v>14.7</v>
      </c>
      <c r="I68" s="2">
        <f>H68/G68</f>
        <v>2.4499999999999997</v>
      </c>
      <c r="J68" s="2">
        <v>384.07893420923745</v>
      </c>
      <c r="K68" s="52">
        <v>148.6</v>
      </c>
      <c r="L68" s="53">
        <v>157.81511869661401</v>
      </c>
      <c r="M68" s="2">
        <f>IF((K68+L68)&gt;360,(K68+L68)-360,(K68+L68))</f>
        <v>306.415118696614</v>
      </c>
      <c r="N68" s="2">
        <f>COS(RADIANS(M68))*J68</f>
        <v>228.00125938839167</v>
      </c>
      <c r="O68" s="2">
        <f>SIN(RADIANS(M68))*J68</f>
        <v>-309.08259967298562</v>
      </c>
      <c r="P68" s="7">
        <f t="shared" si="2"/>
        <v>2.0540653998954205E-3</v>
      </c>
      <c r="Q68" s="7">
        <f>O68/(1850*COS(RADIANS(C68)))/60</f>
        <v>-4.4407621237071548E-3</v>
      </c>
      <c r="R68" s="7">
        <f>C68+P68</f>
        <v>51.170104065399897</v>
      </c>
      <c r="S68" s="7">
        <f>D68+Q68</f>
        <v>8.9593292378762932</v>
      </c>
    </row>
    <row r="69" spans="1:19">
      <c r="A69" s="1">
        <v>153</v>
      </c>
      <c r="B69" s="1" t="s">
        <v>2</v>
      </c>
      <c r="C69" s="7">
        <v>51.168050000000001</v>
      </c>
      <c r="D69" s="7">
        <v>8.9637700000000002</v>
      </c>
      <c r="E69" s="4">
        <v>43971</v>
      </c>
      <c r="F69" s="5">
        <v>0.52153935185185196</v>
      </c>
      <c r="G69" s="3">
        <v>8</v>
      </c>
      <c r="H69" s="2">
        <v>17.3</v>
      </c>
      <c r="I69" s="2">
        <f>H69/G69</f>
        <v>2.1625000000000001</v>
      </c>
      <c r="J69" s="2">
        <v>261.46405937420087</v>
      </c>
      <c r="K69" s="52">
        <v>121.2</v>
      </c>
      <c r="L69" s="53">
        <v>157.81511869661401</v>
      </c>
      <c r="M69" s="2">
        <f>IF((K69+L69)&gt;360,(K69+L69)-360,(K69+L69))</f>
        <v>279.01511869661402</v>
      </c>
      <c r="N69" s="2">
        <f>COS(RADIANS(M69))*J69</f>
        <v>40.970132206782779</v>
      </c>
      <c r="O69" s="2">
        <f>SIN(RADIANS(M69))*J69</f>
        <v>-258.23420108768391</v>
      </c>
      <c r="P69" s="7">
        <f t="shared" si="2"/>
        <v>3.6910029015119623E-4</v>
      </c>
      <c r="Q69" s="7">
        <f>O69/(1850*COS(RADIANS(C69)))/60</f>
        <v>-3.7101948166905893E-3</v>
      </c>
      <c r="R69" s="7">
        <f>C69+P69</f>
        <v>51.168419100290151</v>
      </c>
      <c r="S69" s="7">
        <f>D69+Q69</f>
        <v>8.9600598051833096</v>
      </c>
    </row>
    <row r="70" spans="1:19">
      <c r="A70" s="1">
        <v>154</v>
      </c>
      <c r="B70" s="1" t="s">
        <v>2</v>
      </c>
      <c r="C70" s="7">
        <v>51.168050000000001</v>
      </c>
      <c r="D70" s="7">
        <v>8.9637700000000002</v>
      </c>
      <c r="E70" s="4">
        <v>43971</v>
      </c>
      <c r="F70" s="5">
        <v>0.52781250000000002</v>
      </c>
      <c r="G70" s="3">
        <v>7</v>
      </c>
      <c r="H70" s="2">
        <v>22</v>
      </c>
      <c r="I70" s="2">
        <f>H70/G70</f>
        <v>3.1428571428571428</v>
      </c>
      <c r="J70" s="2">
        <v>727.40944150662244</v>
      </c>
      <c r="K70" s="52">
        <v>245.1</v>
      </c>
      <c r="L70" s="53">
        <v>161.67637420705</v>
      </c>
      <c r="M70" s="2">
        <f>IF((K70+L70)&gt;360,(K70+L70)-360,(K70+L70))</f>
        <v>46.776374207050026</v>
      </c>
      <c r="N70" s="2">
        <f>COS(RADIANS(M70))*J70</f>
        <v>498.16463670202745</v>
      </c>
      <c r="O70" s="2">
        <f>SIN(RADIANS(M70))*J70</f>
        <v>530.05329008743399</v>
      </c>
      <c r="P70" s="7">
        <f t="shared" si="2"/>
        <v>4.4879697000182652E-3</v>
      </c>
      <c r="Q70" s="7">
        <f>O70/(1850*COS(RADIANS(C70)))/60</f>
        <v>7.6155712960129084E-3</v>
      </c>
      <c r="R70" s="7">
        <f>C70+P70</f>
        <v>51.172537969700016</v>
      </c>
      <c r="S70" s="7">
        <f>D70+Q70</f>
        <v>8.9713855712960129</v>
      </c>
    </row>
    <row r="71" spans="1:19">
      <c r="A71" s="1">
        <v>155</v>
      </c>
      <c r="B71" s="1" t="s">
        <v>2</v>
      </c>
      <c r="C71" s="7">
        <v>51.168050000000001</v>
      </c>
      <c r="D71" s="7">
        <v>8.9637700000000002</v>
      </c>
      <c r="E71" s="4">
        <v>43971</v>
      </c>
      <c r="F71" s="5">
        <v>0.52806712962962965</v>
      </c>
      <c r="G71" s="3">
        <v>4</v>
      </c>
      <c r="H71" s="2">
        <v>37.799999999999997</v>
      </c>
      <c r="I71" s="2">
        <f>H71/G71</f>
        <v>9.4499999999999993</v>
      </c>
      <c r="J71" s="2">
        <v>7926.8842999999988</v>
      </c>
      <c r="K71" s="52">
        <v>343.8</v>
      </c>
      <c r="L71" s="53">
        <v>161.67637420705</v>
      </c>
      <c r="M71" s="2">
        <f>IF((K71+L71)&gt;360,(K71+L71)-360,(K71+L71))</f>
        <v>145.47637420705001</v>
      </c>
      <c r="N71" s="2">
        <f>COS(RADIANS(M71))*J71</f>
        <v>-6530.9010158478013</v>
      </c>
      <c r="O71" s="2">
        <f>SIN(RADIANS(M71))*J71</f>
        <v>4492.5300919175406</v>
      </c>
      <c r="P71" s="7">
        <f t="shared" si="2"/>
        <v>-5.8836946088718929E-2</v>
      </c>
      <c r="Q71" s="7">
        <f>O71/(1850*COS(RADIANS(C71)))/60</f>
        <v>6.4546685879145999E-2</v>
      </c>
      <c r="R71" s="7">
        <f>C71+P71</f>
        <v>51.109213053911283</v>
      </c>
      <c r="S71" s="7">
        <f>D71+Q71</f>
        <v>9.0283166858791457</v>
      </c>
    </row>
    <row r="72" spans="1:19">
      <c r="A72" s="1">
        <v>156</v>
      </c>
      <c r="B72" s="1" t="s">
        <v>2</v>
      </c>
      <c r="C72" s="7">
        <v>51.168050000000001</v>
      </c>
      <c r="D72" s="7">
        <v>8.9637700000000002</v>
      </c>
      <c r="E72" s="4">
        <v>43971</v>
      </c>
      <c r="F72" s="5">
        <v>0.53674768518518523</v>
      </c>
      <c r="G72" s="3">
        <v>5</v>
      </c>
      <c r="H72" s="2">
        <v>13.1</v>
      </c>
      <c r="I72" s="2">
        <f>H72/G72</f>
        <v>2.62</v>
      </c>
      <c r="J72" s="2">
        <v>461.47794077081187</v>
      </c>
      <c r="K72" s="52">
        <v>163</v>
      </c>
      <c r="L72" s="53">
        <v>166.95560441522099</v>
      </c>
      <c r="M72" s="2">
        <f>IF((K72+L72)&gt;360,(K72+L72)-360,(K72+L72))</f>
        <v>329.95560441522099</v>
      </c>
      <c r="N72" s="2">
        <f>COS(RADIANS(M72))*J72</f>
        <v>399.47271214795887</v>
      </c>
      <c r="O72" s="2">
        <f>SIN(RADIANS(M72))*J72</f>
        <v>-231.0485707967546</v>
      </c>
      <c r="P72" s="7">
        <f t="shared" si="2"/>
        <v>3.5988532625942241E-3</v>
      </c>
      <c r="Q72" s="7">
        <f>O72/(1850*COS(RADIANS(C72)))/60</f>
        <v>-3.3196037014586299E-3</v>
      </c>
      <c r="R72" s="7">
        <f>C72+P72</f>
        <v>51.171648853262596</v>
      </c>
      <c r="S72" s="7">
        <f>D72+Q72</f>
        <v>8.9604503962985422</v>
      </c>
    </row>
    <row r="73" spans="1:19">
      <c r="A73" s="1">
        <v>157</v>
      </c>
      <c r="B73" s="1" t="s">
        <v>2</v>
      </c>
      <c r="C73" s="7">
        <v>51.168050000000001</v>
      </c>
      <c r="D73" s="7">
        <v>8.9637700000000002</v>
      </c>
      <c r="E73" s="4">
        <v>43971</v>
      </c>
      <c r="F73" s="5">
        <v>0.53710648148148155</v>
      </c>
      <c r="G73" s="3">
        <v>4</v>
      </c>
      <c r="H73" s="2">
        <v>31.9</v>
      </c>
      <c r="I73" s="2">
        <f>H73/G73</f>
        <v>7.9749999999999996</v>
      </c>
      <c r="J73" s="2">
        <v>6093.6746499999981</v>
      </c>
      <c r="K73" s="52">
        <v>347.2</v>
      </c>
      <c r="L73" s="53">
        <v>167.40129915605701</v>
      </c>
      <c r="M73" s="2">
        <f>IF((K73+L73)&gt;360,(K73+L73)-360,(K73+L73))</f>
        <v>154.60129915605694</v>
      </c>
      <c r="N73" s="2">
        <f>COS(RADIANS(M73))*J73</f>
        <v>-5504.690639696254</v>
      </c>
      <c r="O73" s="2">
        <f>SIN(RADIANS(M73))*J73</f>
        <v>2613.6663331980703</v>
      </c>
      <c r="P73" s="7">
        <f t="shared" si="2"/>
        <v>-4.9591807564831121E-2</v>
      </c>
      <c r="Q73" s="7">
        <f>O73/(1850*COS(RADIANS(C73)))/60</f>
        <v>3.7552002179205818E-2</v>
      </c>
      <c r="R73" s="7">
        <f>C73+P73</f>
        <v>51.11845819243517</v>
      </c>
      <c r="S73" s="7">
        <f>D73+Q73</f>
        <v>9.0013220021792062</v>
      </c>
    </row>
    <row r="74" spans="1:19">
      <c r="A74" s="1">
        <v>158</v>
      </c>
      <c r="B74" s="1" t="s">
        <v>2</v>
      </c>
      <c r="C74" s="7">
        <v>51.168050000000001</v>
      </c>
      <c r="D74" s="7">
        <v>8.9637700000000002</v>
      </c>
      <c r="E74" s="4">
        <v>43971</v>
      </c>
      <c r="F74" s="5">
        <v>0.58435185185185179</v>
      </c>
      <c r="G74" s="3">
        <v>10</v>
      </c>
      <c r="H74" s="2">
        <v>21.8</v>
      </c>
      <c r="I74" s="2">
        <f>H74/G74</f>
        <v>2.1800000000000002</v>
      </c>
      <c r="J74" s="2">
        <v>268.65391786432662</v>
      </c>
      <c r="K74" s="52">
        <v>225.4</v>
      </c>
      <c r="L74" s="53">
        <v>198.08336105786401</v>
      </c>
      <c r="M74" s="2">
        <f>IF((K74+L74)&gt;360,(K74+L74)-360,(K74+L74))</f>
        <v>63.483361057864045</v>
      </c>
      <c r="N74" s="2">
        <f>COS(RADIANS(M74))*J74</f>
        <v>119.94260680000038</v>
      </c>
      <c r="O74" s="2">
        <f>SIN(RADIANS(M74))*J74</f>
        <v>240.39280076132241</v>
      </c>
      <c r="P74" s="7">
        <f t="shared" si="2"/>
        <v>1.0805640252252286E-3</v>
      </c>
      <c r="Q74" s="7">
        <f>O74/(1850*COS(RADIANS(C74)))/60</f>
        <v>3.453857465810829E-3</v>
      </c>
      <c r="R74" s="7">
        <f>C74+P74</f>
        <v>51.169130564025224</v>
      </c>
      <c r="S74" s="7">
        <f>D74+Q74</f>
        <v>8.967223857465811</v>
      </c>
    </row>
    <row r="75" spans="1:19">
      <c r="A75" s="1">
        <v>159</v>
      </c>
      <c r="B75" s="1" t="s">
        <v>2</v>
      </c>
      <c r="C75" s="7">
        <v>51.168050000000001</v>
      </c>
      <c r="D75" s="7">
        <v>8.9637700000000002</v>
      </c>
      <c r="E75" s="4">
        <v>43971</v>
      </c>
      <c r="F75" s="5">
        <v>0.58399305555555558</v>
      </c>
      <c r="G75" s="3">
        <v>3</v>
      </c>
      <c r="H75" s="2">
        <v>42.6</v>
      </c>
      <c r="I75" s="2">
        <f>H75/G75</f>
        <v>14.200000000000001</v>
      </c>
      <c r="J75" s="2">
        <v>13830.440799999998</v>
      </c>
      <c r="K75" s="52">
        <v>323</v>
      </c>
      <c r="L75" s="53">
        <v>197.64798799661099</v>
      </c>
      <c r="M75" s="2">
        <f>IF((K75+L75)&gt;360,(K75+L75)-360,(K75+L75))</f>
        <v>160.64798799661094</v>
      </c>
      <c r="N75" s="2">
        <f>COS(RADIANS(M75))*J75</f>
        <v>-13049.028199450075</v>
      </c>
      <c r="O75" s="2">
        <f>SIN(RADIANS(M75))*J75</f>
        <v>4583.0072847707006</v>
      </c>
      <c r="P75" s="7">
        <f t="shared" si="2"/>
        <v>-0.11755881260765833</v>
      </c>
      <c r="Q75" s="7">
        <f>O75/(1850*COS(RADIANS(C75)))/60</f>
        <v>6.5846622179367237E-2</v>
      </c>
      <c r="R75" s="7">
        <f>C75+P75</f>
        <v>51.050491187392339</v>
      </c>
      <c r="S75" s="7">
        <f>D75+Q75</f>
        <v>9.0296166221793683</v>
      </c>
    </row>
    <row r="76" spans="1:19">
      <c r="A76" s="1">
        <v>160</v>
      </c>
      <c r="B76" s="1" t="s">
        <v>2</v>
      </c>
      <c r="C76" s="7">
        <v>51.168050000000001</v>
      </c>
      <c r="D76" s="7">
        <v>8.9637700000000002</v>
      </c>
      <c r="E76" s="4">
        <v>43971</v>
      </c>
      <c r="F76" s="5">
        <v>0.591400462962963</v>
      </c>
      <c r="G76" s="3">
        <v>6</v>
      </c>
      <c r="H76" s="2">
        <v>15.2</v>
      </c>
      <c r="I76" s="2">
        <f>H76/G76</f>
        <v>2.5333333333333332</v>
      </c>
      <c r="J76" s="2">
        <v>421.53189888003652</v>
      </c>
      <c r="K76" s="52">
        <v>197.7</v>
      </c>
      <c r="L76" s="53">
        <v>202.376448403192</v>
      </c>
      <c r="M76" s="2">
        <f>IF((K76+L76)&gt;360,(K76+L76)-360,(K76+L76))</f>
        <v>40.076448403191989</v>
      </c>
      <c r="N76" s="2">
        <f>COS(RADIANS(M76))*J76</f>
        <v>322.55035191317927</v>
      </c>
      <c r="O76" s="2">
        <f>SIN(RADIANS(M76))*J76</f>
        <v>271.38609443759924</v>
      </c>
      <c r="P76" s="7">
        <f t="shared" si="2"/>
        <v>2.9058590262448581E-3</v>
      </c>
      <c r="Q76" s="7">
        <f>O76/(1850*COS(RADIANS(C76)))/60</f>
        <v>3.8991554049124201E-3</v>
      </c>
      <c r="R76" s="7">
        <f>C76+P76</f>
        <v>51.170955859026243</v>
      </c>
      <c r="S76" s="7">
        <f>D76+Q76</f>
        <v>8.9676691554049128</v>
      </c>
    </row>
    <row r="77" spans="1:19">
      <c r="A77" s="1">
        <v>161</v>
      </c>
      <c r="B77" s="1" t="s">
        <v>2</v>
      </c>
      <c r="C77" s="7">
        <v>51.168050000000001</v>
      </c>
      <c r="D77" s="7">
        <v>8.9637700000000002</v>
      </c>
      <c r="E77" s="4">
        <v>43971</v>
      </c>
      <c r="F77" s="5">
        <v>0.59173611111111113</v>
      </c>
      <c r="G77" s="3">
        <v>8</v>
      </c>
      <c r="H77" s="2">
        <v>17.600000000000001</v>
      </c>
      <c r="I77" s="2">
        <f>H77/G77</f>
        <v>2.2000000000000002</v>
      </c>
      <c r="J77" s="2">
        <v>276.91237359606873</v>
      </c>
      <c r="K77" s="52">
        <v>202.4</v>
      </c>
      <c r="L77" s="53">
        <v>202.799312555819</v>
      </c>
      <c r="M77" s="2">
        <f>IF((K77+L77)&gt;360,(K77+L77)-360,(K77+L77))</f>
        <v>45.199312555819006</v>
      </c>
      <c r="N77" s="2">
        <f>COS(RADIANS(M77))*J77</f>
        <v>195.12428909028921</v>
      </c>
      <c r="O77" s="2">
        <f>SIN(RADIANS(M77))*J77</f>
        <v>196.48657576948605</v>
      </c>
      <c r="P77" s="7">
        <f t="shared" si="2"/>
        <v>1.7578764782908939E-3</v>
      </c>
      <c r="Q77" s="7">
        <f>O77/(1850*COS(RADIANS(C77)))/60</f>
        <v>2.8230322393341515E-3</v>
      </c>
      <c r="R77" s="7">
        <f>C77+P77</f>
        <v>51.169807876478295</v>
      </c>
      <c r="S77" s="7">
        <f>D77+Q77</f>
        <v>8.9665930322393343</v>
      </c>
    </row>
    <row r="78" spans="1:19">
      <c r="A78" s="1">
        <v>162</v>
      </c>
      <c r="B78" s="1" t="s">
        <v>2</v>
      </c>
      <c r="C78" s="7">
        <v>51.168050000000001</v>
      </c>
      <c r="D78" s="7">
        <v>8.9637700000000002</v>
      </c>
      <c r="E78" s="4">
        <v>43971</v>
      </c>
      <c r="F78" s="5">
        <v>0.59914351851851855</v>
      </c>
      <c r="G78" s="3">
        <v>9</v>
      </c>
      <c r="H78" s="2">
        <v>25.8</v>
      </c>
      <c r="I78" s="2">
        <f>H78/G78</f>
        <v>2.8666666666666667</v>
      </c>
      <c r="J78" s="2">
        <v>581.21742112742231</v>
      </c>
      <c r="K78" s="52">
        <v>141.6</v>
      </c>
      <c r="L78" s="53">
        <v>206.95780693378799</v>
      </c>
      <c r="M78" s="2">
        <f>IF((K78+L78)&gt;360,(K78+L78)-360,(K78+L78))</f>
        <v>348.55780693378802</v>
      </c>
      <c r="N78" s="2">
        <f>COS(RADIANS(M78))*J78</f>
        <v>569.66592970570935</v>
      </c>
      <c r="O78" s="2">
        <f>SIN(RADIANS(M78))*J78</f>
        <v>-115.30142737425771</v>
      </c>
      <c r="P78" s="7">
        <f t="shared" si="2"/>
        <v>5.1321254928442285E-3</v>
      </c>
      <c r="Q78" s="7">
        <f>O78/(1850*COS(RADIANS(C78)))/60</f>
        <v>-1.6565999251808641E-3</v>
      </c>
      <c r="R78" s="7">
        <f>C78+P78</f>
        <v>51.173182125492843</v>
      </c>
      <c r="S78" s="7">
        <f>D78+Q78</f>
        <v>8.9621134000748199</v>
      </c>
    </row>
    <row r="79" spans="1:19">
      <c r="A79" s="1">
        <v>163</v>
      </c>
      <c r="B79" s="1" t="s">
        <v>2</v>
      </c>
      <c r="C79" s="7">
        <v>51.168050000000001</v>
      </c>
      <c r="D79" s="7">
        <v>8.9637700000000002</v>
      </c>
      <c r="E79" s="4">
        <v>43971</v>
      </c>
      <c r="F79" s="5">
        <v>0.59920138888888885</v>
      </c>
      <c r="G79" s="3">
        <v>3</v>
      </c>
      <c r="H79" s="2">
        <v>23.2</v>
      </c>
      <c r="I79" s="2">
        <f>H79/G79</f>
        <v>7.7333333333333334</v>
      </c>
      <c r="J79" s="2">
        <v>5793.3182666666662</v>
      </c>
      <c r="K79" s="52">
        <v>301.89999999999998</v>
      </c>
      <c r="L79" s="53">
        <v>206.95780693378799</v>
      </c>
      <c r="M79" s="2">
        <f>IF((K79+L79)&gt;360,(K79+L79)-360,(K79+L79))</f>
        <v>148.85780693378797</v>
      </c>
      <c r="N79" s="2">
        <f>COS(RADIANS(M79))*J79</f>
        <v>-4958.4227395067228</v>
      </c>
      <c r="O79" s="2">
        <f>SIN(RADIANS(M79))*J79</f>
        <v>2996.0942033314491</v>
      </c>
      <c r="P79" s="7">
        <f t="shared" si="2"/>
        <v>-4.4670475130691195E-2</v>
      </c>
      <c r="Q79" s="7">
        <f>O79/(1850*COS(RADIANS(C79)))/60</f>
        <v>4.3046556717491392E-2</v>
      </c>
      <c r="R79" s="7">
        <f>C79+P79</f>
        <v>51.123379524869307</v>
      </c>
      <c r="S79" s="7">
        <f>D79+Q79</f>
        <v>9.0068165567174923</v>
      </c>
    </row>
    <row r="80" spans="1:19">
      <c r="A80" s="1">
        <v>164</v>
      </c>
      <c r="B80" s="1" t="s">
        <v>2</v>
      </c>
      <c r="C80" s="7">
        <v>51.168050000000001</v>
      </c>
      <c r="D80" s="7">
        <v>8.9637700000000002</v>
      </c>
      <c r="E80" s="4">
        <v>43971</v>
      </c>
      <c r="F80" s="5">
        <v>0.60517361111111112</v>
      </c>
      <c r="G80" s="3">
        <v>6</v>
      </c>
      <c r="H80" s="2">
        <v>19.600000000000001</v>
      </c>
      <c r="I80" s="2">
        <f>H80/G80</f>
        <v>3.2666666666666671</v>
      </c>
      <c r="J80" s="2">
        <v>797.75651391390295</v>
      </c>
      <c r="K80" s="52">
        <v>181.1</v>
      </c>
      <c r="L80" s="53">
        <v>210.58487891882999</v>
      </c>
      <c r="M80" s="2">
        <f>IF((K80+L80)&gt;360,(K80+L80)-360,(K80+L80))</f>
        <v>31.684878918830009</v>
      </c>
      <c r="N80" s="2">
        <f>COS(RADIANS(M80))*J80</f>
        <v>678.85071278538942</v>
      </c>
      <c r="O80" s="2">
        <f>SIN(RADIANS(M80))*J80</f>
        <v>419.01928982187911</v>
      </c>
      <c r="P80" s="7">
        <f t="shared" si="2"/>
        <v>6.1157721872557606E-3</v>
      </c>
      <c r="Q80" s="7">
        <f>O80/(1850*COS(RADIANS(C80)))/60</f>
        <v>6.0202838765831242E-3</v>
      </c>
      <c r="R80" s="7">
        <f>C80+P80</f>
        <v>51.174165772187258</v>
      </c>
      <c r="S80" s="7">
        <f>D80+Q80</f>
        <v>8.9697902838765842</v>
      </c>
    </row>
    <row r="81" spans="1:19">
      <c r="A81" s="1">
        <v>165</v>
      </c>
      <c r="B81" s="1" t="s">
        <v>2</v>
      </c>
      <c r="C81" s="7">
        <v>51.168050000000001</v>
      </c>
      <c r="D81" s="7">
        <v>8.9637700000000002</v>
      </c>
      <c r="E81" s="4">
        <v>43971</v>
      </c>
      <c r="F81" s="5">
        <v>0.60583333333333333</v>
      </c>
      <c r="G81" s="3">
        <v>5</v>
      </c>
      <c r="H81" s="2">
        <v>43.8</v>
      </c>
      <c r="I81" s="2">
        <f>H81/G81</f>
        <v>8.76</v>
      </c>
      <c r="J81" s="2">
        <v>7069.3150399999986</v>
      </c>
      <c r="K81" s="52">
        <v>335.5</v>
      </c>
      <c r="L81" s="53">
        <v>210.98082288490301</v>
      </c>
      <c r="M81" s="2">
        <f>IF((K81+L81)&gt;360,(K81+L81)-360,(K81+L81))</f>
        <v>186.48082288490298</v>
      </c>
      <c r="N81" s="2">
        <f>COS(RADIANS(M81))*J81</f>
        <v>-7024.1399223555254</v>
      </c>
      <c r="O81" s="2">
        <f>SIN(RADIANS(M81))*J81</f>
        <v>-797.91822008366842</v>
      </c>
      <c r="P81" s="7">
        <f t="shared" si="2"/>
        <v>-6.3280539841040775E-2</v>
      </c>
      <c r="Q81" s="7">
        <f>O81/(1850*COS(RADIANS(C81)))/60</f>
        <v>-1.1464136167200359E-2</v>
      </c>
      <c r="R81" s="7">
        <f>C81+P81</f>
        <v>51.104769460158963</v>
      </c>
      <c r="S81" s="7">
        <f>D81+Q81</f>
        <v>8.9523058638327999</v>
      </c>
    </row>
    <row r="82" spans="1:19">
      <c r="A82" s="1">
        <v>166</v>
      </c>
      <c r="B82" s="1" t="s">
        <v>2</v>
      </c>
      <c r="C82" s="7">
        <v>51.168050000000001</v>
      </c>
      <c r="D82" s="7">
        <v>8.9637700000000002</v>
      </c>
      <c r="E82" s="4">
        <v>43971</v>
      </c>
      <c r="F82" s="5">
        <v>0.6122685185185186</v>
      </c>
      <c r="G82" s="3">
        <v>4</v>
      </c>
      <c r="H82" s="2">
        <v>43.3</v>
      </c>
      <c r="I82" s="2">
        <f>H82/G82</f>
        <v>10.824999999999999</v>
      </c>
      <c r="J82" s="2">
        <v>9635.8085499999961</v>
      </c>
      <c r="K82" s="52">
        <v>261.8</v>
      </c>
      <c r="L82" s="53">
        <v>214.478986816288</v>
      </c>
      <c r="M82" s="2">
        <f>IF((K82+L82)&gt;360,(K82+L82)-360,(K82+L82))</f>
        <v>116.27898681628801</v>
      </c>
      <c r="N82" s="2">
        <f>COS(RADIANS(M82))*J82</f>
        <v>-4266.1807655076536</v>
      </c>
      <c r="O82" s="2">
        <f>SIN(RADIANS(M82))*J82</f>
        <v>8639.936810432444</v>
      </c>
      <c r="P82" s="7">
        <f t="shared" si="2"/>
        <v>-3.8434060950519398E-2</v>
      </c>
      <c r="Q82" s="7">
        <f>O82/(1850*COS(RADIANS(C82)))/60</f>
        <v>0.12413479173394253</v>
      </c>
      <c r="R82" s="7">
        <f>C82+P82</f>
        <v>51.129615939049479</v>
      </c>
      <c r="S82" s="7">
        <f>D82+Q82</f>
        <v>9.0879047917339424</v>
      </c>
    </row>
    <row r="83" spans="1:19">
      <c r="A83" s="1">
        <v>167</v>
      </c>
      <c r="B83" s="1" t="s">
        <v>2</v>
      </c>
      <c r="C83" s="7">
        <v>51.168050000000001</v>
      </c>
      <c r="D83" s="7">
        <v>8.9637700000000002</v>
      </c>
      <c r="E83" s="4">
        <v>43971</v>
      </c>
      <c r="F83" s="5">
        <v>0.61258101851851854</v>
      </c>
      <c r="G83" s="3">
        <v>9</v>
      </c>
      <c r="H83" s="2">
        <v>17.8</v>
      </c>
      <c r="I83" s="2">
        <f>H83/G83</f>
        <v>1.9777777777777779</v>
      </c>
      <c r="J83" s="2">
        <v>187.55786645893218</v>
      </c>
      <c r="K83" s="52">
        <v>124.2</v>
      </c>
      <c r="L83" s="53">
        <v>214.860335103267</v>
      </c>
      <c r="M83" s="2">
        <f>IF((K83+L83)&gt;360,(K83+L83)-360,(K83+L83))</f>
        <v>339.06033510326699</v>
      </c>
      <c r="N83" s="2">
        <f>COS(RADIANS(M83))*J83</f>
        <v>175.17103607798853</v>
      </c>
      <c r="O83" s="2">
        <f>SIN(RADIANS(M83))*J83</f>
        <v>-67.030302028192338</v>
      </c>
      <c r="P83" s="7">
        <f t="shared" si="2"/>
        <v>1.5781174421440408E-3</v>
      </c>
      <c r="Q83" s="7">
        <f>O83/(1850*COS(RADIANS(C83)))/60</f>
        <v>-9.6306174046155446E-4</v>
      </c>
      <c r="R83" s="7">
        <f>C83+P83</f>
        <v>51.169628117442144</v>
      </c>
      <c r="S83" s="7">
        <f>D83+Q83</f>
        <v>8.9628069382595381</v>
      </c>
    </row>
    <row r="84" spans="1:19">
      <c r="A84" s="1">
        <v>168</v>
      </c>
      <c r="B84" s="1" t="s">
        <v>2</v>
      </c>
      <c r="C84" s="7">
        <v>51.168050000000001</v>
      </c>
      <c r="D84" s="7">
        <v>8.9637700000000002</v>
      </c>
      <c r="E84" s="4">
        <v>43971</v>
      </c>
      <c r="F84" s="5">
        <v>0.61890046296296297</v>
      </c>
      <c r="G84" s="3">
        <v>8</v>
      </c>
      <c r="H84" s="2">
        <v>17.899999999999999</v>
      </c>
      <c r="I84" s="2">
        <f>H84/G84</f>
        <v>2.2374999999999998</v>
      </c>
      <c r="J84" s="2">
        <v>292.51783686835819</v>
      </c>
      <c r="K84" s="52">
        <v>262.2</v>
      </c>
      <c r="L84" s="53">
        <v>218.225740352842</v>
      </c>
      <c r="M84" s="2">
        <f>IF((K84+L84)&gt;360,(K84+L84)-360,(K84+L84))</f>
        <v>120.42574035284201</v>
      </c>
      <c r="N84" s="2">
        <f>COS(RADIANS(M84))*J84</f>
        <v>-148.13723416669865</v>
      </c>
      <c r="O84" s="2">
        <f>SIN(RADIANS(M84))*J84</f>
        <v>252.23410701089594</v>
      </c>
      <c r="P84" s="7">
        <f t="shared" si="2"/>
        <v>-1.3345696771774652E-3</v>
      </c>
      <c r="Q84" s="7">
        <f>O84/(1850*COS(RADIANS(C84)))/60</f>
        <v>3.6239881180829339E-3</v>
      </c>
      <c r="R84" s="7">
        <f>C84+P84</f>
        <v>51.166715430322824</v>
      </c>
      <c r="S84" s="7">
        <f>D84+Q84</f>
        <v>8.9673939881180829</v>
      </c>
    </row>
    <row r="85" spans="1:19">
      <c r="A85" s="1">
        <v>169</v>
      </c>
      <c r="B85" s="1" t="s">
        <v>2</v>
      </c>
      <c r="C85" s="7">
        <v>51.168050000000001</v>
      </c>
      <c r="D85" s="7">
        <v>8.9637700000000002</v>
      </c>
      <c r="E85" s="4">
        <v>43971</v>
      </c>
      <c r="F85" s="5">
        <v>0.61917824074074079</v>
      </c>
      <c r="G85" s="3">
        <v>9</v>
      </c>
      <c r="H85" s="2">
        <v>18.399999999999999</v>
      </c>
      <c r="I85" s="2">
        <f>H85/G85</f>
        <v>2.0444444444444443</v>
      </c>
      <c r="J85" s="2">
        <v>213.82202390683602</v>
      </c>
      <c r="K85" s="52">
        <v>188</v>
      </c>
      <c r="L85" s="53">
        <v>218.225740352842</v>
      </c>
      <c r="M85" s="2">
        <f>IF((K85+L85)&gt;360,(K85+L85)-360,(K85+L85))</f>
        <v>46.225740352841967</v>
      </c>
      <c r="N85" s="2">
        <f>COS(RADIANS(M85))*J85</f>
        <v>147.92610677607831</v>
      </c>
      <c r="O85" s="2">
        <f>SIN(RADIANS(M85))*J85</f>
        <v>154.39470470740838</v>
      </c>
      <c r="P85" s="7">
        <f t="shared" si="2"/>
        <v>1.3326676286133181E-3</v>
      </c>
      <c r="Q85" s="7">
        <f>O85/(1850*COS(RADIANS(C85)))/60</f>
        <v>2.2182748478594967E-3</v>
      </c>
      <c r="R85" s="7">
        <f>C85+P85</f>
        <v>51.169382667628611</v>
      </c>
      <c r="S85" s="7">
        <f>D85+Q85</f>
        <v>8.9659882748478594</v>
      </c>
    </row>
    <row r="86" spans="1:19">
      <c r="A86" s="1">
        <v>170</v>
      </c>
      <c r="B86" s="1" t="s">
        <v>2</v>
      </c>
      <c r="C86" s="7">
        <v>51.168050000000001</v>
      </c>
      <c r="D86" s="7">
        <v>8.9637700000000002</v>
      </c>
      <c r="E86" s="4">
        <v>43971</v>
      </c>
      <c r="F86" s="5">
        <v>0.66759259259259274</v>
      </c>
      <c r="G86" s="3">
        <v>8</v>
      </c>
      <c r="H86" s="2">
        <v>17.399999999999999</v>
      </c>
      <c r="I86" s="2">
        <f>H86/G86</f>
        <v>2.1749999999999998</v>
      </c>
      <c r="J86" s="2">
        <v>266.59623181334257</v>
      </c>
      <c r="K86" s="52">
        <v>236.5</v>
      </c>
      <c r="L86" s="53">
        <v>240.52518102226301</v>
      </c>
      <c r="M86" s="2">
        <f>IF((K86+L86)&gt;360,(K86+L86)-360,(K86+L86))</f>
        <v>117.02518102226304</v>
      </c>
      <c r="N86" s="2">
        <f>COS(RADIANS(M86))*J86</f>
        <v>-121.13654123964027</v>
      </c>
      <c r="O86" s="2">
        <f>SIN(RADIANS(M86))*J86</f>
        <v>237.4857662967834</v>
      </c>
      <c r="P86" s="7">
        <f t="shared" si="2"/>
        <v>-1.0913201913481105E-3</v>
      </c>
      <c r="Q86" s="7">
        <f>O86/(1850*COS(RADIANS(C86)))/60</f>
        <v>3.4120904800403759E-3</v>
      </c>
      <c r="R86" s="7">
        <f>C86+P86</f>
        <v>51.166958679808651</v>
      </c>
      <c r="S86" s="7">
        <f>D86+Q86</f>
        <v>8.9671820904800406</v>
      </c>
    </row>
    <row r="87" spans="1:19">
      <c r="A87" s="1">
        <v>171</v>
      </c>
      <c r="B87" s="1" t="s">
        <v>2</v>
      </c>
      <c r="C87" s="7">
        <v>51.168050000000001</v>
      </c>
      <c r="D87" s="7">
        <v>8.9637700000000002</v>
      </c>
      <c r="E87" s="4">
        <v>43971</v>
      </c>
      <c r="F87" s="5">
        <v>0.66811342592592604</v>
      </c>
      <c r="G87" s="3">
        <v>3</v>
      </c>
      <c r="H87" s="2">
        <v>33.6</v>
      </c>
      <c r="I87" s="2">
        <f>H87/G87</f>
        <v>11.200000000000001</v>
      </c>
      <c r="J87" s="2">
        <v>10101.878800000002</v>
      </c>
      <c r="K87" s="52">
        <v>268.5</v>
      </c>
      <c r="L87" s="53">
        <v>240.79973649751801</v>
      </c>
      <c r="M87" s="2">
        <f>IF((K87+L87)&gt;360,(K87+L87)-360,(K87+L87))</f>
        <v>149.29973649751798</v>
      </c>
      <c r="N87" s="2">
        <f>COS(RADIANS(M87))*J87</f>
        <v>-8686.0997144782887</v>
      </c>
      <c r="O87" s="2">
        <f>SIN(RADIANS(M87))*J87</f>
        <v>5157.4826262460319</v>
      </c>
      <c r="P87" s="7">
        <f t="shared" si="2"/>
        <v>-7.8253150580885486E-2</v>
      </c>
      <c r="Q87" s="7">
        <f>O87/(1850*COS(RADIANS(C87)))/60</f>
        <v>7.410042986743022E-2</v>
      </c>
      <c r="R87" s="7">
        <f>C87+P87</f>
        <v>51.089796849419116</v>
      </c>
      <c r="S87" s="7">
        <f>D87+Q87</f>
        <v>9.0378704298674304</v>
      </c>
    </row>
    <row r="88" spans="1:19">
      <c r="A88" s="1">
        <v>172</v>
      </c>
      <c r="B88" s="1" t="s">
        <v>2</v>
      </c>
      <c r="C88" s="7">
        <v>51.168050000000001</v>
      </c>
      <c r="D88" s="7">
        <v>8.9637700000000002</v>
      </c>
      <c r="E88" s="4">
        <v>43971</v>
      </c>
      <c r="F88" s="5">
        <v>0.67445601851851844</v>
      </c>
      <c r="G88" s="3">
        <v>7</v>
      </c>
      <c r="H88" s="2">
        <v>18.3</v>
      </c>
      <c r="I88" s="2">
        <f>H88/G88</f>
        <v>2.6142857142857143</v>
      </c>
      <c r="J88" s="2">
        <v>458.81186344842052</v>
      </c>
      <c r="K88" s="52">
        <v>46.8</v>
      </c>
      <c r="L88" s="53">
        <v>243.22420633371499</v>
      </c>
      <c r="M88" s="2">
        <f>IF((K88+L88)&gt;360,(K88+L88)-360,(K88+L88))</f>
        <v>290.02420633371497</v>
      </c>
      <c r="N88" s="2">
        <f>COS(RADIANS(M88))*J88</f>
        <v>157.10503430627065</v>
      </c>
      <c r="O88" s="2">
        <f>SIN(RADIANS(M88))*J88</f>
        <v>-431.07578711479215</v>
      </c>
      <c r="P88" s="7">
        <f t="shared" si="2"/>
        <v>1.4153606694258618E-3</v>
      </c>
      <c r="Q88" s="7">
        <f>O88/(1850*COS(RADIANS(C88)))/60</f>
        <v>-6.1935062986139735E-3</v>
      </c>
      <c r="R88" s="7">
        <f>C88+P88</f>
        <v>51.169465360669427</v>
      </c>
      <c r="S88" s="7">
        <f>D88+Q88</f>
        <v>8.9575764937013869</v>
      </c>
    </row>
    <row r="89" spans="1:19">
      <c r="A89" s="1">
        <v>173</v>
      </c>
      <c r="B89" s="1" t="s">
        <v>2</v>
      </c>
      <c r="C89" s="7">
        <v>51.168050000000001</v>
      </c>
      <c r="D89" s="7">
        <v>8.9637700000000002</v>
      </c>
      <c r="E89" s="4">
        <v>43971</v>
      </c>
      <c r="F89" s="5">
        <v>0.67471064814814807</v>
      </c>
      <c r="G89" s="3">
        <v>8</v>
      </c>
      <c r="H89" s="2">
        <v>18.600000000000001</v>
      </c>
      <c r="I89" s="2">
        <f>H89/G89</f>
        <v>2.3250000000000002</v>
      </c>
      <c r="J89" s="2">
        <v>329.56005305791513</v>
      </c>
      <c r="K89" s="52">
        <v>205.3</v>
      </c>
      <c r="L89" s="53">
        <v>243.22420633371499</v>
      </c>
      <c r="M89" s="2">
        <f>IF((K89+L89)&gt;360,(K89+L89)-360,(K89+L89))</f>
        <v>88.524206333715028</v>
      </c>
      <c r="N89" s="2">
        <f>COS(RADIANS(M89))*J89</f>
        <v>8.4876908142483405</v>
      </c>
      <c r="O89" s="2">
        <f>SIN(RADIANS(M89))*J89</f>
        <v>329.45073634183541</v>
      </c>
      <c r="P89" s="7">
        <f t="shared" si="2"/>
        <v>7.6465683011246309E-5</v>
      </c>
      <c r="Q89" s="7">
        <f>O89/(1850*COS(RADIANS(C89)))/60</f>
        <v>4.7334025050978137E-3</v>
      </c>
      <c r="R89" s="7">
        <f>C89+P89</f>
        <v>51.168126465683009</v>
      </c>
      <c r="S89" s="7">
        <f>D89+Q89</f>
        <v>8.9685034025050978</v>
      </c>
    </row>
    <row r="90" spans="1:19">
      <c r="A90" s="1">
        <v>174</v>
      </c>
      <c r="B90" s="1" t="s">
        <v>2</v>
      </c>
      <c r="C90" s="7">
        <v>51.168050000000001</v>
      </c>
      <c r="D90" s="7">
        <v>8.9637700000000002</v>
      </c>
      <c r="E90" s="4">
        <v>43971</v>
      </c>
      <c r="F90" s="5">
        <v>0.68135416666666659</v>
      </c>
      <c r="G90" s="3">
        <v>13</v>
      </c>
      <c r="H90" s="2">
        <v>21.8</v>
      </c>
      <c r="I90" s="2">
        <f>H90/G90</f>
        <v>1.676923076923077</v>
      </c>
      <c r="J90" s="2">
        <v>74.324952295873658</v>
      </c>
      <c r="K90" s="52">
        <v>130.1</v>
      </c>
      <c r="L90" s="53">
        <v>245.82491843062201</v>
      </c>
      <c r="M90" s="2">
        <f>IF((K90+L90)&gt;360,(K90+L90)-360,(K90+L90))</f>
        <v>15.924918430622029</v>
      </c>
      <c r="N90" s="2">
        <f>COS(RADIANS(M90))*J90</f>
        <v>71.472514580644727</v>
      </c>
      <c r="O90" s="2">
        <f>SIN(RADIANS(M90))*J90</f>
        <v>20.393091803437329</v>
      </c>
      <c r="P90" s="7">
        <f t="shared" si="2"/>
        <v>6.4389652775355606E-4</v>
      </c>
      <c r="Q90" s="7">
        <f>O90/(1850*COS(RADIANS(C90)))/60</f>
        <v>2.929989257298929E-4</v>
      </c>
      <c r="R90" s="7">
        <f>C90+P90</f>
        <v>51.168693896527756</v>
      </c>
      <c r="S90" s="7">
        <f>D90+Q90</f>
        <v>8.9640629989257299</v>
      </c>
    </row>
    <row r="91" spans="1:19">
      <c r="A91" s="1">
        <v>175</v>
      </c>
      <c r="B91" s="1" t="s">
        <v>2</v>
      </c>
      <c r="C91" s="7">
        <v>51.168050000000001</v>
      </c>
      <c r="D91" s="7">
        <v>8.9637700000000002</v>
      </c>
      <c r="E91" s="4">
        <v>43971</v>
      </c>
      <c r="F91" s="5">
        <v>0.68576388888888895</v>
      </c>
      <c r="G91" s="3">
        <v>2</v>
      </c>
      <c r="H91" s="2">
        <v>27.4</v>
      </c>
      <c r="I91" s="2">
        <f>H91/G91</f>
        <v>13.7</v>
      </c>
      <c r="J91" s="2">
        <v>13209.013799999997</v>
      </c>
      <c r="K91" s="52">
        <v>291.2</v>
      </c>
      <c r="L91" s="53">
        <v>247.341441771722</v>
      </c>
      <c r="M91" s="2">
        <f>IF((K91+L91)&gt;360,(K91+L91)-360,(K91+L91))</f>
        <v>178.54144177172202</v>
      </c>
      <c r="N91" s="2">
        <f>COS(RADIANS(M91))*J91</f>
        <v>-13204.734041894037</v>
      </c>
      <c r="O91" s="2">
        <f>SIN(RADIANS(M91))*J91</f>
        <v>336.22083730060052</v>
      </c>
      <c r="P91" s="7">
        <f t="shared" si="2"/>
        <v>-0.11896156794499133</v>
      </c>
      <c r="Q91" s="7">
        <f>O91/(1850*COS(RADIANS(C91)))/60</f>
        <v>4.8306723221084322E-3</v>
      </c>
      <c r="R91" s="7">
        <f>C91+P91</f>
        <v>51.049088432055008</v>
      </c>
      <c r="S91" s="7">
        <f>D91+Q91</f>
        <v>8.9686006723221094</v>
      </c>
    </row>
    <row r="92" spans="1:19">
      <c r="A92" s="1">
        <v>176</v>
      </c>
      <c r="B92" s="1" t="s">
        <v>2</v>
      </c>
      <c r="C92" s="7">
        <v>51.168050000000001</v>
      </c>
      <c r="D92" s="7">
        <v>8.9637700000000002</v>
      </c>
      <c r="E92" s="4">
        <v>43971</v>
      </c>
      <c r="F92" s="5">
        <v>0.68803240740740745</v>
      </c>
      <c r="G92" s="3">
        <v>6</v>
      </c>
      <c r="H92" s="2">
        <v>23.1</v>
      </c>
      <c r="I92" s="2">
        <f>H92/G92</f>
        <v>3.85</v>
      </c>
      <c r="J92" s="2">
        <v>1181.048375413538</v>
      </c>
      <c r="K92" s="52">
        <v>179.7</v>
      </c>
      <c r="L92" s="53">
        <v>248.08801475565099</v>
      </c>
      <c r="M92" s="2">
        <f>IF((K92+L92)&gt;360,(K92+L92)-360,(K92+L92))</f>
        <v>67.788014755650977</v>
      </c>
      <c r="N92" s="2">
        <f>COS(RADIANS(M92))*J92</f>
        <v>446.47697773343498</v>
      </c>
      <c r="O92" s="2">
        <f>SIN(RADIANS(M92))*J92</f>
        <v>1093.4045790195755</v>
      </c>
      <c r="P92" s="7">
        <f t="shared" si="2"/>
        <v>4.0223151147156305E-3</v>
      </c>
      <c r="Q92" s="7">
        <f>O92/(1850*COS(RADIANS(C92)))/60</f>
        <v>1.5709553515905934E-2</v>
      </c>
      <c r="R92" s="7">
        <f>C92+P92</f>
        <v>51.172072315114718</v>
      </c>
      <c r="S92" s="7">
        <f>D92+Q92</f>
        <v>8.9794795535159064</v>
      </c>
    </row>
    <row r="93" spans="1:19">
      <c r="A93" s="1">
        <v>177</v>
      </c>
      <c r="B93" s="1" t="s">
        <v>2</v>
      </c>
      <c r="C93" s="7">
        <v>51.168050000000001</v>
      </c>
      <c r="D93" s="7">
        <v>8.9637700000000002</v>
      </c>
      <c r="E93" s="4">
        <v>43971</v>
      </c>
      <c r="F93" s="5">
        <v>0.68959490740740748</v>
      </c>
      <c r="G93" s="3">
        <v>6</v>
      </c>
      <c r="H93" s="2">
        <v>13.9</v>
      </c>
      <c r="I93" s="2">
        <f>H93/G93</f>
        <v>2.3166666666666669</v>
      </c>
      <c r="J93" s="2">
        <v>325.99343561600608</v>
      </c>
      <c r="K93" s="52">
        <v>207.9</v>
      </c>
      <c r="L93" s="53">
        <v>248.827066754067</v>
      </c>
      <c r="M93" s="2">
        <f>IF((K93+L93)&gt;360,(K93+L93)-360,(K93+L93))</f>
        <v>96.727066754066982</v>
      </c>
      <c r="N93" s="2">
        <f>COS(RADIANS(M93))*J93</f>
        <v>-38.186839044443268</v>
      </c>
      <c r="O93" s="2">
        <f>SIN(RADIANS(M93))*J93</f>
        <v>323.74910870691349</v>
      </c>
      <c r="P93" s="7">
        <f t="shared" si="2"/>
        <v>-3.4402557697696639E-4</v>
      </c>
      <c r="Q93" s="7">
        <f>O93/(1850*COS(RADIANS(C93)))/60</f>
        <v>4.6514840403526882E-3</v>
      </c>
      <c r="R93" s="7">
        <f>C93+P93</f>
        <v>51.167705974423022</v>
      </c>
      <c r="S93" s="7">
        <f>D93+Q93</f>
        <v>8.9684214840403538</v>
      </c>
    </row>
    <row r="94" spans="1:19">
      <c r="A94" s="1">
        <v>178</v>
      </c>
      <c r="B94" s="1" t="s">
        <v>2</v>
      </c>
      <c r="C94" s="7">
        <v>51.168050000000001</v>
      </c>
      <c r="D94" s="7">
        <v>8.9637700000000002</v>
      </c>
      <c r="E94" s="4">
        <v>43971</v>
      </c>
      <c r="F94" s="5">
        <v>0.69513888888888886</v>
      </c>
      <c r="G94" s="3">
        <v>4</v>
      </c>
      <c r="H94" s="2">
        <v>10.6</v>
      </c>
      <c r="I94" s="2">
        <f>H94/G94</f>
        <v>2.65</v>
      </c>
      <c r="J94" s="2">
        <v>475.55137295771959</v>
      </c>
      <c r="K94" s="52">
        <v>104.1</v>
      </c>
      <c r="L94" s="53">
        <v>250.76261611843401</v>
      </c>
      <c r="M94" s="2">
        <f>IF((K94+L94)&gt;360,(K94+L94)-360,(K94+L94))</f>
        <v>354.862616118434</v>
      </c>
      <c r="N94" s="2">
        <f>COS(RADIANS(M94))*J94</f>
        <v>473.64101288886957</v>
      </c>
      <c r="O94" s="2">
        <f>SIN(RADIANS(M94))*J94</f>
        <v>-42.582851379138624</v>
      </c>
      <c r="P94" s="7">
        <f t="shared" si="2"/>
        <v>4.2670361521519777E-3</v>
      </c>
      <c r="Q94" s="7">
        <f>O94/(1850*COS(RADIANS(C94)))/60</f>
        <v>-6.1181157957128926E-4</v>
      </c>
      <c r="R94" s="7">
        <f>C94+P94</f>
        <v>51.172317036152151</v>
      </c>
      <c r="S94" s="7">
        <f>D94+Q94</f>
        <v>8.9631581884204294</v>
      </c>
    </row>
    <row r="95" spans="1:19">
      <c r="A95" s="1">
        <v>179</v>
      </c>
      <c r="B95" s="1" t="s">
        <v>2</v>
      </c>
      <c r="C95" s="7">
        <v>51.168050000000001</v>
      </c>
      <c r="D95" s="7">
        <v>8.9637700000000002</v>
      </c>
      <c r="E95" s="4">
        <v>43971</v>
      </c>
      <c r="F95" s="5">
        <v>0.69559027777777771</v>
      </c>
      <c r="G95" s="3">
        <v>3</v>
      </c>
      <c r="H95" s="2">
        <v>38.299999999999997</v>
      </c>
      <c r="I95" s="2">
        <f>H95/G95</f>
        <v>12.766666666666666</v>
      </c>
      <c r="J95" s="2">
        <v>12049.016733333332</v>
      </c>
      <c r="K95" s="52">
        <v>268.2</v>
      </c>
      <c r="L95" s="53">
        <v>250.76261611843401</v>
      </c>
      <c r="M95" s="2">
        <f>IF((K95+L95)&gt;360,(K95+L95)-360,(K95+L95))</f>
        <v>158.96261611843397</v>
      </c>
      <c r="N95" s="2">
        <f>COS(RADIANS(M95))*J95</f>
        <v>-11245.906425377827</v>
      </c>
      <c r="O95" s="2">
        <f>SIN(RADIANS(M95))*J95</f>
        <v>4325.3199779660645</v>
      </c>
      <c r="P95" s="7">
        <f t="shared" si="2"/>
        <v>-0.10131447230070115</v>
      </c>
      <c r="Q95" s="7">
        <f>O95/(1850*COS(RADIANS(C95)))/60</f>
        <v>6.2144284897912856E-2</v>
      </c>
      <c r="R95" s="7">
        <f>C95+P95</f>
        <v>51.066735527699301</v>
      </c>
      <c r="S95" s="7">
        <f>D95+Q95</f>
        <v>9.0259142848979135</v>
      </c>
    </row>
    <row r="96" spans="1:19">
      <c r="A96" s="1">
        <v>180</v>
      </c>
      <c r="B96" s="1" t="s">
        <v>2</v>
      </c>
      <c r="C96" s="7">
        <v>51.168050000000001</v>
      </c>
      <c r="D96" s="7">
        <v>8.9637700000000002</v>
      </c>
      <c r="E96" s="4">
        <v>43971</v>
      </c>
      <c r="F96" s="5">
        <v>0.70263888888888892</v>
      </c>
      <c r="G96" s="3">
        <v>7</v>
      </c>
      <c r="H96" s="2">
        <v>14.9</v>
      </c>
      <c r="I96" s="2">
        <f>H96/G96</f>
        <v>2.1285714285714286</v>
      </c>
      <c r="J96" s="2">
        <v>247.61980884729539</v>
      </c>
      <c r="K96" s="52">
        <v>87.6</v>
      </c>
      <c r="L96" s="53">
        <v>253.11444384063199</v>
      </c>
      <c r="M96" s="2">
        <f>IF((K96+L96)&gt;360,(K96+L96)-360,(K96+L96))</f>
        <v>340.71444384063199</v>
      </c>
      <c r="N96" s="2">
        <f>COS(RADIANS(M96))*J96</f>
        <v>233.72443553277654</v>
      </c>
      <c r="O96" s="2">
        <f>SIN(RADIANS(M96))*J96</f>
        <v>-81.782993149285588</v>
      </c>
      <c r="P96" s="7">
        <f t="shared" si="2"/>
        <v>2.1056255453403292E-3</v>
      </c>
      <c r="Q96" s="7">
        <f>O96/(1850*COS(RADIANS(C96)))/60</f>
        <v>-1.1750218832279726E-3</v>
      </c>
      <c r="R96" s="7">
        <f>C96+P96</f>
        <v>51.170155625545341</v>
      </c>
      <c r="S96" s="7">
        <f>D96+Q96</f>
        <v>8.9625949781167726</v>
      </c>
    </row>
    <row r="97" spans="1:19">
      <c r="A97" s="1">
        <v>181</v>
      </c>
      <c r="B97" s="1" t="s">
        <v>2</v>
      </c>
      <c r="C97" s="7">
        <v>51.168050000000001</v>
      </c>
      <c r="D97" s="7">
        <v>8.9637700000000002</v>
      </c>
      <c r="E97" s="4">
        <v>43971</v>
      </c>
      <c r="F97" s="5">
        <v>0.703125</v>
      </c>
      <c r="G97" s="3">
        <v>7</v>
      </c>
      <c r="H97" s="2">
        <v>18.2</v>
      </c>
      <c r="I97" s="2">
        <f>H97/G97</f>
        <v>2.6</v>
      </c>
      <c r="J97" s="2">
        <v>452.16687089422936</v>
      </c>
      <c r="K97" s="52">
        <v>165.3</v>
      </c>
      <c r="L97" s="53">
        <v>253.34573684895599</v>
      </c>
      <c r="M97" s="2">
        <f>IF((K97+L97)&gt;360,(K97+L97)-360,(K97+L97))</f>
        <v>58.645736848956005</v>
      </c>
      <c r="N97" s="2">
        <f>COS(RADIANS(M97))*J97</f>
        <v>235.27513408182787</v>
      </c>
      <c r="O97" s="2">
        <f>SIN(RADIANS(M97))*J97</f>
        <v>386.13532655929919</v>
      </c>
      <c r="P97" s="7">
        <f t="shared" si="2"/>
        <v>2.1195958025389899E-3</v>
      </c>
      <c r="Q97" s="7">
        <f>O97/(1850*COS(RADIANS(C97)))/60</f>
        <v>5.5478216328711059E-3</v>
      </c>
      <c r="R97" s="7">
        <f>C97+P97</f>
        <v>51.170169595802541</v>
      </c>
      <c r="S97" s="7">
        <f>D97+Q97</f>
        <v>8.9693178216328722</v>
      </c>
    </row>
    <row r="98" spans="1:19">
      <c r="A98" s="1">
        <v>182</v>
      </c>
      <c r="B98" s="1" t="s">
        <v>2</v>
      </c>
      <c r="C98" s="7">
        <v>51.168050000000001</v>
      </c>
      <c r="D98" s="7">
        <v>8.9637700000000002</v>
      </c>
      <c r="E98" s="4">
        <v>43972</v>
      </c>
      <c r="F98" s="5">
        <v>0.41748842592592594</v>
      </c>
      <c r="G98" s="3">
        <v>7</v>
      </c>
      <c r="H98" s="2">
        <v>17.2</v>
      </c>
      <c r="I98" s="2">
        <f>H98/G98</f>
        <v>2.4571428571428569</v>
      </c>
      <c r="J98" s="2">
        <v>387.2536005327654</v>
      </c>
      <c r="K98" s="52">
        <v>179.3</v>
      </c>
      <c r="L98" s="53">
        <v>109.206255224842</v>
      </c>
      <c r="M98" s="2">
        <f>IF((K98+L98)&gt;360,(K98+L98)-360,(K98+L98))</f>
        <v>288.50625522484199</v>
      </c>
      <c r="N98" s="2">
        <f>COS(RADIANS(M98))*J98</f>
        <v>122.91746327589219</v>
      </c>
      <c r="O98" s="2">
        <f>SIN(RADIANS(M98))*J98</f>
        <v>-367.22833271332746</v>
      </c>
      <c r="P98" s="7">
        <f t="shared" si="2"/>
        <v>1.1073645340170467E-3</v>
      </c>
      <c r="Q98" s="7">
        <f>O98/(1850*COS(RADIANS(C98)))/60</f>
        <v>-5.2761743054796952E-3</v>
      </c>
      <c r="R98" s="7">
        <f>C98+P98</f>
        <v>51.169157364534016</v>
      </c>
      <c r="S98" s="7">
        <f>D98+Q98</f>
        <v>8.9584938256945197</v>
      </c>
    </row>
    <row r="99" spans="1:19">
      <c r="A99" s="1">
        <v>184</v>
      </c>
      <c r="B99" s="1" t="s">
        <v>2</v>
      </c>
      <c r="C99" s="7">
        <v>51.168050000000001</v>
      </c>
      <c r="D99" s="7">
        <v>8.9637700000000002</v>
      </c>
      <c r="E99" s="4">
        <v>43972</v>
      </c>
      <c r="F99" s="5">
        <v>0.42457175925925922</v>
      </c>
      <c r="G99" s="3">
        <v>7</v>
      </c>
      <c r="H99" s="2">
        <v>16.899999999999999</v>
      </c>
      <c r="I99" s="2">
        <f>H99/G99</f>
        <v>2.4142857142857141</v>
      </c>
      <c r="J99" s="2">
        <v>368.3034068578624</v>
      </c>
      <c r="K99" s="52">
        <v>185.8</v>
      </c>
      <c r="L99" s="53">
        <v>111.633476455479</v>
      </c>
      <c r="M99" s="2">
        <f>IF((K99+L99)&gt;360,(K99+L99)-360,(K99+L99))</f>
        <v>297.43347645547902</v>
      </c>
      <c r="N99" s="2">
        <f>COS(RADIANS(M99))*J99</f>
        <v>169.68416883648874</v>
      </c>
      <c r="O99" s="2">
        <f>SIN(RADIANS(M99))*J99</f>
        <v>-326.88634469701867</v>
      </c>
      <c r="P99" s="7">
        <f t="shared" si="2"/>
        <v>1.5286862057341327E-3</v>
      </c>
      <c r="Q99" s="7">
        <f>O99/(1850*COS(RADIANS(C99)))/60</f>
        <v>-4.6965584598532683E-3</v>
      </c>
      <c r="R99" s="7">
        <f>C99+P99</f>
        <v>51.169578686205732</v>
      </c>
      <c r="S99" s="7">
        <f>D99+Q99</f>
        <v>8.9590734415401467</v>
      </c>
    </row>
    <row r="100" spans="1:19">
      <c r="A100" s="1">
        <v>185</v>
      </c>
      <c r="B100" s="1" t="s">
        <v>2</v>
      </c>
      <c r="C100" s="7">
        <v>51.168050000000001</v>
      </c>
      <c r="D100" s="7">
        <v>8.9637700000000002</v>
      </c>
      <c r="E100" s="4">
        <v>43972</v>
      </c>
      <c r="F100" s="5">
        <v>0.42453703703703699</v>
      </c>
      <c r="G100" s="3">
        <v>4</v>
      </c>
      <c r="H100" s="2">
        <v>12.5</v>
      </c>
      <c r="I100" s="2">
        <f>H100/G100</f>
        <v>3.125</v>
      </c>
      <c r="J100" s="2">
        <v>717.52426314933712</v>
      </c>
      <c r="K100" s="52">
        <v>284.7</v>
      </c>
      <c r="L100" s="53">
        <v>111.633476455479</v>
      </c>
      <c r="M100" s="2">
        <f>IF((K100+L100)&gt;360,(K100+L100)-360,(K100+L100))</f>
        <v>36.333476455479001</v>
      </c>
      <c r="N100" s="2">
        <f>COS(RADIANS(M100))*J100</f>
        <v>578.02480788251034</v>
      </c>
      <c r="O100" s="2">
        <f>SIN(RADIANS(M100))*J100</f>
        <v>425.12161751713609</v>
      </c>
      <c r="P100" s="7">
        <f t="shared" si="2"/>
        <v>5.2074307016442374E-3</v>
      </c>
      <c r="Q100" s="7">
        <f>O100/(1850*COS(RADIANS(C100)))/60</f>
        <v>6.1079594226158586E-3</v>
      </c>
      <c r="R100" s="7">
        <f>C100+P100</f>
        <v>51.173257430701646</v>
      </c>
      <c r="S100" s="7">
        <f>D100+Q100</f>
        <v>8.9698779594226163</v>
      </c>
    </row>
    <row r="101" spans="1:19">
      <c r="A101" s="1">
        <v>186</v>
      </c>
      <c r="B101" s="1" t="s">
        <v>2</v>
      </c>
      <c r="C101" s="7">
        <v>51.168050000000001</v>
      </c>
      <c r="D101" s="7">
        <v>8.9637700000000002</v>
      </c>
      <c r="E101" s="4">
        <v>43972</v>
      </c>
      <c r="F101" s="5">
        <v>0.4335995370370373</v>
      </c>
      <c r="G101" s="3">
        <v>8</v>
      </c>
      <c r="H101" s="2">
        <v>17.899999999999999</v>
      </c>
      <c r="I101" s="2">
        <f>H101/G101</f>
        <v>2.2374999999999998</v>
      </c>
      <c r="J101" s="2">
        <v>292.51783686835819</v>
      </c>
      <c r="K101" s="52">
        <v>171.5</v>
      </c>
      <c r="L101" s="53">
        <v>114.914569148035</v>
      </c>
      <c r="M101" s="2">
        <f>IF((K101+L101)&gt;360,(K101+L101)-360,(K101+L101))</f>
        <v>286.41456914803501</v>
      </c>
      <c r="N101" s="2">
        <f>COS(RADIANS(M101))*J101</f>
        <v>82.66126458212689</v>
      </c>
      <c r="O101" s="2">
        <f>SIN(RADIANS(M101))*J101</f>
        <v>-280.59543870816401</v>
      </c>
      <c r="P101" s="7">
        <f t="shared" si="2"/>
        <v>7.4469607731645845E-4</v>
      </c>
      <c r="Q101" s="7">
        <f>O101/(1850*COS(RADIANS(C101)))/60</f>
        <v>-4.0314711912561767E-3</v>
      </c>
      <c r="R101" s="7">
        <f>C101+P101</f>
        <v>51.16879469607732</v>
      </c>
      <c r="S101" s="7">
        <f>D101+Q101</f>
        <v>8.9597385288087441</v>
      </c>
    </row>
    <row r="102" spans="1:19">
      <c r="A102" s="1">
        <v>187</v>
      </c>
      <c r="B102" s="1" t="s">
        <v>2</v>
      </c>
      <c r="C102" s="7">
        <v>51.168050000000001</v>
      </c>
      <c r="D102" s="7">
        <v>8.9637700000000002</v>
      </c>
      <c r="E102" s="4">
        <v>43972</v>
      </c>
      <c r="F102" s="5">
        <v>0.43563657407407402</v>
      </c>
      <c r="G102" s="3">
        <v>6</v>
      </c>
      <c r="H102" s="2">
        <v>14.9</v>
      </c>
      <c r="I102" s="2">
        <f>H102/G102</f>
        <v>2.4833333333333334</v>
      </c>
      <c r="J102" s="2">
        <v>398.95057646862341</v>
      </c>
      <c r="K102" s="52">
        <v>180.7</v>
      </c>
      <c r="L102" s="53">
        <v>115.693519577925</v>
      </c>
      <c r="M102" s="2">
        <f>IF((K102+L102)&gt;360,(K102+L102)-360,(K102+L102))</f>
        <v>296.39351957792496</v>
      </c>
      <c r="N102" s="2">
        <f>COS(RADIANS(M102))*J102</f>
        <v>177.34704255104975</v>
      </c>
      <c r="O102" s="2">
        <f>SIN(RADIANS(M102))*J102</f>
        <v>-357.36478416744296</v>
      </c>
      <c r="P102" s="7">
        <f t="shared" si="2"/>
        <v>1.5977211040635114E-3</v>
      </c>
      <c r="Q102" s="7">
        <f>O102/(1850*COS(RADIANS(C102)))/60</f>
        <v>-5.1344592013804887E-3</v>
      </c>
      <c r="R102" s="7">
        <f>C102+P102</f>
        <v>51.169647721104063</v>
      </c>
      <c r="S102" s="7">
        <f>D102+Q102</f>
        <v>8.9586355407986193</v>
      </c>
    </row>
    <row r="103" spans="1:19">
      <c r="A103" s="1">
        <v>190</v>
      </c>
      <c r="B103" s="1" t="s">
        <v>2</v>
      </c>
      <c r="C103" s="7">
        <v>51.168050000000001</v>
      </c>
      <c r="D103" s="7">
        <v>8.9637700000000002</v>
      </c>
      <c r="E103" s="4">
        <v>43972</v>
      </c>
      <c r="F103" s="5">
        <v>0.44504629629629627</v>
      </c>
      <c r="G103" s="3">
        <v>5</v>
      </c>
      <c r="H103" s="2">
        <v>9.5</v>
      </c>
      <c r="I103" s="2">
        <f>H103/G103</f>
        <v>1.9</v>
      </c>
      <c r="J103" s="2">
        <v>157.47406930658758</v>
      </c>
      <c r="K103" s="52">
        <v>287.39999999999998</v>
      </c>
      <c r="L103" s="53">
        <v>119.17133249176</v>
      </c>
      <c r="M103" s="2">
        <f>IF((K103+L103)&gt;360,(K103+L103)-360,(K103+L103))</f>
        <v>46.571332491759961</v>
      </c>
      <c r="N103" s="2">
        <f>COS(RADIANS(M103))*J103</f>
        <v>108.25570026250978</v>
      </c>
      <c r="O103" s="2">
        <f>SIN(RADIANS(M103))*J103</f>
        <v>114.36251949240007</v>
      </c>
      <c r="P103" s="7">
        <f t="shared" si="2"/>
        <v>9.7527657894152945E-4</v>
      </c>
      <c r="Q103" s="7">
        <f>O103/(1850*COS(RADIANS(C103)))/60</f>
        <v>1.6431101118953057E-3</v>
      </c>
      <c r="R103" s="7">
        <f>C103+P103</f>
        <v>51.169025276578942</v>
      </c>
      <c r="S103" s="7">
        <f>D103+Q103</f>
        <v>8.9654131101118963</v>
      </c>
    </row>
    <row r="104" spans="1:19">
      <c r="A104" s="1">
        <v>191</v>
      </c>
      <c r="B104" s="1" t="s">
        <v>2</v>
      </c>
      <c r="C104" s="7">
        <v>51.168050000000001</v>
      </c>
      <c r="D104" s="7">
        <v>8.9637700000000002</v>
      </c>
      <c r="E104" s="4">
        <v>43972</v>
      </c>
      <c r="F104" s="5">
        <v>0.44725694444444442</v>
      </c>
      <c r="G104" s="3">
        <v>4</v>
      </c>
      <c r="H104" s="2">
        <v>10.4</v>
      </c>
      <c r="I104" s="2">
        <f>H104/G104</f>
        <v>2.6</v>
      </c>
      <c r="J104" s="2">
        <v>452.16687089422936</v>
      </c>
      <c r="K104" s="52">
        <v>190.3</v>
      </c>
      <c r="L104" s="53">
        <v>120.2767388911</v>
      </c>
      <c r="M104" s="2">
        <f>IF((K104+L104)&gt;360,(K104+L104)-360,(K104+L104))</f>
        <v>310.57673889110004</v>
      </c>
      <c r="N104" s="2">
        <f>COS(RADIANS(M104))*J104</f>
        <v>294.11913625463274</v>
      </c>
      <c r="O104" s="2">
        <f>SIN(RADIANS(M104))*J104</f>
        <v>-343.43676684814545</v>
      </c>
      <c r="P104" s="7">
        <f t="shared" si="2"/>
        <v>2.6497219482399343E-3</v>
      </c>
      <c r="Q104" s="7">
        <f>O104/(1850*COS(RADIANS(C104)))/60</f>
        <v>-4.9343476071486781E-3</v>
      </c>
      <c r="R104" s="7">
        <f>C104+P104</f>
        <v>51.170699721948239</v>
      </c>
      <c r="S104" s="7">
        <f>D104+Q104</f>
        <v>8.9588356523928514</v>
      </c>
    </row>
    <row r="105" spans="1:19">
      <c r="A105" s="1">
        <v>192</v>
      </c>
      <c r="B105" s="1" t="s">
        <v>2</v>
      </c>
      <c r="C105" s="7">
        <v>51.168050000000001</v>
      </c>
      <c r="D105" s="7">
        <v>8.9637700000000002</v>
      </c>
      <c r="E105" s="4">
        <v>43972</v>
      </c>
      <c r="F105" s="5">
        <v>0.45086805555555554</v>
      </c>
      <c r="G105" s="3">
        <v>4</v>
      </c>
      <c r="H105" s="2">
        <v>40.299999999999997</v>
      </c>
      <c r="I105" s="2">
        <f>H105/G105</f>
        <v>10.074999999999999</v>
      </c>
      <c r="J105" s="2">
        <v>8703.6680499999966</v>
      </c>
      <c r="K105" s="52">
        <v>45.3</v>
      </c>
      <c r="L105" s="53">
        <v>121.683221242898</v>
      </c>
      <c r="M105" s="2">
        <f>IF((K105+L105)&gt;360,(K105+L105)-360,(K105+L105))</f>
        <v>166.983221242898</v>
      </c>
      <c r="N105" s="2">
        <f>COS(RADIANS(M105))*J105</f>
        <v>-8480.0198779646107</v>
      </c>
      <c r="O105" s="2">
        <f>SIN(RADIANS(M105))*J105</f>
        <v>1960.3827161847287</v>
      </c>
      <c r="P105" s="7">
        <f t="shared" si="2"/>
        <v>-7.6396575477158654E-2</v>
      </c>
      <c r="Q105" s="7">
        <f>O105/(1850*COS(RADIANS(C105)))/60</f>
        <v>2.8165912035209857E-2</v>
      </c>
      <c r="R105" s="7">
        <f>C105+P105</f>
        <v>51.091653424522839</v>
      </c>
      <c r="S105" s="7">
        <f>D105+Q105</f>
        <v>8.9919359120352098</v>
      </c>
    </row>
    <row r="106" spans="1:19">
      <c r="A106" s="1">
        <v>193</v>
      </c>
      <c r="B106" s="1" t="s">
        <v>2</v>
      </c>
      <c r="C106" s="7">
        <v>51.168050000000001</v>
      </c>
      <c r="D106" s="7">
        <v>8.9637700000000002</v>
      </c>
      <c r="E106" s="4">
        <v>43972</v>
      </c>
      <c r="F106" s="5">
        <v>0.45215277777777774</v>
      </c>
      <c r="G106" s="3">
        <v>6</v>
      </c>
      <c r="H106" s="2">
        <v>19.8</v>
      </c>
      <c r="I106" s="2">
        <f>H106/G106</f>
        <v>3.3000000000000003</v>
      </c>
      <c r="J106" s="2">
        <v>817.26053301384661</v>
      </c>
      <c r="K106" s="52">
        <v>179.8</v>
      </c>
      <c r="L106" s="53">
        <v>122.253718113925</v>
      </c>
      <c r="M106" s="2">
        <f>IF((K106+L106)&gt;360,(K106+L106)-360,(K106+L106))</f>
        <v>302.05371811392502</v>
      </c>
      <c r="N106" s="2">
        <f>COS(RADIANS(M106))*J106</f>
        <v>433.73170904557423</v>
      </c>
      <c r="O106" s="2">
        <f>SIN(RADIANS(M106))*J106</f>
        <v>-692.6698949647531</v>
      </c>
      <c r="P106" s="7">
        <f t="shared" si="2"/>
        <v>3.9074928742844524E-3</v>
      </c>
      <c r="Q106" s="7">
        <f>O106/(1850*COS(RADIANS(C106)))/60</f>
        <v>-9.951974770000406E-3</v>
      </c>
      <c r="R106" s="7">
        <f>C106+P106</f>
        <v>51.171957492874284</v>
      </c>
      <c r="S106" s="7">
        <f>D106+Q106</f>
        <v>8.9538180252299995</v>
      </c>
    </row>
    <row r="107" spans="1:19">
      <c r="A107" s="1">
        <v>194</v>
      </c>
      <c r="B107" s="1" t="s">
        <v>2</v>
      </c>
      <c r="C107" s="7">
        <v>51.168050000000001</v>
      </c>
      <c r="D107" s="7">
        <v>8.9637700000000002</v>
      </c>
      <c r="E107" s="4">
        <v>43972</v>
      </c>
      <c r="F107" s="5">
        <v>0.50079861111111112</v>
      </c>
      <c r="G107" s="3">
        <v>9</v>
      </c>
      <c r="H107" s="2">
        <v>21</v>
      </c>
      <c r="I107" s="2">
        <f>H107/G107</f>
        <v>2.3333333333333335</v>
      </c>
      <c r="J107" s="2">
        <v>333.13498190435689</v>
      </c>
      <c r="K107" s="52">
        <v>244.8</v>
      </c>
      <c r="L107" s="53">
        <v>145.54284093592699</v>
      </c>
      <c r="M107" s="2">
        <f>IF((K107+L107)&gt;360,(K107+L107)-360,(K107+L107))</f>
        <v>30.342840935927029</v>
      </c>
      <c r="N107" s="2">
        <f>COS(RADIANS(M107))*J107</f>
        <v>287.50150787393375</v>
      </c>
      <c r="O107" s="2">
        <f>SIN(RADIANS(M107))*J107</f>
        <v>168.29081715480083</v>
      </c>
      <c r="P107" s="7">
        <f t="shared" si="2"/>
        <v>2.5901036745399437E-3</v>
      </c>
      <c r="Q107" s="7">
        <f>O107/(1850*COS(RADIANS(C107)))/60</f>
        <v>2.4179280469992914E-3</v>
      </c>
      <c r="R107" s="7">
        <f>C107+P107</f>
        <v>51.170640103674543</v>
      </c>
      <c r="S107" s="7">
        <f>D107+Q107</f>
        <v>8.9661879280469989</v>
      </c>
    </row>
    <row r="108" spans="1:19">
      <c r="A108" s="1">
        <v>195</v>
      </c>
      <c r="B108" s="1" t="s">
        <v>2</v>
      </c>
      <c r="C108" s="7">
        <v>51.168050000000001</v>
      </c>
      <c r="D108" s="7">
        <v>8.9637700000000002</v>
      </c>
      <c r="E108" s="4">
        <v>43972</v>
      </c>
      <c r="F108" s="5">
        <v>0.50307870370370367</v>
      </c>
      <c r="G108" s="3">
        <v>3</v>
      </c>
      <c r="H108" s="2">
        <v>49.8</v>
      </c>
      <c r="I108" s="2">
        <f>H108/G108</f>
        <v>16.599999999999998</v>
      </c>
      <c r="J108" s="2">
        <v>16813.290399999994</v>
      </c>
      <c r="K108" s="52">
        <v>3.8</v>
      </c>
      <c r="L108" s="53">
        <v>146.699476824046</v>
      </c>
      <c r="M108" s="2">
        <f>IF((K108+L108)&gt;360,(K108+L108)-360,(K108+L108))</f>
        <v>150.49947682404601</v>
      </c>
      <c r="N108" s="2">
        <f>COS(RADIANS(M108))*J108</f>
        <v>-14633.467467411991</v>
      </c>
      <c r="O108" s="2">
        <f>SIN(RADIANS(M108))*J108</f>
        <v>8279.393936450113</v>
      </c>
      <c r="P108" s="7">
        <f t="shared" si="2"/>
        <v>-0.13183304024695486</v>
      </c>
      <c r="Q108" s="7">
        <f>O108/(1850*COS(RADIANS(C108)))/60</f>
        <v>0.11895467114337149</v>
      </c>
      <c r="R108" s="7">
        <f>C108+P108</f>
        <v>51.036216959753048</v>
      </c>
      <c r="S108" s="7">
        <f>D108+Q108</f>
        <v>9.0827246711433709</v>
      </c>
    </row>
    <row r="109" spans="1:19">
      <c r="A109" s="1">
        <v>196</v>
      </c>
      <c r="B109" s="1" t="s">
        <v>2</v>
      </c>
      <c r="C109" s="7">
        <v>51.168050000000001</v>
      </c>
      <c r="D109" s="7">
        <v>8.9637700000000002</v>
      </c>
      <c r="E109" s="4">
        <v>43972</v>
      </c>
      <c r="F109" s="5">
        <v>0.50906250000000008</v>
      </c>
      <c r="G109" s="3">
        <v>4</v>
      </c>
      <c r="H109" s="2">
        <v>40.6</v>
      </c>
      <c r="I109" s="2">
        <f>H109/G109</f>
        <v>10.15</v>
      </c>
      <c r="J109" s="2">
        <v>8796.8820999999971</v>
      </c>
      <c r="K109" s="52">
        <v>17.8</v>
      </c>
      <c r="L109" s="53">
        <v>150.24905420952899</v>
      </c>
      <c r="M109" s="2">
        <f>IF((K109+L109)&gt;360,(K109+L109)-360,(K109+L109))</f>
        <v>168.049054209529</v>
      </c>
      <c r="N109" s="2">
        <f>COS(RADIANS(M109))*J109</f>
        <v>-8606.2118565238579</v>
      </c>
      <c r="O109" s="2">
        <f>SIN(RADIANS(M109))*J109</f>
        <v>1821.6070273054329</v>
      </c>
      <c r="P109" s="7">
        <f t="shared" si="2"/>
        <v>-7.7533440148863583E-2</v>
      </c>
      <c r="Q109" s="7">
        <f>O109/(1850*COS(RADIANS(C109)))/60</f>
        <v>2.6172044300440678E-2</v>
      </c>
      <c r="R109" s="7">
        <f>C109+P109</f>
        <v>51.090516559851139</v>
      </c>
      <c r="S109" s="7">
        <f>D109+Q109</f>
        <v>8.9899420443004416</v>
      </c>
    </row>
    <row r="110" spans="1:19">
      <c r="A110" s="1">
        <v>197</v>
      </c>
      <c r="B110" s="1" t="s">
        <v>2</v>
      </c>
      <c r="C110" s="7">
        <v>51.168050000000001</v>
      </c>
      <c r="D110" s="7">
        <v>8.9637700000000002</v>
      </c>
      <c r="E110" s="4">
        <v>43972</v>
      </c>
      <c r="F110" s="5">
        <v>0.50961805555555562</v>
      </c>
      <c r="G110" s="3">
        <v>2</v>
      </c>
      <c r="H110" s="2">
        <v>23.7</v>
      </c>
      <c r="I110" s="2">
        <f>H110/G110</f>
        <v>11.85</v>
      </c>
      <c r="J110" s="2">
        <v>10909.733899999999</v>
      </c>
      <c r="K110" s="52">
        <v>18.399999999999999</v>
      </c>
      <c r="L110" s="53">
        <v>150.24905420952899</v>
      </c>
      <c r="M110" s="2">
        <f>IF((K110+L110)&gt;360,(K110+L110)-360,(K110+L110))</f>
        <v>168.649054209529</v>
      </c>
      <c r="N110" s="2">
        <f>COS(RADIANS(M110))*J110</f>
        <v>-10696.339953710305</v>
      </c>
      <c r="O110" s="2">
        <f>SIN(RADIANS(M110))*J110</f>
        <v>2147.2320236690357</v>
      </c>
      <c r="P110" s="7">
        <f t="shared" si="2"/>
        <v>-9.6363423006399149E-2</v>
      </c>
      <c r="Q110" s="7">
        <f>O110/(1850*COS(RADIANS(C110)))/60</f>
        <v>3.0850480265175294E-2</v>
      </c>
      <c r="R110" s="7">
        <f>C110+P110</f>
        <v>51.071686576993599</v>
      </c>
      <c r="S110" s="7">
        <f>D110+Q110</f>
        <v>8.9946204802651764</v>
      </c>
    </row>
    <row r="111" spans="1:19">
      <c r="A111" s="1">
        <v>198</v>
      </c>
      <c r="B111" s="1" t="s">
        <v>2</v>
      </c>
      <c r="C111" s="7">
        <v>51.168050000000001</v>
      </c>
      <c r="D111" s="7">
        <v>8.9637700000000002</v>
      </c>
      <c r="E111" s="4">
        <v>43972</v>
      </c>
      <c r="F111" s="5">
        <v>0.51690972222222231</v>
      </c>
      <c r="G111" s="3">
        <v>9</v>
      </c>
      <c r="H111" s="2">
        <v>18.5</v>
      </c>
      <c r="I111" s="2">
        <f>H111/G111</f>
        <v>2.0555555555555554</v>
      </c>
      <c r="J111" s="2">
        <v>218.24343468925835</v>
      </c>
      <c r="K111" s="52">
        <v>268.5</v>
      </c>
      <c r="L111" s="53">
        <v>154.74448352379201</v>
      </c>
      <c r="M111" s="2">
        <f>IF((K111+L111)&gt;360,(K111+L111)-360,(K111+L111))</f>
        <v>63.244483523792042</v>
      </c>
      <c r="N111" s="2">
        <f>COS(RADIANS(M111))*J111</f>
        <v>98.249793096415061</v>
      </c>
      <c r="O111" s="2">
        <f>SIN(RADIANS(M111))*J111</f>
        <v>194.8773330623041</v>
      </c>
      <c r="P111" s="7">
        <f t="shared" si="2"/>
        <v>8.8513327113887445E-4</v>
      </c>
      <c r="Q111" s="7">
        <f>O111/(1850*COS(RADIANS(C111)))/60</f>
        <v>2.7999113516831921E-3</v>
      </c>
      <c r="R111" s="7">
        <f>C111+P111</f>
        <v>51.168935133271141</v>
      </c>
      <c r="S111" s="7">
        <f>D111+Q111</f>
        <v>8.9665699113516837</v>
      </c>
    </row>
    <row r="112" spans="1:19">
      <c r="A112" s="1">
        <v>199</v>
      </c>
      <c r="B112" s="1" t="s">
        <v>2</v>
      </c>
      <c r="C112" s="7">
        <v>51.168050000000001</v>
      </c>
      <c r="D112" s="7">
        <v>8.9637700000000002</v>
      </c>
      <c r="E112" s="4">
        <v>43972</v>
      </c>
      <c r="F112" s="5">
        <v>0.51642361111111124</v>
      </c>
      <c r="G112" s="3">
        <v>2</v>
      </c>
      <c r="H112" s="2">
        <v>23.2</v>
      </c>
      <c r="I112" s="2">
        <f>H112/G112</f>
        <v>11.6</v>
      </c>
      <c r="J112" s="2">
        <v>10599.020399999998</v>
      </c>
      <c r="K112" s="52">
        <v>17.5</v>
      </c>
      <c r="L112" s="53">
        <v>154.32893815820901</v>
      </c>
      <c r="M112" s="2">
        <f>IF((K112+L112)&gt;360,(K112+L112)-360,(K112+L112))</f>
        <v>171.82893815820901</v>
      </c>
      <c r="N112" s="2">
        <f>COS(RADIANS(M112))*J112</f>
        <v>-10491.42064686364</v>
      </c>
      <c r="O112" s="2">
        <f>SIN(RADIANS(M112))*J112</f>
        <v>1506.4283090075712</v>
      </c>
      <c r="P112" s="7">
        <f t="shared" si="2"/>
        <v>-9.4517303124897659E-2</v>
      </c>
      <c r="Q112" s="7">
        <f>O112/(1850*COS(RADIANS(C112)))/60</f>
        <v>2.1643695839878529E-2</v>
      </c>
      <c r="R112" s="7">
        <f>C112+P112</f>
        <v>51.073532696875105</v>
      </c>
      <c r="S112" s="7">
        <f>D112+Q112</f>
        <v>8.9854136958398794</v>
      </c>
    </row>
    <row r="113" spans="1:19" s="6" customFormat="1">
      <c r="A113" s="12"/>
      <c r="B113" s="12" t="s">
        <v>2</v>
      </c>
      <c r="C113" s="63">
        <v>51.168050000000001</v>
      </c>
      <c r="D113" s="63">
        <v>8.9637700000000002</v>
      </c>
      <c r="E113" s="13">
        <v>43972</v>
      </c>
      <c r="F113" s="5">
        <v>0.56443287037037038</v>
      </c>
      <c r="H113" s="14"/>
      <c r="I113" s="2" t="e">
        <f>H113/G113</f>
        <v>#DIV/0!</v>
      </c>
      <c r="J113" s="2" t="e">
        <v>#DIV/0!</v>
      </c>
      <c r="K113" s="54"/>
      <c r="L113" s="53" t="s">
        <v>11</v>
      </c>
      <c r="M113" s="2" t="e">
        <f>IF((K113+L113)&gt;360,(K113+L113)-360,(K113+L113))</f>
        <v>#VALUE!</v>
      </c>
      <c r="N113" s="2" t="e">
        <f>COS(RADIANS(M113))*J113</f>
        <v>#VALUE!</v>
      </c>
      <c r="O113" s="2" t="e">
        <f>SIN(RADIANS(M113))*J113</f>
        <v>#VALUE!</v>
      </c>
      <c r="P113" s="7" t="e">
        <f t="shared" si="2"/>
        <v>#VALUE!</v>
      </c>
      <c r="Q113" s="7" t="e">
        <f>O113/(1850*COS(RADIANS(C113)))/60</f>
        <v>#VALUE!</v>
      </c>
      <c r="R113" s="7" t="e">
        <f>C113+P113</f>
        <v>#VALUE!</v>
      </c>
      <c r="S113" s="7" t="e">
        <f>D113+Q113</f>
        <v>#VALUE!</v>
      </c>
    </row>
    <row r="114" spans="1:19" s="18" customFormat="1">
      <c r="A114" s="17">
        <v>206</v>
      </c>
      <c r="B114" s="17" t="s">
        <v>3</v>
      </c>
      <c r="C114" s="64">
        <v>51.152650000000001</v>
      </c>
      <c r="D114" s="64">
        <v>9.0119399999999992</v>
      </c>
      <c r="E114" s="19">
        <v>43970</v>
      </c>
      <c r="F114" s="5">
        <v>0.47464120370370372</v>
      </c>
      <c r="G114" s="18">
        <v>5</v>
      </c>
      <c r="H114" s="20">
        <v>27.8</v>
      </c>
      <c r="I114" s="2">
        <f>H114/G114</f>
        <v>5.5600000000000005</v>
      </c>
      <c r="J114" s="2">
        <v>3092.1822399999996</v>
      </c>
      <c r="K114" s="55">
        <v>105.6</v>
      </c>
      <c r="L114" s="53">
        <v>132.464848014708</v>
      </c>
      <c r="M114" s="2">
        <f>IF((K114+L114)&gt;360,(K114+L114)-360,(K114+L114))</f>
        <v>238.06484801470799</v>
      </c>
      <c r="N114" s="2">
        <f>COS(RADIANS(M114))*J114</f>
        <v>-1635.6379178481445</v>
      </c>
      <c r="O114" s="2">
        <f>SIN(RADIANS(M114))*J114</f>
        <v>-2624.1721755762906</v>
      </c>
      <c r="P114" s="7">
        <f t="shared" si="2"/>
        <v>-1.4735476737370671E-2</v>
      </c>
      <c r="Q114" s="7">
        <f>O114/(1850*COS(RADIANS(C114)))/60</f>
        <v>-3.7690361487720828E-2</v>
      </c>
      <c r="R114" s="7">
        <f>C114+P114</f>
        <v>51.13791452326263</v>
      </c>
      <c r="S114" s="7">
        <f>D114+Q114</f>
        <v>8.9742496385122781</v>
      </c>
    </row>
    <row r="115" spans="1:19" s="18" customFormat="1">
      <c r="A115" s="17">
        <v>207</v>
      </c>
      <c r="B115" s="17" t="s">
        <v>3</v>
      </c>
      <c r="C115" s="64">
        <v>51.152650000000001</v>
      </c>
      <c r="D115" s="64">
        <v>9.0119399999999992</v>
      </c>
      <c r="E115" s="19">
        <v>43970</v>
      </c>
      <c r="F115" s="5">
        <v>0.47604166666666664</v>
      </c>
      <c r="G115" s="18">
        <v>3</v>
      </c>
      <c r="H115" s="20">
        <v>14.6</v>
      </c>
      <c r="I115" s="2">
        <f>H115/G115</f>
        <v>4.8666666666666663</v>
      </c>
      <c r="J115" s="2">
        <v>2230.4701333333323</v>
      </c>
      <c r="K115" s="55">
        <v>162.30000000000001</v>
      </c>
      <c r="L115" s="53">
        <v>133.121585445009</v>
      </c>
      <c r="M115" s="2">
        <f>IF((K115+L115)&gt;360,(K115+L115)-360,(K115+L115))</f>
        <v>295.42158544500899</v>
      </c>
      <c r="N115" s="2">
        <f>COS(RADIANS(M115))*J115</f>
        <v>957.48600966632966</v>
      </c>
      <c r="O115" s="2">
        <f>SIN(RADIANS(M115))*J115</f>
        <v>-2014.5018135969158</v>
      </c>
      <c r="P115" s="7">
        <f t="shared" si="2"/>
        <v>8.6260000870840518E-3</v>
      </c>
      <c r="Q115" s="7">
        <f>O115/(1850*COS(RADIANS(C115)))/60</f>
        <v>-2.8933810928569375E-2</v>
      </c>
      <c r="R115" s="7">
        <f>C115+P115</f>
        <v>51.161276000087085</v>
      </c>
      <c r="S115" s="7">
        <f>D115+Q115</f>
        <v>8.9830061890714301</v>
      </c>
    </row>
    <row r="116" spans="1:19" s="18" customFormat="1">
      <c r="A116" s="17">
        <v>208</v>
      </c>
      <c r="B116" s="17" t="s">
        <v>3</v>
      </c>
      <c r="C116" s="64">
        <v>51.152650000000001</v>
      </c>
      <c r="D116" s="64">
        <v>9.0119399999999992</v>
      </c>
      <c r="E116" s="19">
        <v>43970</v>
      </c>
      <c r="F116" s="5">
        <v>0.47950231481481503</v>
      </c>
      <c r="G116" s="18">
        <v>4</v>
      </c>
      <c r="H116" s="20">
        <v>13.6</v>
      </c>
      <c r="I116" s="2">
        <f>H116/G116</f>
        <v>3.4</v>
      </c>
      <c r="J116" s="2">
        <v>877.30606168634438</v>
      </c>
      <c r="K116" s="55">
        <v>88.1</v>
      </c>
      <c r="L116" s="53">
        <v>134.787782600518</v>
      </c>
      <c r="M116" s="2">
        <f>IF((K116+L116)&gt;360,(K116+L116)-360,(K116+L116))</f>
        <v>222.88778260051799</v>
      </c>
      <c r="N116" s="2">
        <f>COS(RADIANS(M116))*J116</f>
        <v>-642.79165430950411</v>
      </c>
      <c r="O116" s="2">
        <f>SIN(RADIANS(M116))*J116</f>
        <v>-597.06349329167233</v>
      </c>
      <c r="P116" s="7">
        <f t="shared" si="2"/>
        <v>-5.7909158045901269E-3</v>
      </c>
      <c r="Q116" s="7">
        <f>O116/(1850*COS(RADIANS(C116)))/60</f>
        <v>-8.5754810994223499E-3</v>
      </c>
      <c r="R116" s="7">
        <f>C116+P116</f>
        <v>51.146859084195412</v>
      </c>
      <c r="S116" s="7">
        <f>D116+Q116</f>
        <v>9.0033645189005771</v>
      </c>
    </row>
    <row r="117" spans="1:19" s="18" customFormat="1">
      <c r="A117" s="17">
        <v>209</v>
      </c>
      <c r="B117" s="17" t="s">
        <v>3</v>
      </c>
      <c r="C117" s="64">
        <v>51.152650000000001</v>
      </c>
      <c r="D117" s="64">
        <v>9.0119399999999992</v>
      </c>
      <c r="E117" s="19">
        <v>43970</v>
      </c>
      <c r="F117" s="5">
        <v>0.4857291666666666</v>
      </c>
      <c r="G117" s="18">
        <v>4</v>
      </c>
      <c r="H117" s="20">
        <v>17.2</v>
      </c>
      <c r="I117" s="2">
        <f>H117/G117</f>
        <v>4.3</v>
      </c>
      <c r="J117" s="2">
        <v>1560.1596056455999</v>
      </c>
      <c r="K117" s="55">
        <v>182.1</v>
      </c>
      <c r="L117" s="53">
        <v>137.87629633545501</v>
      </c>
      <c r="M117" s="2">
        <f>IF((K117+L117)&gt;360,(K117+L117)-360,(K117+L117))</f>
        <v>319.976296335455</v>
      </c>
      <c r="N117" s="2">
        <f>COS(RADIANS(M117))*J117</f>
        <v>1194.736607439369</v>
      </c>
      <c r="O117" s="2">
        <f>SIN(RADIANS(M117))*J117</f>
        <v>-1003.3456203783923</v>
      </c>
      <c r="P117" s="7">
        <f t="shared" si="2"/>
        <v>1.0763392859814135E-2</v>
      </c>
      <c r="Q117" s="7">
        <f>O117/(1850*COS(RADIANS(C117)))/60</f>
        <v>-1.4410814763279888E-2</v>
      </c>
      <c r="R117" s="7">
        <f>C117+P117</f>
        <v>51.163413392859816</v>
      </c>
      <c r="S117" s="7">
        <f>D117+Q117</f>
        <v>8.9975291852367185</v>
      </c>
    </row>
    <row r="118" spans="1:19" s="18" customFormat="1">
      <c r="A118" s="17">
        <v>210</v>
      </c>
      <c r="B118" s="17" t="s">
        <v>3</v>
      </c>
      <c r="C118" s="64">
        <v>51.152650000000001</v>
      </c>
      <c r="D118" s="64">
        <v>9.0119399999999992</v>
      </c>
      <c r="E118" s="19">
        <v>43970</v>
      </c>
      <c r="F118" s="5">
        <v>0.48597222222222219</v>
      </c>
      <c r="G118" s="18">
        <v>4</v>
      </c>
      <c r="H118" s="20">
        <v>13.6</v>
      </c>
      <c r="I118" s="2">
        <f>H118/G118</f>
        <v>3.4</v>
      </c>
      <c r="J118" s="2">
        <v>877.30606168634438</v>
      </c>
      <c r="K118" s="55">
        <v>299.39999999999998</v>
      </c>
      <c r="L118" s="53">
        <v>137.87629633545501</v>
      </c>
      <c r="M118" s="2">
        <f>IF((K118+L118)&gt;360,(K118+L118)-360,(K118+L118))</f>
        <v>77.276296335454958</v>
      </c>
      <c r="N118" s="2">
        <f>COS(RADIANS(M118))*J118</f>
        <v>193.22645917323462</v>
      </c>
      <c r="O118" s="2">
        <f>SIN(RADIANS(M118))*J118</f>
        <v>855.76250288674021</v>
      </c>
      <c r="P118" s="7">
        <f t="shared" si="2"/>
        <v>1.7407789114705821E-3</v>
      </c>
      <c r="Q118" s="7">
        <f>O118/(1850*COS(RADIANS(C118)))/60</f>
        <v>1.2291113510627298E-2</v>
      </c>
      <c r="R118" s="7">
        <f>C118+P118</f>
        <v>51.15439077891147</v>
      </c>
      <c r="S118" s="7">
        <f>D118+Q118</f>
        <v>9.024231113510627</v>
      </c>
    </row>
    <row r="119" spans="1:19" s="18" customFormat="1">
      <c r="A119" s="17">
        <v>211</v>
      </c>
      <c r="B119" s="17" t="s">
        <v>3</v>
      </c>
      <c r="C119" s="64">
        <v>51.152650000000001</v>
      </c>
      <c r="D119" s="64">
        <v>9.0119399999999992</v>
      </c>
      <c r="E119" s="19">
        <v>43970</v>
      </c>
      <c r="F119" s="5">
        <v>0.48877314814814837</v>
      </c>
      <c r="G119" s="18">
        <v>4</v>
      </c>
      <c r="H119" s="20">
        <v>20.9</v>
      </c>
      <c r="I119" s="2">
        <f>H119/G119</f>
        <v>5.2249999999999996</v>
      </c>
      <c r="J119" s="2">
        <v>2675.826149999999</v>
      </c>
      <c r="K119" s="55">
        <v>187.2</v>
      </c>
      <c r="L119" s="53">
        <v>139.286495801353</v>
      </c>
      <c r="M119" s="2">
        <f>IF((K119+L119)&gt;360,(K119+L119)-360,(K119+L119))</f>
        <v>326.48649580135299</v>
      </c>
      <c r="N119" s="2">
        <f>COS(RADIANS(M119))*J119</f>
        <v>2230.9853352018986</v>
      </c>
      <c r="O119" s="2">
        <f>SIN(RADIANS(M119))*J119</f>
        <v>-1477.4132865037761</v>
      </c>
      <c r="P119" s="7">
        <f t="shared" si="2"/>
        <v>2.0098966983800887E-2</v>
      </c>
      <c r="Q119" s="7">
        <f>O119/(1850*COS(RADIANS(C119)))/60</f>
        <v>-2.1219736019363989E-2</v>
      </c>
      <c r="R119" s="7">
        <f>C119+P119</f>
        <v>51.172748966983804</v>
      </c>
      <c r="S119" s="7">
        <f>D119+Q119</f>
        <v>8.9907202639806361</v>
      </c>
    </row>
    <row r="120" spans="1:19" s="18" customFormat="1">
      <c r="A120" s="17">
        <v>212</v>
      </c>
      <c r="B120" s="17" t="s">
        <v>3</v>
      </c>
      <c r="C120" s="64">
        <v>51.152650000000001</v>
      </c>
      <c r="D120" s="64">
        <v>9.0119399999999992</v>
      </c>
      <c r="E120" s="19">
        <v>43970</v>
      </c>
      <c r="F120" s="5">
        <v>0.49447916666666691</v>
      </c>
      <c r="G120" s="18">
        <v>4</v>
      </c>
      <c r="H120" s="20">
        <v>18</v>
      </c>
      <c r="I120" s="2">
        <f>H120/G120</f>
        <v>4.5</v>
      </c>
      <c r="J120" s="2">
        <v>1774.7569999999992</v>
      </c>
      <c r="K120" s="55">
        <v>122.5</v>
      </c>
      <c r="L120" s="53">
        <v>142.54506989082</v>
      </c>
      <c r="M120" s="2">
        <f>IF((K120+L120)&gt;360,(K120+L120)-360,(K120+L120))</f>
        <v>265.04506989082</v>
      </c>
      <c r="N120" s="2">
        <f>COS(RADIANS(M120))*J120</f>
        <v>-153.28947345206961</v>
      </c>
      <c r="O120" s="2">
        <f>SIN(RADIANS(M120))*J120</f>
        <v>-1768.1246410753356</v>
      </c>
      <c r="P120" s="7">
        <f t="shared" si="2"/>
        <v>-1.3809862473159425E-3</v>
      </c>
      <c r="Q120" s="7">
        <f>O120/(1850*COS(RADIANS(C120)))/60</f>
        <v>-2.5395154135738462E-2</v>
      </c>
      <c r="R120" s="7">
        <f>C120+P120</f>
        <v>51.151269013752689</v>
      </c>
      <c r="S120" s="7">
        <f>D120+Q120</f>
        <v>8.9865448458642607</v>
      </c>
    </row>
    <row r="121" spans="1:19" s="18" customFormat="1">
      <c r="A121" s="17">
        <v>213</v>
      </c>
      <c r="B121" s="17" t="s">
        <v>3</v>
      </c>
      <c r="C121" s="64">
        <v>51.152650000000001</v>
      </c>
      <c r="D121" s="64">
        <v>9.0119399999999992</v>
      </c>
      <c r="E121" s="19">
        <v>43970</v>
      </c>
      <c r="F121" s="5">
        <v>0.49501157407407431</v>
      </c>
      <c r="G121" s="18">
        <v>6</v>
      </c>
      <c r="H121" s="20">
        <v>18.100000000000001</v>
      </c>
      <c r="I121" s="2">
        <f>H121/G121</f>
        <v>3.0166666666666671</v>
      </c>
      <c r="J121" s="2">
        <v>658.88222676218663</v>
      </c>
      <c r="K121" s="55">
        <v>173.7</v>
      </c>
      <c r="L121" s="53">
        <v>142.54506989082</v>
      </c>
      <c r="M121" s="2">
        <f>IF((K121+L121)&gt;360,(K121+L121)-360,(K121+L121))</f>
        <v>316.24506989081999</v>
      </c>
      <c r="N121" s="2">
        <f>COS(RADIANS(M121))*J121</f>
        <v>475.91356903649722</v>
      </c>
      <c r="O121" s="2">
        <f>SIN(RADIANS(M121))*J121</f>
        <v>-455.66661447821775</v>
      </c>
      <c r="P121" s="7">
        <f t="shared" si="2"/>
        <v>4.2875096309594341E-3</v>
      </c>
      <c r="Q121" s="7">
        <f>O121/(1850*COS(RADIANS(C121)))/60</f>
        <v>-6.5446313231327284E-3</v>
      </c>
      <c r="R121" s="7">
        <f>C121+P121</f>
        <v>51.156937509630964</v>
      </c>
      <c r="S121" s="7">
        <f>D121+Q121</f>
        <v>9.0053953686768669</v>
      </c>
    </row>
    <row r="122" spans="1:19" s="18" customFormat="1">
      <c r="A122" s="17">
        <v>214</v>
      </c>
      <c r="B122" s="17" t="s">
        <v>3</v>
      </c>
      <c r="C122" s="64">
        <v>51.152650000000001</v>
      </c>
      <c r="D122" s="64">
        <v>9.0119399999999992</v>
      </c>
      <c r="E122" s="19">
        <v>43970</v>
      </c>
      <c r="F122" s="5">
        <v>0.50155092592592587</v>
      </c>
      <c r="G122" s="18">
        <v>8</v>
      </c>
      <c r="H122" s="20">
        <v>23.5</v>
      </c>
      <c r="I122" s="2">
        <f>H122/G122</f>
        <v>2.9375</v>
      </c>
      <c r="J122" s="2">
        <v>617.40301285619614</v>
      </c>
      <c r="K122" s="55">
        <v>97.7</v>
      </c>
      <c r="L122" s="53">
        <v>146.305329808777</v>
      </c>
      <c r="M122" s="2">
        <f>IF((K122+L122)&gt;360,(K122+L122)-360,(K122+L122))</f>
        <v>244.00532980877699</v>
      </c>
      <c r="N122" s="2">
        <f>COS(RADIANS(M122))*J122</f>
        <v>-270.60004561461182</v>
      </c>
      <c r="O122" s="2">
        <f>SIN(RADIANS(M122))*J122</f>
        <v>-554.94332647332408</v>
      </c>
      <c r="P122" s="7">
        <f t="shared" si="2"/>
        <v>-2.4378382487802866E-3</v>
      </c>
      <c r="Q122" s="7">
        <f>O122/(1850*COS(RADIANS(C122)))/60</f>
        <v>-7.9705191506287201E-3</v>
      </c>
      <c r="R122" s="7">
        <f>C122+P122</f>
        <v>51.15021216175122</v>
      </c>
      <c r="S122" s="7">
        <f>D122+Q122</f>
        <v>9.0039694808493707</v>
      </c>
    </row>
    <row r="123" spans="1:19" s="18" customFormat="1">
      <c r="A123" s="17">
        <v>215</v>
      </c>
      <c r="B123" s="17" t="s">
        <v>3</v>
      </c>
      <c r="C123" s="64">
        <v>51.152650000000001</v>
      </c>
      <c r="D123" s="64">
        <v>9.0119399999999992</v>
      </c>
      <c r="E123" s="19">
        <v>43970</v>
      </c>
      <c r="F123" s="5">
        <v>0.50229166666666669</v>
      </c>
      <c r="G123" s="18">
        <v>5</v>
      </c>
      <c r="H123" s="20">
        <v>15.9</v>
      </c>
      <c r="I123" s="2">
        <f>H123/G123</f>
        <v>3.18</v>
      </c>
      <c r="J123" s="2">
        <v>748.17693643450423</v>
      </c>
      <c r="K123" s="55">
        <v>269.89999999999998</v>
      </c>
      <c r="L123" s="53">
        <v>146.689404500704</v>
      </c>
      <c r="M123" s="2">
        <f>IF((K123+L123)&gt;360,(K123+L123)-360,(K123+L123))</f>
        <v>56.589404500703949</v>
      </c>
      <c r="N123" s="2">
        <f>COS(RADIANS(M123))*J123</f>
        <v>411.9724942109504</v>
      </c>
      <c r="O123" s="2">
        <f>SIN(RADIANS(M123))*J123</f>
        <v>624.53774283555413</v>
      </c>
      <c r="P123" s="7">
        <f t="shared" si="2"/>
        <v>3.7114639118103637E-3</v>
      </c>
      <c r="Q123" s="7">
        <f>O123/(1850*COS(RADIANS(C123)))/60</f>
        <v>8.9700872180873137E-3</v>
      </c>
      <c r="R123" s="7">
        <f>C123+P123</f>
        <v>51.156361463911814</v>
      </c>
      <c r="S123" s="7">
        <f>D123+Q123</f>
        <v>9.0209100872180858</v>
      </c>
    </row>
    <row r="124" spans="1:19" s="18" customFormat="1">
      <c r="A124" s="17">
        <v>216</v>
      </c>
      <c r="B124" s="17" t="s">
        <v>3</v>
      </c>
      <c r="C124" s="64">
        <v>51.152650000000001</v>
      </c>
      <c r="D124" s="64">
        <v>9.0119399999999992</v>
      </c>
      <c r="E124" s="19">
        <v>43970</v>
      </c>
      <c r="F124" s="5">
        <v>0.50718750000000001</v>
      </c>
      <c r="G124" s="18">
        <v>7</v>
      </c>
      <c r="H124" s="20">
        <v>19.8</v>
      </c>
      <c r="I124" s="2">
        <f>H124/G124</f>
        <v>2.8285714285714287</v>
      </c>
      <c r="J124" s="2">
        <v>562.10356081466989</v>
      </c>
      <c r="K124" s="55">
        <v>112.8</v>
      </c>
      <c r="L124" s="53">
        <v>149.41837406844101</v>
      </c>
      <c r="M124" s="2">
        <f>IF((K124+L124)&gt;360,(K124+L124)-360,(K124+L124))</f>
        <v>262.21837406844099</v>
      </c>
      <c r="N124" s="2">
        <f>COS(RADIANS(M124))*J124</f>
        <v>-76.107610534905845</v>
      </c>
      <c r="O124" s="2">
        <f>SIN(RADIANS(M124))*J124</f>
        <v>-556.92732443219052</v>
      </c>
      <c r="P124" s="7">
        <f t="shared" si="2"/>
        <v>-6.8565414896311567E-4</v>
      </c>
      <c r="Q124" s="7">
        <f>O124/(1850*COS(RADIANS(C124)))/60</f>
        <v>-7.9990148419391248E-3</v>
      </c>
      <c r="R124" s="7">
        <f>C124+P124</f>
        <v>51.151964345851042</v>
      </c>
      <c r="S124" s="7">
        <f>D124+Q124</f>
        <v>9.0039409851580601</v>
      </c>
    </row>
    <row r="125" spans="1:19" s="18" customFormat="1">
      <c r="A125" s="17">
        <v>217</v>
      </c>
      <c r="B125" s="17" t="s">
        <v>3</v>
      </c>
      <c r="C125" s="64">
        <v>51.152650000000001</v>
      </c>
      <c r="D125" s="64">
        <v>9.0119399999999992</v>
      </c>
      <c r="E125" s="19">
        <v>43970</v>
      </c>
      <c r="F125" s="5">
        <v>0.50952546296296297</v>
      </c>
      <c r="G125" s="18">
        <v>7</v>
      </c>
      <c r="H125" s="20">
        <v>20</v>
      </c>
      <c r="I125" s="2">
        <f>H125/G125</f>
        <v>2.8571428571428572</v>
      </c>
      <c r="J125" s="2">
        <v>576.41658333963687</v>
      </c>
      <c r="K125" s="55">
        <v>167</v>
      </c>
      <c r="L125" s="53">
        <v>150.60932328622701</v>
      </c>
      <c r="M125" s="2">
        <f>IF((K125+L125)&gt;360,(K125+L125)-360,(K125+L125))</f>
        <v>317.60932328622698</v>
      </c>
      <c r="N125" s="2">
        <f>COS(RADIANS(M125))*J125</f>
        <v>425.72114541004458</v>
      </c>
      <c r="O125" s="2">
        <f>SIN(RADIANS(M125))*J125</f>
        <v>-388.6098093199659</v>
      </c>
      <c r="P125" s="7">
        <f t="shared" si="2"/>
        <v>3.8353256343247261E-3</v>
      </c>
      <c r="Q125" s="7">
        <f>O125/(1850*COS(RADIANS(C125)))/60</f>
        <v>-5.581510362492585E-3</v>
      </c>
      <c r="R125" s="7">
        <f>C125+P125</f>
        <v>51.156485325634328</v>
      </c>
      <c r="S125" s="7">
        <f>D125+Q125</f>
        <v>9.0063584896375062</v>
      </c>
    </row>
    <row r="126" spans="1:19" s="18" customFormat="1">
      <c r="A126" s="17">
        <v>218</v>
      </c>
      <c r="B126" s="17" t="s">
        <v>3</v>
      </c>
      <c r="C126" s="64">
        <v>51.152650000000001</v>
      </c>
      <c r="D126" s="64">
        <v>9.0119399999999992</v>
      </c>
      <c r="E126" s="19">
        <v>43970</v>
      </c>
      <c r="F126" s="5">
        <v>0.51452546296296298</v>
      </c>
      <c r="G126" s="18">
        <v>6</v>
      </c>
      <c r="H126" s="20">
        <v>18.2</v>
      </c>
      <c r="I126" s="2">
        <f>H126/G126</f>
        <v>3.0333333333333332</v>
      </c>
      <c r="J126" s="2">
        <v>667.75945526404655</v>
      </c>
      <c r="K126" s="55">
        <v>265.10000000000002</v>
      </c>
      <c r="L126" s="53">
        <v>153.436770272507</v>
      </c>
      <c r="M126" s="2">
        <f>IF((K126+L126)&gt;360,(K126+L126)-360,(K126+L126))</f>
        <v>58.536770272507056</v>
      </c>
      <c r="N126" s="2">
        <f>COS(RADIANS(M126))*J126</f>
        <v>348.53789227317583</v>
      </c>
      <c r="O126" s="2">
        <f>SIN(RADIANS(M126))*J126</f>
        <v>569.5823274508333</v>
      </c>
      <c r="P126" s="7">
        <f t="shared" si="2"/>
        <v>3.1399810114700528E-3</v>
      </c>
      <c r="Q126" s="7">
        <f>O126/(1850*COS(RADIANS(C126)))/60</f>
        <v>8.180775643627413E-3</v>
      </c>
      <c r="R126" s="7">
        <f>C126+P126</f>
        <v>51.155789981011473</v>
      </c>
      <c r="S126" s="7">
        <f>D126+Q126</f>
        <v>9.0201207756436261</v>
      </c>
    </row>
    <row r="127" spans="1:19" s="18" customFormat="1">
      <c r="A127" s="17">
        <v>219</v>
      </c>
      <c r="B127" s="17" t="s">
        <v>3</v>
      </c>
      <c r="C127" s="64">
        <v>51.152650000000001</v>
      </c>
      <c r="D127" s="64">
        <v>9.0119399999999992</v>
      </c>
      <c r="E127" s="19">
        <v>43970</v>
      </c>
      <c r="F127" s="5">
        <v>0.5151041666666667</v>
      </c>
      <c r="G127" s="18">
        <v>6</v>
      </c>
      <c r="H127" s="20">
        <v>23.2</v>
      </c>
      <c r="I127" s="2">
        <f>H127/G127</f>
        <v>3.8666666666666667</v>
      </c>
      <c r="J127" s="2">
        <v>1193.5397960322382</v>
      </c>
      <c r="K127" s="55">
        <v>179</v>
      </c>
      <c r="L127" s="53">
        <v>153.846115227209</v>
      </c>
      <c r="M127" s="2">
        <f>IF((K127+L127)&gt;360,(K127+L127)-360,(K127+L127))</f>
        <v>332.846115227209</v>
      </c>
      <c r="N127" s="2">
        <f>COS(RADIANS(M127))*J127</f>
        <v>1061.9925973675151</v>
      </c>
      <c r="O127" s="2">
        <f>SIN(RADIANS(M127))*J127</f>
        <v>-544.70998508314096</v>
      </c>
      <c r="P127" s="7">
        <f t="shared" si="2"/>
        <v>9.5675008771848209E-3</v>
      </c>
      <c r="Q127" s="7">
        <f>O127/(1850*COS(RADIANS(C127)))/60</f>
        <v>-7.8235400995538603E-3</v>
      </c>
      <c r="R127" s="7">
        <f>C127+P127</f>
        <v>51.162217500877183</v>
      </c>
      <c r="S127" s="7">
        <f>D127+Q127</f>
        <v>9.0041164599004446</v>
      </c>
    </row>
    <row r="128" spans="1:19" s="18" customFormat="1">
      <c r="A128" s="17">
        <v>220</v>
      </c>
      <c r="B128" s="17" t="s">
        <v>3</v>
      </c>
      <c r="C128" s="64">
        <v>51.152650000000001</v>
      </c>
      <c r="D128" s="64">
        <v>9.0119399999999992</v>
      </c>
      <c r="E128" s="19">
        <v>43970</v>
      </c>
      <c r="F128" s="5">
        <v>0.52170138888888895</v>
      </c>
      <c r="G128" s="18">
        <v>12</v>
      </c>
      <c r="H128" s="20">
        <v>19.399999999999999</v>
      </c>
      <c r="I128" s="2">
        <f>H128/G128</f>
        <v>1.6166666666666665</v>
      </c>
      <c r="J128" s="2">
        <v>52.617268491026749</v>
      </c>
      <c r="K128" s="55">
        <v>10.5</v>
      </c>
      <c r="L128" s="53">
        <v>158.01056213881</v>
      </c>
      <c r="M128" s="2">
        <f>IF((K128+L128)&gt;360,(K128+L128)-360,(K128+L128))</f>
        <v>168.51056213881</v>
      </c>
      <c r="N128" s="2">
        <f>COS(RADIANS(M128))*J128</f>
        <v>-51.562894213668912</v>
      </c>
      <c r="O128" s="2">
        <f>SIN(RADIANS(M128))*J128</f>
        <v>10.480690996627354</v>
      </c>
      <c r="P128" s="7">
        <f t="shared" si="2"/>
        <v>-4.645305785015217E-4</v>
      </c>
      <c r="Q128" s="7">
        <f>O128/(1850*COS(RADIANS(C128)))/60</f>
        <v>1.5053167470508526E-4</v>
      </c>
      <c r="R128" s="7">
        <f>C128+P128</f>
        <v>51.152185469421497</v>
      </c>
      <c r="S128" s="7">
        <f>D128+Q128</f>
        <v>9.0120905316747049</v>
      </c>
    </row>
    <row r="129" spans="1:19" s="18" customFormat="1">
      <c r="A129" s="17">
        <v>221</v>
      </c>
      <c r="B129" s="17" t="s">
        <v>3</v>
      </c>
      <c r="C129" s="64">
        <v>51.152650000000001</v>
      </c>
      <c r="D129" s="64">
        <v>9.0119399999999992</v>
      </c>
      <c r="E129" s="19">
        <v>43970</v>
      </c>
      <c r="F129" s="5">
        <v>0.52159722222222227</v>
      </c>
      <c r="G129" s="18">
        <v>8</v>
      </c>
      <c r="H129" s="20">
        <v>23.4</v>
      </c>
      <c r="I129" s="2">
        <f>H129/G129</f>
        <v>2.9249999999999998</v>
      </c>
      <c r="J129" s="2">
        <v>610.95498267903395</v>
      </c>
      <c r="K129" s="55">
        <v>166.1</v>
      </c>
      <c r="L129" s="53">
        <v>158.01056213881</v>
      </c>
      <c r="M129" s="2">
        <f>IF((K129+L129)&gt;360,(K129+L129)-360,(K129+L129))</f>
        <v>324.11056213881</v>
      </c>
      <c r="N129" s="2">
        <f>COS(RADIANS(M129))*J129</f>
        <v>494.96500873949003</v>
      </c>
      <c r="O129" s="2">
        <f>SIN(RADIANS(M129))*J129</f>
        <v>-358.15587526083556</v>
      </c>
      <c r="P129" s="7">
        <f t="shared" si="2"/>
        <v>4.4591442228782878E-3</v>
      </c>
      <c r="Q129" s="7">
        <f>O129/(1850*COS(RADIANS(C129)))/60</f>
        <v>-5.1441077430704179E-3</v>
      </c>
      <c r="R129" s="7">
        <f>C129+P129</f>
        <v>51.157109144222879</v>
      </c>
      <c r="S129" s="7">
        <f>D129+Q129</f>
        <v>9.0067958922569282</v>
      </c>
    </row>
    <row r="130" spans="1:19" s="18" customFormat="1">
      <c r="A130" s="17">
        <v>222</v>
      </c>
      <c r="B130" s="17" t="s">
        <v>3</v>
      </c>
      <c r="C130" s="64">
        <v>51.152650000000001</v>
      </c>
      <c r="D130" s="64">
        <v>9.0119399999999992</v>
      </c>
      <c r="E130" s="19">
        <v>43970</v>
      </c>
      <c r="F130" s="5">
        <v>0.52913194444444445</v>
      </c>
      <c r="G130" s="18">
        <v>7</v>
      </c>
      <c r="H130" s="20">
        <v>21.8</v>
      </c>
      <c r="I130" s="2">
        <f>H130/G130</f>
        <v>3.1142857142857143</v>
      </c>
      <c r="J130" s="2">
        <v>711.62358695355636</v>
      </c>
      <c r="K130" s="55">
        <v>156.4</v>
      </c>
      <c r="L130" s="53">
        <v>162.294346918727</v>
      </c>
      <c r="M130" s="2">
        <f>IF((K130+L130)&gt;360,(K130+L130)-360,(K130+L130))</f>
        <v>318.69434691872698</v>
      </c>
      <c r="N130" s="2">
        <f>COS(RADIANS(M130))*J130</f>
        <v>534.57093462475166</v>
      </c>
      <c r="O130" s="2">
        <f>SIN(RADIANS(M130))*J130</f>
        <v>-469.72550001364118</v>
      </c>
      <c r="P130" s="7">
        <f t="shared" si="2"/>
        <v>4.8159543659887531E-3</v>
      </c>
      <c r="Q130" s="7">
        <f>O130/(1850*COS(RADIANS(C130)))/60</f>
        <v>-6.7465557558648269E-3</v>
      </c>
      <c r="R130" s="7">
        <f>C130+P130</f>
        <v>51.157465954365989</v>
      </c>
      <c r="S130" s="7">
        <f>D130+Q130</f>
        <v>9.005193444244135</v>
      </c>
    </row>
    <row r="131" spans="1:19" s="18" customFormat="1">
      <c r="A131" s="17">
        <v>223</v>
      </c>
      <c r="B131" s="17" t="s">
        <v>3</v>
      </c>
      <c r="C131" s="64">
        <v>51.152650000000001</v>
      </c>
      <c r="D131" s="64">
        <v>9.0119399999999992</v>
      </c>
      <c r="E131" s="19">
        <v>43970</v>
      </c>
      <c r="F131" s="5">
        <v>0.52928240740740751</v>
      </c>
      <c r="G131" s="18">
        <v>5</v>
      </c>
      <c r="H131" s="20">
        <v>14.7</v>
      </c>
      <c r="I131" s="2">
        <f>H131/G131</f>
        <v>2.94</v>
      </c>
      <c r="J131" s="2">
        <v>618.69587754561405</v>
      </c>
      <c r="K131" s="55">
        <v>134.19999999999999</v>
      </c>
      <c r="L131" s="53">
        <v>162.728659334074</v>
      </c>
      <c r="M131" s="2">
        <f>IF((K131+L131)&gt;360,(K131+L131)-360,(K131+L131))</f>
        <v>296.92865933407398</v>
      </c>
      <c r="N131" s="2">
        <f>COS(RADIANS(M131))*J131</f>
        <v>280.19544041532725</v>
      </c>
      <c r="O131" s="2">
        <f>SIN(RADIANS(M131))*J131</f>
        <v>-551.611370497743</v>
      </c>
      <c r="P131" s="7">
        <f t="shared" ref="P131:P194" si="3">(N131/1850)/60</f>
        <v>2.5242832469849299E-3</v>
      </c>
      <c r="Q131" s="7">
        <f>O131/(1850*COS(RADIANS(C131)))/60</f>
        <v>-7.9226630585820003E-3</v>
      </c>
      <c r="R131" s="7">
        <f>C131+P131</f>
        <v>51.155174283246986</v>
      </c>
      <c r="S131" s="7">
        <f>D131+Q131</f>
        <v>9.004017336941418</v>
      </c>
    </row>
    <row r="132" spans="1:19" s="18" customFormat="1">
      <c r="A132" s="17">
        <v>224</v>
      </c>
      <c r="B132" s="17" t="s">
        <v>3</v>
      </c>
      <c r="C132" s="64">
        <v>51.152650000000001</v>
      </c>
      <c r="D132" s="64">
        <v>9.0119399999999992</v>
      </c>
      <c r="E132" s="19">
        <v>43970</v>
      </c>
      <c r="F132" s="5">
        <v>0.53564814814814832</v>
      </c>
      <c r="G132" s="18">
        <v>5</v>
      </c>
      <c r="H132" s="20">
        <v>17.8</v>
      </c>
      <c r="I132" s="2">
        <f>H132/G132</f>
        <v>3.56</v>
      </c>
      <c r="J132" s="2">
        <v>978.55259836061032</v>
      </c>
      <c r="K132" s="55">
        <v>263.10000000000002</v>
      </c>
      <c r="L132" s="53">
        <v>166.68014467967001</v>
      </c>
      <c r="M132" s="2">
        <f>IF((K132+L132)&gt;360,(K132+L132)-360,(K132+L132))</f>
        <v>69.780144679670002</v>
      </c>
      <c r="N132" s="2">
        <f>COS(RADIANS(M132))*J132</f>
        <v>338.21068033250856</v>
      </c>
      <c r="O132" s="2">
        <f>SIN(RADIANS(M132))*J132</f>
        <v>918.24763733282953</v>
      </c>
      <c r="P132" s="7">
        <f t="shared" si="3"/>
        <v>3.0469430660586354E-3</v>
      </c>
      <c r="Q132" s="7">
        <f>O132/(1850*COS(RADIANS(C132)))/60</f>
        <v>1.3188572650999725E-2</v>
      </c>
      <c r="R132" s="7">
        <f>C132+P132</f>
        <v>51.155696943066062</v>
      </c>
      <c r="S132" s="7">
        <f>D132+Q132</f>
        <v>9.0251285726509991</v>
      </c>
    </row>
    <row r="133" spans="1:19" s="18" customFormat="1">
      <c r="A133" s="17">
        <v>225</v>
      </c>
      <c r="B133" s="17" t="s">
        <v>3</v>
      </c>
      <c r="C133" s="64">
        <v>51.152650000000001</v>
      </c>
      <c r="D133" s="64">
        <v>9.0119399999999992</v>
      </c>
      <c r="E133" s="19">
        <v>43970</v>
      </c>
      <c r="F133" s="5">
        <v>0.53606481481481494</v>
      </c>
      <c r="G133" s="18">
        <v>6</v>
      </c>
      <c r="H133" s="20">
        <v>19.600000000000001</v>
      </c>
      <c r="I133" s="2">
        <f>H133/G133</f>
        <v>3.2666666666666671</v>
      </c>
      <c r="J133" s="2">
        <v>797.75651391390295</v>
      </c>
      <c r="K133" s="55">
        <v>34.299999999999997</v>
      </c>
      <c r="L133" s="53">
        <v>166.68014467967001</v>
      </c>
      <c r="M133" s="2">
        <f>IF((K133+L133)&gt;360,(K133+L133)-360,(K133+L133))</f>
        <v>200.98014467966999</v>
      </c>
      <c r="N133" s="2">
        <f>COS(RADIANS(M133))*J133</f>
        <v>-744.86889443034522</v>
      </c>
      <c r="O133" s="2">
        <f>SIN(RADIANS(M133))*J133</f>
        <v>-285.63225588539274</v>
      </c>
      <c r="P133" s="7">
        <f t="shared" si="3"/>
        <v>-6.7105305804535612E-3</v>
      </c>
      <c r="Q133" s="7">
        <f>O133/(1850*COS(RADIANS(C133)))/60</f>
        <v>-4.1024682286745955E-3</v>
      </c>
      <c r="R133" s="7">
        <f>C133+P133</f>
        <v>51.145939469419545</v>
      </c>
      <c r="S133" s="7">
        <f>D133+Q133</f>
        <v>9.0078375317713242</v>
      </c>
    </row>
    <row r="134" spans="1:19" s="22" customFormat="1">
      <c r="A134" s="21"/>
      <c r="B134" s="21" t="s">
        <v>3</v>
      </c>
      <c r="C134" s="65">
        <v>51.152650000000001</v>
      </c>
      <c r="D134" s="65">
        <v>9.0119399999999992</v>
      </c>
      <c r="E134" s="23">
        <v>43970</v>
      </c>
      <c r="F134" s="5">
        <v>0.61998842592592596</v>
      </c>
      <c r="H134" s="24"/>
      <c r="I134" s="2" t="e">
        <f>H134/G134</f>
        <v>#DIV/0!</v>
      </c>
      <c r="J134" s="2" t="e">
        <v>#DIV/0!</v>
      </c>
      <c r="K134" s="56"/>
      <c r="L134" s="53" t="s">
        <v>11</v>
      </c>
      <c r="M134" s="2" t="e">
        <f>IF((K134+L134)&gt;360,(K134+L134)-360,(K134+L134))</f>
        <v>#VALUE!</v>
      </c>
      <c r="N134" s="2" t="e">
        <f>COS(RADIANS(M134))*J134</f>
        <v>#VALUE!</v>
      </c>
      <c r="O134" s="2" t="e">
        <f>SIN(RADIANS(M134))*J134</f>
        <v>#VALUE!</v>
      </c>
      <c r="P134" s="7" t="e">
        <f t="shared" si="3"/>
        <v>#VALUE!</v>
      </c>
      <c r="Q134" s="7" t="e">
        <f>O134/(1850*COS(RADIANS(C134)))/60</f>
        <v>#VALUE!</v>
      </c>
      <c r="R134" s="7" t="e">
        <f>C134+P134</f>
        <v>#VALUE!</v>
      </c>
      <c r="S134" s="7" t="e">
        <f>D134+Q134</f>
        <v>#VALUE!</v>
      </c>
    </row>
    <row r="135" spans="1:19">
      <c r="A135" s="1">
        <v>236</v>
      </c>
      <c r="B135" s="1" t="s">
        <v>7</v>
      </c>
      <c r="C135" s="7">
        <v>51.116729999999997</v>
      </c>
      <c r="D135" s="7">
        <v>9.0049499999999991</v>
      </c>
      <c r="E135" s="4">
        <v>43970</v>
      </c>
      <c r="F135" s="5">
        <v>0.50410879629629624</v>
      </c>
      <c r="G135" s="3">
        <v>5</v>
      </c>
      <c r="H135" s="2">
        <v>20.6</v>
      </c>
      <c r="I135" s="2">
        <f>H135/G135</f>
        <v>4.12</v>
      </c>
      <c r="J135" s="2">
        <v>1397.1134918199127</v>
      </c>
      <c r="K135" s="52">
        <v>226.1</v>
      </c>
      <c r="L135" s="53">
        <v>147.42281279408701</v>
      </c>
      <c r="M135" s="2">
        <f>IF((K135+L135)&gt;360,(K135+L135)-360,(K135+L135))</f>
        <v>13.522812794087031</v>
      </c>
      <c r="N135" s="2">
        <f>COS(RADIANS(M135))*J135</f>
        <v>1358.3811679289936</v>
      </c>
      <c r="O135" s="2">
        <f>SIN(RADIANS(M135))*J135</f>
        <v>326.69054415622901</v>
      </c>
      <c r="P135" s="7">
        <f t="shared" si="3"/>
        <v>1.2237668179540482E-2</v>
      </c>
      <c r="Q135" s="7">
        <f>O135/(1850*COS(RADIANS(C135)))/60</f>
        <v>4.6885299637442852E-3</v>
      </c>
      <c r="R135" s="7">
        <f>C135+P135</f>
        <v>51.128967668179534</v>
      </c>
      <c r="S135" s="7">
        <f>D135+Q135</f>
        <v>9.0096385299637429</v>
      </c>
    </row>
    <row r="136" spans="1:19">
      <c r="A136" s="1">
        <v>237</v>
      </c>
      <c r="B136" s="1" t="s">
        <v>7</v>
      </c>
      <c r="C136" s="7">
        <v>51.116729999999997</v>
      </c>
      <c r="D136" s="7">
        <v>9.0049499999999991</v>
      </c>
      <c r="E136" s="4">
        <v>43970</v>
      </c>
      <c r="F136" s="5">
        <v>0.50607638888888884</v>
      </c>
      <c r="G136" s="3">
        <v>4</v>
      </c>
      <c r="H136" s="2">
        <v>28.8</v>
      </c>
      <c r="I136" s="2">
        <f>H136/G136</f>
        <v>7.2</v>
      </c>
      <c r="J136" s="2">
        <v>5130.4627999999993</v>
      </c>
      <c r="K136" s="52">
        <v>137.4</v>
      </c>
      <c r="L136" s="53">
        <v>148.592926642968</v>
      </c>
      <c r="M136" s="2">
        <f>IF((K136+L136)&gt;360,(K136+L136)-360,(K136+L136))</f>
        <v>285.99292664296797</v>
      </c>
      <c r="N136" s="2">
        <f>COS(RADIANS(M136))*J136</f>
        <v>1413.538352408302</v>
      </c>
      <c r="O136" s="2">
        <f>SIN(RADIANS(M136))*J136</f>
        <v>-4931.8919157311893</v>
      </c>
      <c r="P136" s="7">
        <f t="shared" si="3"/>
        <v>1.2734579751426145E-2</v>
      </c>
      <c r="Q136" s="7">
        <f>O136/(1850*COS(RADIANS(C136)))/60</f>
        <v>-7.0780509073430406E-2</v>
      </c>
      <c r="R136" s="7">
        <f>C136+P136</f>
        <v>51.129464579751421</v>
      </c>
      <c r="S136" s="7">
        <f>D136+Q136</f>
        <v>8.9341694909265694</v>
      </c>
    </row>
    <row r="137" spans="1:19">
      <c r="A137" s="1">
        <v>238</v>
      </c>
      <c r="B137" s="1" t="s">
        <v>7</v>
      </c>
      <c r="C137" s="7">
        <v>51.116729999999997</v>
      </c>
      <c r="D137" s="7">
        <v>9.0049499999999991</v>
      </c>
      <c r="E137" s="4">
        <v>43970</v>
      </c>
      <c r="F137" s="5">
        <v>0.5086342592592592</v>
      </c>
      <c r="G137" s="3">
        <v>5</v>
      </c>
      <c r="H137" s="2">
        <v>36.5</v>
      </c>
      <c r="I137" s="2">
        <f>H137/G137</f>
        <v>7.3</v>
      </c>
      <c r="J137" s="2">
        <v>5254.7481999999991</v>
      </c>
      <c r="K137" s="52">
        <v>133.6</v>
      </c>
      <c r="L137" s="53">
        <v>150.17314670708399</v>
      </c>
      <c r="M137" s="2">
        <f>IF((K137+L137)&gt;360,(K137+L137)-360,(K137+L137))</f>
        <v>283.77314670708398</v>
      </c>
      <c r="N137" s="2">
        <f>COS(RADIANS(M137))*J137</f>
        <v>1251.0414225354673</v>
      </c>
      <c r="O137" s="2">
        <f>SIN(RADIANS(M137))*J137</f>
        <v>-5103.6530058874168</v>
      </c>
      <c r="P137" s="7">
        <f t="shared" si="3"/>
        <v>1.1270643446265471E-2</v>
      </c>
      <c r="Q137" s="7">
        <f>O137/(1850*COS(RADIANS(C137)))/60</f>
        <v>-7.3245554457228676E-2</v>
      </c>
      <c r="R137" s="7">
        <f>C137+P137</f>
        <v>51.128000643446263</v>
      </c>
      <c r="S137" s="7">
        <f>D137+Q137</f>
        <v>8.9317044455427705</v>
      </c>
    </row>
    <row r="138" spans="1:19">
      <c r="A138" s="1">
        <v>239</v>
      </c>
      <c r="B138" s="1" t="s">
        <v>7</v>
      </c>
      <c r="C138" s="7">
        <v>51.116729999999997</v>
      </c>
      <c r="D138" s="7">
        <v>9.0049499999999991</v>
      </c>
      <c r="E138" s="4">
        <v>43970</v>
      </c>
      <c r="F138" s="5">
        <v>0.51040509259259259</v>
      </c>
      <c r="G138" s="3">
        <v>5</v>
      </c>
      <c r="H138" s="2">
        <v>35.299999999999997</v>
      </c>
      <c r="I138" s="2">
        <f>H138/G138</f>
        <v>7.06</v>
      </c>
      <c r="J138" s="2">
        <v>4956.4632399999991</v>
      </c>
      <c r="K138" s="52">
        <v>132</v>
      </c>
      <c r="L138" s="53">
        <v>150.97174825673</v>
      </c>
      <c r="M138" s="2">
        <f>IF((K138+L138)&gt;360,(K138+L138)-360,(K138+L138))</f>
        <v>282.97174825673</v>
      </c>
      <c r="N138" s="2">
        <f>COS(RADIANS(M138))*J138</f>
        <v>1112.5801724717362</v>
      </c>
      <c r="O138" s="2">
        <f>SIN(RADIANS(M138))*J138</f>
        <v>-4829.9785930471835</v>
      </c>
      <c r="P138" s="7">
        <f t="shared" si="3"/>
        <v>1.0023244797042669E-2</v>
      </c>
      <c r="Q138" s="7">
        <f>O138/(1850*COS(RADIANS(C138)))/60</f>
        <v>-6.9317890471037688E-2</v>
      </c>
      <c r="R138" s="7">
        <f>C138+P138</f>
        <v>51.126753244797037</v>
      </c>
      <c r="S138" s="7">
        <f>D138+Q138</f>
        <v>8.9356321095289619</v>
      </c>
    </row>
    <row r="139" spans="1:19">
      <c r="A139" s="1">
        <v>240</v>
      </c>
      <c r="B139" s="1" t="s">
        <v>7</v>
      </c>
      <c r="C139" s="7">
        <v>51.116729999999997</v>
      </c>
      <c r="D139" s="7">
        <v>9.0049499999999991</v>
      </c>
      <c r="E139" s="4">
        <v>43970</v>
      </c>
      <c r="F139" s="5">
        <v>0.51701388888888899</v>
      </c>
      <c r="G139" s="3">
        <v>5</v>
      </c>
      <c r="H139" s="2">
        <v>22.6</v>
      </c>
      <c r="I139" s="2">
        <f>H139/G139</f>
        <v>4.5200000000000005</v>
      </c>
      <c r="J139" s="2">
        <v>1799.6140800000005</v>
      </c>
      <c r="K139" s="52">
        <v>198.2</v>
      </c>
      <c r="L139" s="53">
        <v>155.04711528565301</v>
      </c>
      <c r="M139" s="2">
        <f>IF((K139+L139)&gt;360,(K139+L139)-360,(K139+L139))</f>
        <v>353.24711528565297</v>
      </c>
      <c r="N139" s="2">
        <f>COS(RADIANS(M139))*J139</f>
        <v>1787.1293256175059</v>
      </c>
      <c r="O139" s="2">
        <f>SIN(RADIANS(M139))*J139</f>
        <v>-211.61193362418604</v>
      </c>
      <c r="P139" s="7">
        <f t="shared" si="3"/>
        <v>1.6100264194752304E-2</v>
      </c>
      <c r="Q139" s="7">
        <f>O139/(1850*COS(RADIANS(C139)))/60</f>
        <v>-3.0369684988751939E-3</v>
      </c>
      <c r="R139" s="7">
        <f>C139+P139</f>
        <v>51.132830264194752</v>
      </c>
      <c r="S139" s="7">
        <f>D139+Q139</f>
        <v>9.0019130315011235</v>
      </c>
    </row>
    <row r="140" spans="1:19">
      <c r="A140" s="1">
        <v>241</v>
      </c>
      <c r="B140" s="1" t="s">
        <v>7</v>
      </c>
      <c r="C140" s="7">
        <v>51.116729999999997</v>
      </c>
      <c r="D140" s="7">
        <v>9.0049499999999991</v>
      </c>
      <c r="E140" s="4">
        <v>43970</v>
      </c>
      <c r="F140" s="5">
        <v>0.51831018518518523</v>
      </c>
      <c r="G140" s="3">
        <v>5</v>
      </c>
      <c r="H140" s="2">
        <v>39.299999999999997</v>
      </c>
      <c r="I140" s="2">
        <f>H140/G140</f>
        <v>7.8599999999999994</v>
      </c>
      <c r="J140" s="2">
        <v>5950.746439999999</v>
      </c>
      <c r="K140" s="52">
        <v>87.1</v>
      </c>
      <c r="L140" s="53">
        <v>155.87810712079499</v>
      </c>
      <c r="M140" s="2">
        <f>IF((K140+L140)&gt;360,(K140+L140)-360,(K140+L140))</f>
        <v>242.97810712079499</v>
      </c>
      <c r="N140" s="2">
        <f>COS(RADIANS(M140))*J140</f>
        <v>-2703.608120834429</v>
      </c>
      <c r="O140" s="2">
        <f>SIN(RADIANS(M140))*J140</f>
        <v>-5301.1212325441857</v>
      </c>
      <c r="P140" s="7">
        <f t="shared" si="3"/>
        <v>-2.4356829917427287E-2</v>
      </c>
      <c r="Q140" s="7">
        <f>O140/(1850*COS(RADIANS(C140)))/60</f>
        <v>-7.6079538219932755E-2</v>
      </c>
      <c r="R140" s="7">
        <f>C140+P140</f>
        <v>51.092373170082567</v>
      </c>
      <c r="S140" s="7">
        <f>D140+Q140</f>
        <v>8.9288704617800665</v>
      </c>
    </row>
    <row r="141" spans="1:19">
      <c r="A141" s="1">
        <v>242</v>
      </c>
      <c r="B141" s="1" t="s">
        <v>7</v>
      </c>
      <c r="C141" s="7">
        <v>51.116729999999997</v>
      </c>
      <c r="D141" s="7">
        <v>9.0049499999999991</v>
      </c>
      <c r="E141" s="4">
        <v>43970</v>
      </c>
      <c r="F141" s="5">
        <v>0.52115740740740746</v>
      </c>
      <c r="G141" s="3">
        <v>5</v>
      </c>
      <c r="H141" s="2">
        <v>34.5</v>
      </c>
      <c r="I141" s="2">
        <f>H141/G141</f>
        <v>6.9</v>
      </c>
      <c r="J141" s="2">
        <v>4757.6066000000001</v>
      </c>
      <c r="K141" s="52">
        <v>302.39999999999998</v>
      </c>
      <c r="L141" s="53">
        <v>157.55525158719701</v>
      </c>
      <c r="M141" s="2">
        <f>IF((K141+L141)&gt;360,(K141+L141)-360,(K141+L141))</f>
        <v>99.955251587196983</v>
      </c>
      <c r="N141" s="2">
        <f>COS(RADIANS(M141))*J141</f>
        <v>-822.49019004509876</v>
      </c>
      <c r="O141" s="2">
        <f>SIN(RADIANS(M141))*J141</f>
        <v>4685.9716652625139</v>
      </c>
      <c r="P141" s="7">
        <f t="shared" si="3"/>
        <v>-7.4098215319378267E-3</v>
      </c>
      <c r="Q141" s="7">
        <f>O141/(1850*COS(RADIANS(C141)))/60</f>
        <v>6.7251161549791966E-2</v>
      </c>
      <c r="R141" s="7">
        <f>C141+P141</f>
        <v>51.10932017846806</v>
      </c>
      <c r="S141" s="7">
        <f>D141+Q141</f>
        <v>9.0722011615497919</v>
      </c>
    </row>
    <row r="142" spans="1:19">
      <c r="A142" s="1">
        <v>243</v>
      </c>
      <c r="B142" s="1" t="s">
        <v>7</v>
      </c>
      <c r="C142" s="7">
        <v>51.116729999999997</v>
      </c>
      <c r="D142" s="7">
        <v>9.0049499999999991</v>
      </c>
      <c r="E142" s="4">
        <v>43970</v>
      </c>
      <c r="F142" s="5">
        <v>0.52346064814814819</v>
      </c>
      <c r="G142" s="3">
        <v>6</v>
      </c>
      <c r="H142" s="2">
        <v>27.8</v>
      </c>
      <c r="I142" s="2">
        <f>H142/G142</f>
        <v>4.6333333333333337</v>
      </c>
      <c r="J142" s="2">
        <v>1940.4708666666668</v>
      </c>
      <c r="K142" s="52">
        <v>327.9</v>
      </c>
      <c r="L142" s="53">
        <v>158.82593648252501</v>
      </c>
      <c r="M142" s="2">
        <f>IF((K142+L142)&gt;360,(K142+L142)-360,(K142+L142))</f>
        <v>126.72593648252496</v>
      </c>
      <c r="N142" s="2">
        <f>COS(RADIANS(M142))*J142</f>
        <v>-1160.3783530386513</v>
      </c>
      <c r="O142" s="2">
        <f>SIN(RADIANS(M142))*J142</f>
        <v>1555.2971620180474</v>
      </c>
      <c r="P142" s="7">
        <f t="shared" si="3"/>
        <v>-1.0453859036384246E-2</v>
      </c>
      <c r="Q142" s="7">
        <f>O142/(1850*COS(RADIANS(C142)))/60</f>
        <v>2.2320992991951671E-2</v>
      </c>
      <c r="R142" s="7">
        <f>C142+P142</f>
        <v>51.106276140963615</v>
      </c>
      <c r="S142" s="7">
        <f>D142+Q142</f>
        <v>9.0272709929919515</v>
      </c>
    </row>
    <row r="143" spans="1:19">
      <c r="A143" s="1">
        <v>244</v>
      </c>
      <c r="B143" s="1" t="s">
        <v>7</v>
      </c>
      <c r="C143" s="7">
        <v>51.116729999999997</v>
      </c>
      <c r="D143" s="7">
        <v>9.0049499999999991</v>
      </c>
      <c r="E143" s="4">
        <v>43970</v>
      </c>
      <c r="F143" s="5">
        <v>0.52879629629629632</v>
      </c>
      <c r="G143" s="3">
        <v>4</v>
      </c>
      <c r="H143" s="2">
        <v>26.1</v>
      </c>
      <c r="I143" s="2">
        <f>H143/G143</f>
        <v>6.5250000000000004</v>
      </c>
      <c r="J143" s="2">
        <v>4291.5363500000003</v>
      </c>
      <c r="K143" s="52">
        <v>186.7</v>
      </c>
      <c r="L143" s="53">
        <v>162.264695055321</v>
      </c>
      <c r="M143" s="2">
        <f>IF((K143+L143)&gt;360,(K143+L143)-360,(K143+L143))</f>
        <v>348.96469505532099</v>
      </c>
      <c r="N143" s="2">
        <f>COS(RADIANS(M143))*J143</f>
        <v>4212.1833665714676</v>
      </c>
      <c r="O143" s="2">
        <f>SIN(RADIANS(M143))*J143</f>
        <v>-821.45939020135472</v>
      </c>
      <c r="P143" s="7">
        <f t="shared" si="3"/>
        <v>3.7947597897040247E-2</v>
      </c>
      <c r="Q143" s="7">
        <f>O143/(1850*COS(RADIANS(C143)))/60</f>
        <v>-1.1789251430296487E-2</v>
      </c>
      <c r="R143" s="7">
        <f>C143+P143</f>
        <v>51.154677597897035</v>
      </c>
      <c r="S143" s="7">
        <f>D143+Q143</f>
        <v>8.9931607485697018</v>
      </c>
    </row>
    <row r="144" spans="1:19">
      <c r="A144" s="1">
        <v>245</v>
      </c>
      <c r="B144" s="1" t="s">
        <v>7</v>
      </c>
      <c r="C144" s="7">
        <v>51.116729999999997</v>
      </c>
      <c r="D144" s="7">
        <v>9.0049499999999991</v>
      </c>
      <c r="E144" s="4">
        <v>43970</v>
      </c>
      <c r="F144" s="5">
        <v>0.52972222222222232</v>
      </c>
      <c r="G144" s="3">
        <v>5</v>
      </c>
      <c r="H144" s="2">
        <v>34.6</v>
      </c>
      <c r="I144" s="2">
        <f>H144/G144</f>
        <v>6.92</v>
      </c>
      <c r="J144" s="2">
        <v>4782.463679999998</v>
      </c>
      <c r="K144" s="52">
        <v>130.9</v>
      </c>
      <c r="L144" s="53">
        <v>162.699363798441</v>
      </c>
      <c r="M144" s="2">
        <f>IF((K144+L144)&gt;360,(K144+L144)-360,(K144+L144))</f>
        <v>293.599363798441</v>
      </c>
      <c r="N144" s="2">
        <f>COS(RADIANS(M144))*J144</f>
        <v>1914.6060452695262</v>
      </c>
      <c r="O144" s="2">
        <f>SIN(RADIANS(M144))*J144</f>
        <v>-4382.4927315326504</v>
      </c>
      <c r="P144" s="7">
        <f t="shared" si="3"/>
        <v>1.7248703110536272E-2</v>
      </c>
      <c r="Q144" s="7">
        <f>O144/(1850*COS(RADIANS(C144)))/60</f>
        <v>-6.2895755188605115E-2</v>
      </c>
      <c r="R144" s="7">
        <f>C144+P144</f>
        <v>51.133978703110536</v>
      </c>
      <c r="S144" s="7">
        <f>D144+Q144</f>
        <v>8.9420542448113949</v>
      </c>
    </row>
    <row r="145" spans="1:19">
      <c r="A145" s="1">
        <v>246</v>
      </c>
      <c r="B145" s="1" t="s">
        <v>7</v>
      </c>
      <c r="C145" s="7">
        <v>51.116729999999997</v>
      </c>
      <c r="D145" s="7">
        <v>9.0049499999999991</v>
      </c>
      <c r="E145" s="4">
        <v>43970</v>
      </c>
      <c r="F145" s="5">
        <v>0.53533564814814827</v>
      </c>
      <c r="G145" s="3">
        <v>6</v>
      </c>
      <c r="H145" s="2">
        <v>19.2</v>
      </c>
      <c r="I145" s="2">
        <f>H145/G145</f>
        <v>3.1999999999999997</v>
      </c>
      <c r="J145" s="2">
        <v>759.4769831956088</v>
      </c>
      <c r="K145" s="52">
        <v>84.2</v>
      </c>
      <c r="L145" s="53">
        <v>166.21127557493</v>
      </c>
      <c r="M145" s="2">
        <f>IF((K145+L145)&gt;360,(K145+L145)-360,(K145+L145))</f>
        <v>250.41127557493002</v>
      </c>
      <c r="N145" s="2">
        <f>COS(RADIANS(M145))*J145</f>
        <v>-254.6269395142651</v>
      </c>
      <c r="O145" s="2">
        <f>SIN(RADIANS(M145))*J145</f>
        <v>-715.52107563474453</v>
      </c>
      <c r="P145" s="7">
        <f t="shared" si="3"/>
        <v>-2.2939363920204065E-3</v>
      </c>
      <c r="Q145" s="7">
        <f>O145/(1850*COS(RADIANS(C145)))/60</f>
        <v>-1.0268867779655556E-2</v>
      </c>
      <c r="R145" s="7">
        <f>C145+P145</f>
        <v>51.114436063607975</v>
      </c>
      <c r="S145" s="7">
        <f>D145+Q145</f>
        <v>8.994681132220343</v>
      </c>
    </row>
    <row r="146" spans="1:19">
      <c r="A146" s="1">
        <v>247</v>
      </c>
      <c r="B146" s="1" t="s">
        <v>7</v>
      </c>
      <c r="C146" s="7">
        <v>51.116729999999997</v>
      </c>
      <c r="D146" s="7">
        <v>9.0049499999999991</v>
      </c>
      <c r="E146" s="4">
        <v>43970</v>
      </c>
      <c r="F146" s="5">
        <v>0.53660879629629643</v>
      </c>
      <c r="G146" s="3">
        <v>8</v>
      </c>
      <c r="H146" s="2">
        <v>29.1</v>
      </c>
      <c r="I146" s="2">
        <f>H146/G146</f>
        <v>3.6375000000000002</v>
      </c>
      <c r="J146" s="2">
        <v>1030.104976268485</v>
      </c>
      <c r="K146" s="52">
        <v>189.1</v>
      </c>
      <c r="L146" s="53">
        <v>167.09805814645901</v>
      </c>
      <c r="M146" s="2">
        <f>IF((K146+L146)&gt;360,(K146+L146)-360,(K146+L146))</f>
        <v>356.198058146459</v>
      </c>
      <c r="N146" s="2">
        <f>COS(RADIANS(M146))*J146</f>
        <v>1027.8379434677461</v>
      </c>
      <c r="O146" s="2">
        <f>SIN(RADIANS(M146))*J146</f>
        <v>-68.30390985214882</v>
      </c>
      <c r="P146" s="7">
        <f t="shared" si="3"/>
        <v>9.2598012925022184E-3</v>
      </c>
      <c r="Q146" s="7">
        <f>O146/(1850*COS(RADIANS(C146)))/60</f>
        <v>-9.8026996407199842E-4</v>
      </c>
      <c r="R146" s="7">
        <f>C146+P146</f>
        <v>51.125989801292498</v>
      </c>
      <c r="S146" s="7">
        <f>D146+Q146</f>
        <v>9.0039697300359265</v>
      </c>
    </row>
    <row r="147" spans="1:19">
      <c r="A147" s="1">
        <v>248</v>
      </c>
      <c r="B147" s="1" t="s">
        <v>7</v>
      </c>
      <c r="C147" s="7">
        <v>51.116729999999997</v>
      </c>
      <c r="D147" s="7">
        <v>9.0049499999999991</v>
      </c>
      <c r="E147" s="4">
        <v>43970</v>
      </c>
      <c r="F147" s="5">
        <v>0.58394675925925932</v>
      </c>
      <c r="G147" s="3">
        <v>6</v>
      </c>
      <c r="H147" s="2">
        <v>18.5</v>
      </c>
      <c r="I147" s="2">
        <f>H147/G147</f>
        <v>3.0833333333333335</v>
      </c>
      <c r="J147" s="2">
        <v>694.70358301081819</v>
      </c>
      <c r="K147" s="52">
        <v>55.9</v>
      </c>
      <c r="L147" s="53">
        <v>197.69683359789099</v>
      </c>
      <c r="M147" s="2">
        <f>IF((K147+L147)&gt;360,(K147+L147)-360,(K147+L147))</f>
        <v>253.59683359789099</v>
      </c>
      <c r="N147" s="2">
        <f>COS(RADIANS(M147))*J147</f>
        <v>-196.18045157339748</v>
      </c>
      <c r="O147" s="2">
        <f>SIN(RADIANS(M147))*J147</f>
        <v>-666.42801461862825</v>
      </c>
      <c r="P147" s="7">
        <f t="shared" si="3"/>
        <v>-1.7673914556161935E-3</v>
      </c>
      <c r="Q147" s="7">
        <f>O147/(1850*COS(RADIANS(C147)))/60</f>
        <v>-9.5643041132033244E-3</v>
      </c>
      <c r="R147" s="7">
        <f>C147+P147</f>
        <v>51.114962608544381</v>
      </c>
      <c r="S147" s="7">
        <f>D147+Q147</f>
        <v>8.9953856958867959</v>
      </c>
    </row>
    <row r="148" spans="1:19">
      <c r="A148" s="1">
        <v>249</v>
      </c>
      <c r="B148" s="1" t="s">
        <v>7</v>
      </c>
      <c r="C148" s="7">
        <v>51.116729999999997</v>
      </c>
      <c r="D148" s="7">
        <v>9.0049499999999991</v>
      </c>
      <c r="E148" s="4">
        <v>43970</v>
      </c>
      <c r="F148" s="5">
        <v>0.58418981481481491</v>
      </c>
      <c r="G148" s="3">
        <v>5</v>
      </c>
      <c r="H148" s="2">
        <v>18.100000000000001</v>
      </c>
      <c r="I148" s="2">
        <f>H148/G148</f>
        <v>3.62</v>
      </c>
      <c r="J148" s="2">
        <v>1018.3117602154672</v>
      </c>
      <c r="K148" s="52">
        <v>84.4</v>
      </c>
      <c r="L148" s="53">
        <v>198.13078346832401</v>
      </c>
      <c r="M148" s="2">
        <f>IF((K148+L148)&gt;360,(K148+L148)-360,(K148+L148))</f>
        <v>282.53078346832399</v>
      </c>
      <c r="N148" s="2">
        <f>COS(RADIANS(M148))*J148</f>
        <v>220.93711498039389</v>
      </c>
      <c r="O148" s="2">
        <f>SIN(RADIANS(M148))*J148</f>
        <v>-994.05514546088602</v>
      </c>
      <c r="P148" s="7">
        <f t="shared" si="3"/>
        <v>1.9904244592828277E-3</v>
      </c>
      <c r="Q148" s="7">
        <f>O148/(1850*COS(RADIANS(C148)))/60</f>
        <v>-1.4266275588554355E-2</v>
      </c>
      <c r="R148" s="7">
        <f>C148+P148</f>
        <v>51.118720424459276</v>
      </c>
      <c r="S148" s="7">
        <f>D148+Q148</f>
        <v>8.9906837244114453</v>
      </c>
    </row>
    <row r="149" spans="1:19">
      <c r="A149" s="1">
        <v>250</v>
      </c>
      <c r="B149" s="1" t="s">
        <v>7</v>
      </c>
      <c r="C149" s="7">
        <v>51.116729999999997</v>
      </c>
      <c r="D149" s="7">
        <v>9.0049499999999991</v>
      </c>
      <c r="E149" s="4">
        <v>43970</v>
      </c>
      <c r="F149" s="5">
        <v>0.59115740740740741</v>
      </c>
      <c r="G149" s="3">
        <v>4</v>
      </c>
      <c r="H149" s="2">
        <v>27</v>
      </c>
      <c r="I149" s="2">
        <f>H149/G149</f>
        <v>6.75</v>
      </c>
      <c r="J149" s="2">
        <v>4571.1784999999991</v>
      </c>
      <c r="K149" s="52">
        <v>208</v>
      </c>
      <c r="L149" s="53">
        <v>202.40998050769701</v>
      </c>
      <c r="M149" s="2">
        <f>IF((K149+L149)&gt;360,(K149+L149)-360,(K149+L149))</f>
        <v>50.409980507697014</v>
      </c>
      <c r="N149" s="2">
        <f>COS(RADIANS(M149))*J149</f>
        <v>2913.1652596083104</v>
      </c>
      <c r="O149" s="2">
        <f>SIN(RADIANS(M149))*J149</f>
        <v>3522.6610749649885</v>
      </c>
      <c r="P149" s="7">
        <f t="shared" si="3"/>
        <v>2.6244732068543337E-2</v>
      </c>
      <c r="Q149" s="7">
        <f>O149/(1850*COS(RADIANS(C149)))/60</f>
        <v>5.055580058108667E-2</v>
      </c>
      <c r="R149" s="7">
        <f>C149+P149</f>
        <v>51.142974732068538</v>
      </c>
      <c r="S149" s="7">
        <f>D149+Q149</f>
        <v>9.055505800581086</v>
      </c>
    </row>
    <row r="150" spans="1:19">
      <c r="A150" s="1">
        <v>251</v>
      </c>
      <c r="B150" s="1" t="s">
        <v>7</v>
      </c>
      <c r="C150" s="7">
        <v>51.116729999999997</v>
      </c>
      <c r="D150" s="7">
        <v>9.0049499999999991</v>
      </c>
      <c r="E150" s="4">
        <v>43970</v>
      </c>
      <c r="F150" s="5">
        <v>0.59113425925925933</v>
      </c>
      <c r="G150" s="3">
        <v>6</v>
      </c>
      <c r="H150" s="2">
        <v>23.4</v>
      </c>
      <c r="I150" s="2">
        <f>H150/G150</f>
        <v>3.9</v>
      </c>
      <c r="J150" s="2">
        <v>1218.8319789157479</v>
      </c>
      <c r="K150" s="52">
        <v>59.4</v>
      </c>
      <c r="L150" s="53">
        <v>202.40998050769701</v>
      </c>
      <c r="M150" s="2">
        <f>IF((K150+L150)&gt;360,(K150+L150)-360,(K150+L150))</f>
        <v>261.80998050769699</v>
      </c>
      <c r="N150" s="2">
        <f>COS(RADIANS(M150))*J150</f>
        <v>-173.63056184989213</v>
      </c>
      <c r="O150" s="2">
        <f>SIN(RADIANS(M150))*J150</f>
        <v>-1206.4011856838374</v>
      </c>
      <c r="P150" s="7">
        <f t="shared" si="3"/>
        <v>-1.5642392959449743E-3</v>
      </c>
      <c r="Q150" s="7">
        <f>O150/(1850*COS(RADIANS(C150)))/60</f>
        <v>-1.7313779687086354E-2</v>
      </c>
      <c r="R150" s="7">
        <f>C150+P150</f>
        <v>51.115165760704052</v>
      </c>
      <c r="S150" s="7">
        <f>D150+Q150</f>
        <v>8.987636220312913</v>
      </c>
    </row>
    <row r="151" spans="1:19">
      <c r="A151" s="1">
        <v>252</v>
      </c>
      <c r="B151" s="1" t="s">
        <v>7</v>
      </c>
      <c r="C151" s="7">
        <v>51.116729999999997</v>
      </c>
      <c r="D151" s="7">
        <v>9.0049499999999991</v>
      </c>
      <c r="E151" s="4">
        <v>43970</v>
      </c>
      <c r="F151" s="5">
        <v>0.59825231481481489</v>
      </c>
      <c r="G151" s="3">
        <v>5</v>
      </c>
      <c r="H151" s="2">
        <v>16.3</v>
      </c>
      <c r="I151" s="2">
        <f>H151/G151</f>
        <v>3.2600000000000002</v>
      </c>
      <c r="J151" s="2">
        <v>793.88529087657571</v>
      </c>
      <c r="K151" s="52">
        <v>41.2</v>
      </c>
      <c r="L151" s="53">
        <v>206.56828845463099</v>
      </c>
      <c r="M151" s="2">
        <f>IF((K151+L151)&gt;360,(K151+L151)-360,(K151+L151))</f>
        <v>247.76828845463098</v>
      </c>
      <c r="N151" s="2">
        <f>COS(RADIANS(M151))*J151</f>
        <v>-300.36901747175938</v>
      </c>
      <c r="O151" s="2">
        <f>SIN(RADIANS(M151))*J151</f>
        <v>-734.86890559693381</v>
      </c>
      <c r="P151" s="7">
        <f t="shared" si="3"/>
        <v>-2.7060271844302646E-3</v>
      </c>
      <c r="Q151" s="7">
        <f>O151/(1850*COS(RADIANS(C151)))/60</f>
        <v>-1.0546539974746007E-2</v>
      </c>
      <c r="R151" s="7">
        <f>C151+P151</f>
        <v>51.114023972815566</v>
      </c>
      <c r="S151" s="7">
        <f>D151+Q151</f>
        <v>8.9944034600252536</v>
      </c>
    </row>
    <row r="152" spans="1:19">
      <c r="A152" s="1">
        <v>253</v>
      </c>
      <c r="B152" s="1" t="s">
        <v>7</v>
      </c>
      <c r="C152" s="7">
        <v>51.116729999999997</v>
      </c>
      <c r="D152" s="7">
        <v>9.0049499999999991</v>
      </c>
      <c r="E152" s="4">
        <v>43970</v>
      </c>
      <c r="F152" s="5">
        <v>0.59832175925925934</v>
      </c>
      <c r="G152" s="3">
        <v>3</v>
      </c>
      <c r="H152" s="2">
        <v>22.6</v>
      </c>
      <c r="I152" s="2">
        <f>H152/G152</f>
        <v>7.5333333333333341</v>
      </c>
      <c r="J152" s="2">
        <v>5544.7474666666667</v>
      </c>
      <c r="K152" s="52">
        <v>111.5</v>
      </c>
      <c r="L152" s="53">
        <v>206.56828845463099</v>
      </c>
      <c r="M152" s="2">
        <f>IF((K152+L152)&gt;360,(K152+L152)-360,(K152+L152))</f>
        <v>318.06828845463099</v>
      </c>
      <c r="N152" s="2">
        <f>COS(RADIANS(M152))*J152</f>
        <v>4124.9694462562347</v>
      </c>
      <c r="O152" s="2">
        <f>SIN(RADIANS(M152))*J152</f>
        <v>-3705.2464879625682</v>
      </c>
      <c r="P152" s="7">
        <f t="shared" si="3"/>
        <v>3.7161886903209325E-2</v>
      </c>
      <c r="Q152" s="7">
        <f>O152/(1850*COS(RADIANS(C152)))/60</f>
        <v>-5.3176192248659375E-2</v>
      </c>
      <c r="R152" s="7">
        <f>C152+P152</f>
        <v>51.153891886903203</v>
      </c>
      <c r="S152" s="7">
        <f>D152+Q152</f>
        <v>8.9517738077513389</v>
      </c>
    </row>
    <row r="153" spans="1:19">
      <c r="A153" s="1">
        <v>254</v>
      </c>
      <c r="B153" s="1" t="s">
        <v>7</v>
      </c>
      <c r="C153" s="7">
        <v>51.116729999999997</v>
      </c>
      <c r="D153" s="7">
        <v>9.0049499999999991</v>
      </c>
      <c r="E153" s="4">
        <v>43970</v>
      </c>
      <c r="F153" s="5">
        <v>0.60494212962962979</v>
      </c>
      <c r="G153" s="3">
        <v>4</v>
      </c>
      <c r="H153" s="2">
        <v>20.8</v>
      </c>
      <c r="I153" s="2">
        <f>H153/G153</f>
        <v>5.2</v>
      </c>
      <c r="J153" s="2">
        <v>2644.7547999999992</v>
      </c>
      <c r="K153" s="52">
        <v>303.39999999999998</v>
      </c>
      <c r="L153" s="53">
        <v>210.59306877579201</v>
      </c>
      <c r="M153" s="2">
        <f>IF((K153+L153)&gt;360,(K153+L153)-360,(K153+L153))</f>
        <v>153.99306877579193</v>
      </c>
      <c r="N153" s="2">
        <f>COS(RADIANS(M153))*J153</f>
        <v>-2376.9495969504756</v>
      </c>
      <c r="O153" s="2">
        <f>SIN(RADIANS(M153))*J153</f>
        <v>1159.6717491083441</v>
      </c>
      <c r="P153" s="7">
        <f t="shared" si="3"/>
        <v>-2.1413960332887168E-2</v>
      </c>
      <c r="Q153" s="7">
        <f>O153/(1850*COS(RADIANS(C153)))/60</f>
        <v>1.6643137798325977E-2</v>
      </c>
      <c r="R153" s="7">
        <f>C153+P153</f>
        <v>51.095316039667111</v>
      </c>
      <c r="S153" s="7">
        <f>D153+Q153</f>
        <v>9.0215931377983249</v>
      </c>
    </row>
    <row r="154" spans="1:19">
      <c r="A154" s="1">
        <v>255</v>
      </c>
      <c r="B154" s="1" t="s">
        <v>7</v>
      </c>
      <c r="C154" s="7">
        <v>51.116729999999997</v>
      </c>
      <c r="D154" s="7">
        <v>9.0049499999999991</v>
      </c>
      <c r="E154" s="4">
        <v>43970</v>
      </c>
      <c r="F154" s="5">
        <v>0.60515046296296304</v>
      </c>
      <c r="G154" s="3">
        <v>6</v>
      </c>
      <c r="H154" s="2">
        <v>15.2</v>
      </c>
      <c r="I154" s="2">
        <f>H154/G154</f>
        <v>2.5333333333333332</v>
      </c>
      <c r="J154" s="2">
        <v>421.53189888003652</v>
      </c>
      <c r="K154" s="52">
        <v>232.1</v>
      </c>
      <c r="L154" s="53">
        <v>210.59306877579201</v>
      </c>
      <c r="M154" s="2">
        <f>IF((K154+L154)&gt;360,(K154+L154)-360,(K154+L154))</f>
        <v>82.693068775791971</v>
      </c>
      <c r="N154" s="2">
        <f>COS(RADIANS(M154))*J154</f>
        <v>53.61236586363264</v>
      </c>
      <c r="O154" s="2">
        <f>SIN(RADIANS(M154))*J154</f>
        <v>418.1086653011551</v>
      </c>
      <c r="P154" s="7">
        <f t="shared" si="3"/>
        <v>4.8299428705975351E-4</v>
      </c>
      <c r="Q154" s="7">
        <f>O154/(1850*COS(RADIANS(C154)))/60</f>
        <v>6.0005256975792362E-3</v>
      </c>
      <c r="R154" s="7">
        <f>C154+P154</f>
        <v>51.117212994287058</v>
      </c>
      <c r="S154" s="7">
        <f>D154+Q154</f>
        <v>9.010950525697579</v>
      </c>
    </row>
    <row r="155" spans="1:19">
      <c r="A155" s="1">
        <v>256</v>
      </c>
      <c r="B155" s="1" t="s">
        <v>7</v>
      </c>
      <c r="C155" s="7">
        <v>51.116729999999997</v>
      </c>
      <c r="D155" s="7">
        <v>9.0049499999999991</v>
      </c>
      <c r="E155" s="4">
        <v>43970</v>
      </c>
      <c r="F155" s="5">
        <v>0.61188657407407421</v>
      </c>
      <c r="G155" s="3">
        <v>7</v>
      </c>
      <c r="H155" s="2">
        <v>20.100000000000001</v>
      </c>
      <c r="I155" s="2">
        <f>H155/G155</f>
        <v>2.8714285714285714</v>
      </c>
      <c r="J155" s="2">
        <v>583.62348578503338</v>
      </c>
      <c r="K155" s="52">
        <v>219.9</v>
      </c>
      <c r="L155" s="53">
        <v>214.47597327854101</v>
      </c>
      <c r="M155" s="2">
        <f>IF((K155+L155)&gt;360,(K155+L155)-360,(K155+L155))</f>
        <v>74.375973278540982</v>
      </c>
      <c r="N155" s="2">
        <f>COS(RADIANS(M155))*J155</f>
        <v>157.18363353357279</v>
      </c>
      <c r="O155" s="2">
        <f>SIN(RADIANS(M155))*J155</f>
        <v>562.05842979983538</v>
      </c>
      <c r="P155" s="7">
        <f t="shared" si="3"/>
        <v>1.4160687705727277E-3</v>
      </c>
      <c r="Q155" s="7">
        <f>O155/(1850*COS(RADIANS(C155)))/60</f>
        <v>8.066434234568421E-3</v>
      </c>
      <c r="R155" s="7">
        <f>C155+P155</f>
        <v>51.118146068770571</v>
      </c>
      <c r="S155" s="7">
        <f>D155+Q155</f>
        <v>9.0130164342345669</v>
      </c>
    </row>
    <row r="156" spans="1:19">
      <c r="A156" s="1">
        <v>257</v>
      </c>
      <c r="B156" s="1" t="s">
        <v>7</v>
      </c>
      <c r="C156" s="7">
        <v>51.116729999999997</v>
      </c>
      <c r="D156" s="7">
        <v>9.0049499999999991</v>
      </c>
      <c r="E156" s="4">
        <v>43970</v>
      </c>
      <c r="F156" s="5">
        <v>0.61207175925925938</v>
      </c>
      <c r="G156" s="3">
        <v>7</v>
      </c>
      <c r="H156" s="2">
        <v>23.9</v>
      </c>
      <c r="I156" s="2">
        <f>H156/G156</f>
        <v>3.4142857142857141</v>
      </c>
      <c r="J156" s="2">
        <v>886.07911797927954</v>
      </c>
      <c r="K156" s="52">
        <v>100.4</v>
      </c>
      <c r="L156" s="53">
        <v>214.47597327854101</v>
      </c>
      <c r="M156" s="2">
        <f>IF((K156+L156)&gt;360,(K156+L156)-360,(K156+L156))</f>
        <v>314.87597327854098</v>
      </c>
      <c r="N156" s="2">
        <f>COS(RADIANS(M156))*J156</f>
        <v>625.19480366733796</v>
      </c>
      <c r="O156" s="2">
        <f>SIN(RADIANS(M156))*J156</f>
        <v>-627.9073664055046</v>
      </c>
      <c r="P156" s="7">
        <f t="shared" si="3"/>
        <v>5.6323856186246664E-3</v>
      </c>
      <c r="Q156" s="7">
        <f>O156/(1850*COS(RADIANS(C156)))/60</f>
        <v>-9.0114714199995855E-3</v>
      </c>
      <c r="R156" s="7">
        <f>C156+P156</f>
        <v>51.122362385618622</v>
      </c>
      <c r="S156" s="7">
        <f>D156+Q156</f>
        <v>8.99593852858</v>
      </c>
    </row>
    <row r="157" spans="1:19">
      <c r="A157" s="1">
        <v>258</v>
      </c>
      <c r="B157" s="1" t="s">
        <v>7</v>
      </c>
      <c r="C157" s="7">
        <v>51.116729999999997</v>
      </c>
      <c r="D157" s="7">
        <v>9.0049499999999991</v>
      </c>
      <c r="E157" s="4">
        <v>43970</v>
      </c>
      <c r="F157" s="5">
        <v>0.61880787037037044</v>
      </c>
      <c r="G157" s="3">
        <v>7</v>
      </c>
      <c r="H157" s="2">
        <v>16.8</v>
      </c>
      <c r="I157" s="2">
        <f>H157/G157</f>
        <v>2.4</v>
      </c>
      <c r="J157" s="2">
        <v>362.03834042044787</v>
      </c>
      <c r="K157" s="52">
        <v>228.6</v>
      </c>
      <c r="L157" s="53">
        <v>218.21257533710599</v>
      </c>
      <c r="M157" s="2">
        <f>IF((K157+L157)&gt;360,(K157+L157)-360,(K157+L157))</f>
        <v>86.812575337105955</v>
      </c>
      <c r="N157" s="2">
        <f>COS(RADIANS(M157))*J157</f>
        <v>20.130187888697876</v>
      </c>
      <c r="O157" s="2">
        <f>SIN(RADIANS(M157))*J157</f>
        <v>361.4782641735984</v>
      </c>
      <c r="P157" s="7">
        <f t="shared" si="3"/>
        <v>1.8135304404232321E-4</v>
      </c>
      <c r="Q157" s="7">
        <f>O157/(1850*COS(RADIANS(C157)))/60</f>
        <v>5.1877891880755065E-3</v>
      </c>
      <c r="R157" s="7">
        <f>C157+P157</f>
        <v>51.116911353044038</v>
      </c>
      <c r="S157" s="7">
        <f>D157+Q157</f>
        <v>9.0101377891880752</v>
      </c>
    </row>
    <row r="158" spans="1:19">
      <c r="A158" s="1">
        <v>259</v>
      </c>
      <c r="B158" s="1" t="s">
        <v>7</v>
      </c>
      <c r="C158" s="7">
        <v>51.116729999999997</v>
      </c>
      <c r="D158" s="7">
        <v>9.0049499999999991</v>
      </c>
      <c r="E158" s="4">
        <v>43970</v>
      </c>
      <c r="F158" s="5">
        <v>0.61913194444444453</v>
      </c>
      <c r="G158" s="3">
        <v>4</v>
      </c>
      <c r="H158" s="2">
        <v>34.299999999999997</v>
      </c>
      <c r="I158" s="2">
        <f>H158/G158</f>
        <v>8.5749999999999993</v>
      </c>
      <c r="J158" s="2">
        <v>6839.3870499999985</v>
      </c>
      <c r="K158" s="52">
        <v>109.4</v>
      </c>
      <c r="L158" s="53">
        <v>218.21257533710599</v>
      </c>
      <c r="M158" s="2">
        <f>IF((K158+L158)&gt;360,(K158+L158)-360,(K158+L158))</f>
        <v>327.61257533710602</v>
      </c>
      <c r="N158" s="2">
        <f>COS(RADIANS(M158))*J158</f>
        <v>5775.4896785844458</v>
      </c>
      <c r="O158" s="2">
        <f>SIN(RADIANS(M158))*J158</f>
        <v>-3663.4593204063581</v>
      </c>
      <c r="P158" s="7">
        <f t="shared" si="3"/>
        <v>5.2031438545805817E-2</v>
      </c>
      <c r="Q158" s="7">
        <f>O158/(1850*COS(RADIANS(C158)))/60</f>
        <v>-5.2576479796946664E-2</v>
      </c>
      <c r="R158" s="7">
        <f>C158+P158</f>
        <v>51.168761438545801</v>
      </c>
      <c r="S158" s="7">
        <f>D158+Q158</f>
        <v>8.9523735202030519</v>
      </c>
    </row>
    <row r="159" spans="1:19">
      <c r="A159" s="1">
        <v>260</v>
      </c>
      <c r="B159" s="1" t="s">
        <v>7</v>
      </c>
      <c r="C159" s="7">
        <v>51.116729999999997</v>
      </c>
      <c r="D159" s="7">
        <v>9.0049499999999991</v>
      </c>
      <c r="E159" s="4">
        <v>43970</v>
      </c>
      <c r="F159" s="5">
        <v>0.66666666666666663</v>
      </c>
      <c r="G159" s="3">
        <v>7</v>
      </c>
      <c r="H159" s="2">
        <v>22</v>
      </c>
      <c r="I159" s="2">
        <f>H159/G159</f>
        <v>3.1428571428571428</v>
      </c>
      <c r="J159" s="2">
        <v>727.40944150662244</v>
      </c>
      <c r="K159" s="52">
        <v>119.8</v>
      </c>
      <c r="L159" s="53">
        <v>240.19195803141</v>
      </c>
      <c r="M159" s="2">
        <f>IF((K159+L159)&gt;360,(K159+L159)-360,(K159+L159))</f>
        <v>359.99195803140998</v>
      </c>
      <c r="N159" s="2">
        <f>COS(RADIANS(M159))*J159</f>
        <v>727.40943434142082</v>
      </c>
      <c r="O159" s="2">
        <f>SIN(RADIANS(M159))*J159</f>
        <v>-0.102098337978566</v>
      </c>
      <c r="P159" s="7">
        <f t="shared" si="3"/>
        <v>6.5532381472200073E-3</v>
      </c>
      <c r="Q159" s="7">
        <f>O159/(1850*COS(RADIANS(C159)))/60</f>
        <v>-1.4652738667332826E-6</v>
      </c>
      <c r="R159" s="7">
        <f>C159+P159</f>
        <v>51.123283238147216</v>
      </c>
      <c r="S159" s="7">
        <f>D159+Q159</f>
        <v>9.0049485347261324</v>
      </c>
    </row>
    <row r="160" spans="1:19">
      <c r="A160" s="1">
        <v>261</v>
      </c>
      <c r="B160" s="1" t="s">
        <v>7</v>
      </c>
      <c r="C160" s="7">
        <v>51.116729999999997</v>
      </c>
      <c r="D160" s="7">
        <v>9.0049499999999991</v>
      </c>
      <c r="E160" s="4">
        <v>43970</v>
      </c>
      <c r="F160" s="5">
        <v>0.66668981481481482</v>
      </c>
      <c r="G160" s="3">
        <v>6</v>
      </c>
      <c r="H160" s="2">
        <v>21.5</v>
      </c>
      <c r="I160" s="2">
        <f>H160/G160</f>
        <v>3.5833333333333335</v>
      </c>
      <c r="J160" s="2">
        <v>993.89228777998255</v>
      </c>
      <c r="K160" s="52">
        <v>68.7</v>
      </c>
      <c r="L160" s="53">
        <v>240.19195803141</v>
      </c>
      <c r="M160" s="2">
        <f>IF((K160+L160)&gt;360,(K160+L160)-360,(K160+L160))</f>
        <v>308.89195803141001</v>
      </c>
      <c r="N160" s="2">
        <f>COS(RADIANS(M160))*J160</f>
        <v>624.01906772850657</v>
      </c>
      <c r="O160" s="2">
        <f>SIN(RADIANS(M160))*J160</f>
        <v>-773.57745754369887</v>
      </c>
      <c r="P160" s="7">
        <f t="shared" si="3"/>
        <v>5.6217934029595181E-3</v>
      </c>
      <c r="Q160" s="7">
        <f>O160/(1850*COS(RADIANS(C160)))/60</f>
        <v>-1.1102069385994501E-2</v>
      </c>
      <c r="R160" s="7">
        <f>C160+P160</f>
        <v>51.122351793402956</v>
      </c>
      <c r="S160" s="7">
        <f>D160+Q160</f>
        <v>8.9938479306140042</v>
      </c>
    </row>
    <row r="161" spans="1:19">
      <c r="A161" s="1">
        <v>262</v>
      </c>
      <c r="B161" s="1" t="s">
        <v>7</v>
      </c>
      <c r="C161" s="7">
        <v>51.116729999999997</v>
      </c>
      <c r="D161" s="7">
        <v>9.0049499999999991</v>
      </c>
      <c r="E161" s="4">
        <v>43970</v>
      </c>
      <c r="F161" s="5">
        <v>0.67451388888888897</v>
      </c>
      <c r="G161" s="3">
        <v>8</v>
      </c>
      <c r="H161" s="2">
        <v>24.5</v>
      </c>
      <c r="I161" s="2">
        <f>H161/G161</f>
        <v>3.0625</v>
      </c>
      <c r="J161" s="2">
        <v>683.41929625613909</v>
      </c>
      <c r="K161" s="52">
        <v>14.4</v>
      </c>
      <c r="L161" s="53">
        <v>243.16270071346099</v>
      </c>
      <c r="M161" s="2">
        <f>IF((K161+L161)&gt;360,(K161+L161)-360,(K161+L161))</f>
        <v>257.56270071346097</v>
      </c>
      <c r="N161" s="2">
        <f>COS(RADIANS(M161))*J161</f>
        <v>-147.18875926778836</v>
      </c>
      <c r="O161" s="2">
        <f>SIN(RADIANS(M161))*J161</f>
        <v>-667.38100335598813</v>
      </c>
      <c r="P161" s="7">
        <f t="shared" si="3"/>
        <v>-1.3260248582683636E-3</v>
      </c>
      <c r="Q161" s="7">
        <f>O161/(1850*COS(RADIANS(C161)))/60</f>
        <v>-9.5779810203870403E-3</v>
      </c>
      <c r="R161" s="7">
        <f>C161+P161</f>
        <v>51.115403975141732</v>
      </c>
      <c r="S161" s="7">
        <f>D161+Q161</f>
        <v>8.9953720189796122</v>
      </c>
    </row>
    <row r="162" spans="1:19">
      <c r="A162" s="1">
        <v>263</v>
      </c>
      <c r="B162" s="1" t="s">
        <v>7</v>
      </c>
      <c r="C162" s="7">
        <v>51.116729999999997</v>
      </c>
      <c r="D162" s="7">
        <v>9.0049499999999991</v>
      </c>
      <c r="E162" s="4">
        <v>43970</v>
      </c>
      <c r="F162" s="5">
        <v>0.67457175925925927</v>
      </c>
      <c r="G162" s="3">
        <v>4</v>
      </c>
      <c r="H162" s="2">
        <v>25.5</v>
      </c>
      <c r="I162" s="2">
        <f>H162/G162</f>
        <v>6.375</v>
      </c>
      <c r="J162" s="2">
        <v>4105.1082499999993</v>
      </c>
      <c r="K162" s="52">
        <v>113.2</v>
      </c>
      <c r="L162" s="53">
        <v>243.16270071346099</v>
      </c>
      <c r="M162" s="2">
        <f>IF((K162+L162)&gt;360,(K162+L162)-360,(K162+L162))</f>
        <v>356.36270071346098</v>
      </c>
      <c r="N162" s="2">
        <f>COS(RADIANS(M162))*J162</f>
        <v>4096.8390866703012</v>
      </c>
      <c r="O162" s="2">
        <f>SIN(RADIANS(M162))*J162</f>
        <v>-260.42895796840207</v>
      </c>
      <c r="P162" s="7">
        <f t="shared" si="3"/>
        <v>3.6908460240272979E-2</v>
      </c>
      <c r="Q162" s="7">
        <f>O162/(1850*COS(RADIANS(C162)))/60</f>
        <v>-3.7375705991589316E-3</v>
      </c>
      <c r="R162" s="7">
        <f>C162+P162</f>
        <v>51.153638460240273</v>
      </c>
      <c r="S162" s="7">
        <f>D162+Q162</f>
        <v>9.0012124294008409</v>
      </c>
    </row>
    <row r="163" spans="1:19">
      <c r="A163" s="1">
        <v>264</v>
      </c>
      <c r="B163" s="1" t="s">
        <v>7</v>
      </c>
      <c r="C163" s="7">
        <v>51.116729999999997</v>
      </c>
      <c r="D163" s="7">
        <v>9.0049499999999991</v>
      </c>
      <c r="E163" s="4">
        <v>43970</v>
      </c>
      <c r="F163" s="5">
        <v>0.6806712962962963</v>
      </c>
      <c r="G163" s="3">
        <v>10</v>
      </c>
      <c r="H163" s="2">
        <v>17.8</v>
      </c>
      <c r="I163" s="2">
        <f>H163/G163</f>
        <v>1.78</v>
      </c>
      <c r="J163" s="2">
        <v>112.18630920035221</v>
      </c>
      <c r="K163" s="52">
        <v>214.8</v>
      </c>
      <c r="L163" s="53">
        <v>245.50479634230001</v>
      </c>
      <c r="M163" s="2">
        <f>IF((K163+L163)&gt;360,(K163+L163)-360,(K163+L163))</f>
        <v>100.30479634230005</v>
      </c>
      <c r="N163" s="2">
        <f>COS(RADIANS(M163))*J163</f>
        <v>-20.068400515836071</v>
      </c>
      <c r="O163" s="2">
        <f>SIN(RADIANS(M163))*J163</f>
        <v>110.37675150471236</v>
      </c>
      <c r="P163" s="7">
        <f t="shared" si="3"/>
        <v>-1.807964010435682E-4</v>
      </c>
      <c r="Q163" s="7">
        <f>O163/(1850*COS(RADIANS(C163)))/60</f>
        <v>1.5840822943535256E-3</v>
      </c>
      <c r="R163" s="7">
        <f>C163+P163</f>
        <v>51.11654920359895</v>
      </c>
      <c r="S163" s="7">
        <f>D163+Q163</f>
        <v>9.0065340822943529</v>
      </c>
    </row>
    <row r="164" spans="1:19">
      <c r="A164" s="1">
        <v>265</v>
      </c>
      <c r="B164" s="1" t="s">
        <v>7</v>
      </c>
      <c r="C164" s="7">
        <v>51.116729999999997</v>
      </c>
      <c r="D164" s="7">
        <v>9.0049499999999991</v>
      </c>
      <c r="E164" s="4">
        <v>43970</v>
      </c>
      <c r="F164" s="5">
        <v>0.68180555555555555</v>
      </c>
      <c r="G164" s="3">
        <v>8</v>
      </c>
      <c r="H164" s="2">
        <v>24.8</v>
      </c>
      <c r="I164" s="2">
        <f>H164/G164</f>
        <v>3.1</v>
      </c>
      <c r="J164" s="2">
        <v>703.79115882696112</v>
      </c>
      <c r="K164" s="52">
        <v>46.2</v>
      </c>
      <c r="L164" s="53">
        <v>245.76038774735699</v>
      </c>
      <c r="M164" s="2">
        <f>IF((K164+L164)&gt;360,(K164+L164)-360,(K164+L164))</f>
        <v>291.960387747357</v>
      </c>
      <c r="N164" s="2">
        <f>COS(RADIANS(M164))*J164</f>
        <v>263.19360006803646</v>
      </c>
      <c r="O164" s="2">
        <f>SIN(RADIANS(M164))*J164</f>
        <v>-652.72591807451875</v>
      </c>
      <c r="P164" s="7">
        <f t="shared" si="3"/>
        <v>2.3711135141264547E-3</v>
      </c>
      <c r="Q164" s="7">
        <f>O164/(1850*COS(RADIANS(C164)))/60</f>
        <v>-9.367657190412524E-3</v>
      </c>
      <c r="R164" s="7">
        <f>C164+P164</f>
        <v>51.119101113514127</v>
      </c>
      <c r="S164" s="7">
        <f>D164+Q164</f>
        <v>8.9955823428095858</v>
      </c>
    </row>
    <row r="165" spans="1:19">
      <c r="A165" s="1">
        <v>266</v>
      </c>
      <c r="B165" s="1" t="s">
        <v>7</v>
      </c>
      <c r="C165" s="7">
        <v>51.116729999999997</v>
      </c>
      <c r="D165" s="7">
        <v>9.0049499999999991</v>
      </c>
      <c r="E165" s="4">
        <v>43970</v>
      </c>
      <c r="F165" s="5">
        <v>0.68876157407407412</v>
      </c>
      <c r="G165" s="3">
        <v>7</v>
      </c>
      <c r="H165" s="2">
        <v>19.3</v>
      </c>
      <c r="I165" s="2">
        <f>H165/G165</f>
        <v>2.7571428571428571</v>
      </c>
      <c r="J165" s="2">
        <v>526.89456410673495</v>
      </c>
      <c r="K165" s="52">
        <v>85.1</v>
      </c>
      <c r="L165" s="53">
        <v>248.26806753593701</v>
      </c>
      <c r="M165" s="2">
        <f>IF((K165+L165)&gt;360,(K165+L165)-360,(K165+L165))</f>
        <v>333.36806753593703</v>
      </c>
      <c r="N165" s="2">
        <f>COS(RADIANS(M165))*J165</f>
        <v>470.99344818212097</v>
      </c>
      <c r="O165" s="2">
        <f>SIN(RADIANS(M165))*J165</f>
        <v>-236.1843632731472</v>
      </c>
      <c r="P165" s="7">
        <f t="shared" si="3"/>
        <v>4.2431842178569457E-3</v>
      </c>
      <c r="Q165" s="7">
        <f>O165/(1850*COS(RADIANS(C165)))/60</f>
        <v>-3.3896220260493941E-3</v>
      </c>
      <c r="R165" s="7">
        <f>C165+P165</f>
        <v>51.120973184217853</v>
      </c>
      <c r="S165" s="7">
        <f>D165+Q165</f>
        <v>9.0015603779739504</v>
      </c>
    </row>
    <row r="166" spans="1:19">
      <c r="A166" s="1">
        <v>267</v>
      </c>
      <c r="B166" s="1" t="s">
        <v>7</v>
      </c>
      <c r="C166" s="7">
        <v>51.116729999999997</v>
      </c>
      <c r="D166" s="7">
        <v>9.0049499999999991</v>
      </c>
      <c r="E166" s="4">
        <v>43970</v>
      </c>
      <c r="F166" s="5">
        <v>0.68898148148148153</v>
      </c>
      <c r="G166" s="3">
        <v>4</v>
      </c>
      <c r="H166" s="2">
        <v>16.600000000000001</v>
      </c>
      <c r="I166" s="2">
        <f>H166/G166</f>
        <v>4.1500000000000004</v>
      </c>
      <c r="J166" s="2">
        <v>1423.1126707440299</v>
      </c>
      <c r="K166" s="52">
        <v>2.2999999999999998</v>
      </c>
      <c r="L166" s="53">
        <v>248.514177998756</v>
      </c>
      <c r="M166" s="2">
        <f>IF((K166+L166)&gt;360,(K166+L166)-360,(K166+L166))</f>
        <v>250.81417799875601</v>
      </c>
      <c r="N166" s="2">
        <f>COS(RADIANS(M166))*J166</f>
        <v>-467.68171251245593</v>
      </c>
      <c r="O166" s="2">
        <f>SIN(RADIANS(M166))*J166</f>
        <v>-1344.0697487160487</v>
      </c>
      <c r="P166" s="7">
        <f t="shared" si="3"/>
        <v>-4.213348761373476E-3</v>
      </c>
      <c r="Q166" s="7">
        <f>O166/(1850*COS(RADIANS(C166)))/60</f>
        <v>-1.9289542972519769E-2</v>
      </c>
      <c r="R166" s="7">
        <f>C166+P166</f>
        <v>51.112516651238622</v>
      </c>
      <c r="S166" s="7">
        <f>D166+Q166</f>
        <v>8.9856604570274801</v>
      </c>
    </row>
    <row r="167" spans="1:19">
      <c r="A167" s="1">
        <v>268</v>
      </c>
      <c r="B167" s="1" t="s">
        <v>7</v>
      </c>
      <c r="C167" s="7">
        <v>51.116729999999997</v>
      </c>
      <c r="D167" s="7">
        <v>9.0049499999999991</v>
      </c>
      <c r="E167" s="4">
        <v>43970</v>
      </c>
      <c r="F167" s="5">
        <v>0.69505787037037048</v>
      </c>
      <c r="G167" s="3">
        <v>5</v>
      </c>
      <c r="H167" s="2">
        <v>25.5</v>
      </c>
      <c r="I167" s="2">
        <f>H167/G167</f>
        <v>5.0999999999999996</v>
      </c>
      <c r="J167" s="2">
        <v>2520.4693999999986</v>
      </c>
      <c r="K167" s="52">
        <v>100.6</v>
      </c>
      <c r="L167" s="53">
        <v>250.45425828686101</v>
      </c>
      <c r="M167" s="2">
        <f>IF((K167+L167)&gt;360,(K167+L167)-360,(K167+L167))</f>
        <v>351.054258286861</v>
      </c>
      <c r="N167" s="2">
        <f>COS(RADIANS(M167))*J167</f>
        <v>2489.8105082949228</v>
      </c>
      <c r="O167" s="2">
        <f>SIN(RADIANS(M167))*J167</f>
        <v>-391.93064325277027</v>
      </c>
      <c r="P167" s="7">
        <f t="shared" si="3"/>
        <v>2.2430725299954261E-2</v>
      </c>
      <c r="Q167" s="7">
        <f>O167/(1850*COS(RADIANS(C167)))/60</f>
        <v>-5.6248293605995038E-3</v>
      </c>
      <c r="R167" s="7">
        <f>C167+P167</f>
        <v>51.139160725299952</v>
      </c>
      <c r="S167" s="7">
        <f>D167+Q167</f>
        <v>8.9993251706394002</v>
      </c>
    </row>
    <row r="168" spans="1:19">
      <c r="A168" s="1">
        <v>269</v>
      </c>
      <c r="B168" s="1" t="s">
        <v>7</v>
      </c>
      <c r="C168" s="7">
        <v>51.116729999999997</v>
      </c>
      <c r="D168" s="7">
        <v>9.0049499999999991</v>
      </c>
      <c r="E168" s="4">
        <v>43970</v>
      </c>
      <c r="F168" s="5">
        <v>0.69525462962962969</v>
      </c>
      <c r="G168" s="3">
        <v>11</v>
      </c>
      <c r="H168" s="2">
        <v>19.2</v>
      </c>
      <c r="I168" s="2">
        <f>H168/G168</f>
        <v>1.7454545454545454</v>
      </c>
      <c r="J168" s="2">
        <v>99.392975176118185</v>
      </c>
      <c r="K168" s="52">
        <v>199.5</v>
      </c>
      <c r="L168" s="53">
        <v>250.69327597035499</v>
      </c>
      <c r="M168" s="2">
        <f>IF((K168+L168)&gt;360,(K168+L168)-360,(K168+L168))</f>
        <v>90.193275970354989</v>
      </c>
      <c r="N168" s="2">
        <f>COS(RADIANS(M168))*J168</f>
        <v>-0.33528189081449455</v>
      </c>
      <c r="O168" s="2">
        <f>SIN(RADIANS(M168))*J168</f>
        <v>99.392409672037516</v>
      </c>
      <c r="P168" s="7">
        <f t="shared" si="3"/>
        <v>-3.0205575749053562E-6</v>
      </c>
      <c r="Q168" s="7">
        <f>O168/(1850*COS(RADIANS(C168)))/60</f>
        <v>1.4264394830272283E-3</v>
      </c>
      <c r="R168" s="7">
        <f>C168+P168</f>
        <v>51.116726979442419</v>
      </c>
      <c r="S168" s="7">
        <f>D168+Q168</f>
        <v>9.0063764394830255</v>
      </c>
    </row>
    <row r="169" spans="1:19">
      <c r="A169" s="1">
        <v>270</v>
      </c>
      <c r="B169" s="1" t="s">
        <v>7</v>
      </c>
      <c r="C169" s="7">
        <v>51.116729999999997</v>
      </c>
      <c r="D169" s="7">
        <v>9.0049499999999991</v>
      </c>
      <c r="E169" s="4">
        <v>43970</v>
      </c>
      <c r="F169" s="5">
        <v>0.70219907407407423</v>
      </c>
      <c r="G169" s="3">
        <v>13</v>
      </c>
      <c r="H169" s="2">
        <v>23.1</v>
      </c>
      <c r="I169" s="2">
        <f>H169/G169</f>
        <v>1.776923076923077</v>
      </c>
      <c r="J169" s="2">
        <v>111.04248394063943</v>
      </c>
      <c r="K169" s="52">
        <v>198.7</v>
      </c>
      <c r="L169" s="53">
        <v>253.043214638736</v>
      </c>
      <c r="M169" s="2">
        <f>IF((K169+L169)&gt;360,(K169+L169)-360,(K169+L169))</f>
        <v>91.743214638735992</v>
      </c>
      <c r="N169" s="2">
        <f>COS(RADIANS(M169))*J169</f>
        <v>-3.377928055812943</v>
      </c>
      <c r="O169" s="2">
        <f>SIN(RADIANS(M169))*J169</f>
        <v>110.99109352446672</v>
      </c>
      <c r="P169" s="7">
        <f t="shared" si="3"/>
        <v>-3.043178428660309E-5</v>
      </c>
      <c r="Q169" s="7">
        <f>O169/(1850*COS(RADIANS(C169)))/60</f>
        <v>1.5928990814296402E-3</v>
      </c>
      <c r="R169" s="7">
        <f>C169+P169</f>
        <v>51.116699568215708</v>
      </c>
      <c r="S169" s="7">
        <f>D169+Q169</f>
        <v>9.0065428990814294</v>
      </c>
    </row>
    <row r="170" spans="1:19">
      <c r="A170" s="1">
        <v>271</v>
      </c>
      <c r="B170" s="1" t="s">
        <v>7</v>
      </c>
      <c r="C170" s="7">
        <v>51.116729999999997</v>
      </c>
      <c r="D170" s="7">
        <v>9.0049499999999991</v>
      </c>
      <c r="E170" s="4">
        <v>43970</v>
      </c>
      <c r="F170" s="5">
        <v>0.70240740740740748</v>
      </c>
      <c r="G170" s="3">
        <v>4</v>
      </c>
      <c r="H170" s="2">
        <v>18.399999999999999</v>
      </c>
      <c r="I170" s="2">
        <f>H170/G170</f>
        <v>4.5999999999999996</v>
      </c>
      <c r="J170" s="2">
        <v>1899.0423999999989</v>
      </c>
      <c r="K170" s="52">
        <v>109.5</v>
      </c>
      <c r="L170" s="53">
        <v>253.043214638736</v>
      </c>
      <c r="M170" s="2">
        <f>IF((K170+L170)&gt;360,(K170+L170)-360,(K170+L170))</f>
        <v>2.5432146387360035</v>
      </c>
      <c r="N170" s="2">
        <f>COS(RADIANS(M170))*J170</f>
        <v>1897.171915457873</v>
      </c>
      <c r="O170" s="2">
        <f>SIN(RADIANS(M170))*J170</f>
        <v>84.266008542359188</v>
      </c>
      <c r="P170" s="7">
        <f t="shared" si="3"/>
        <v>1.7091638877998857E-2</v>
      </c>
      <c r="Q170" s="7">
        <f>O170/(1850*COS(RADIANS(C170)))/60</f>
        <v>1.209351519482753E-3</v>
      </c>
      <c r="R170" s="7">
        <f>C170+P170</f>
        <v>51.133821638877997</v>
      </c>
      <c r="S170" s="7">
        <f>D170+Q170</f>
        <v>9.0061593515194822</v>
      </c>
    </row>
    <row r="171" spans="1:19">
      <c r="A171" s="1">
        <v>272</v>
      </c>
      <c r="B171" s="1" t="s">
        <v>7</v>
      </c>
      <c r="C171" s="7">
        <v>51.116729999999997</v>
      </c>
      <c r="D171" s="7">
        <v>9.0049499999999991</v>
      </c>
      <c r="E171" s="4">
        <v>43971</v>
      </c>
      <c r="F171" s="5">
        <v>0.41813657407407406</v>
      </c>
      <c r="G171" s="3">
        <v>4</v>
      </c>
      <c r="H171" s="2">
        <v>18.600000000000001</v>
      </c>
      <c r="I171" s="2">
        <f>H171/G171</f>
        <v>4.6500000000000004</v>
      </c>
      <c r="J171" s="2">
        <v>1961.1850999999997</v>
      </c>
      <c r="K171" s="52">
        <v>49.2</v>
      </c>
      <c r="L171" s="53">
        <v>109.624858637058</v>
      </c>
      <c r="M171" s="2">
        <f>IF((K171+L171)&gt;360,(K171+L171)-360,(K171+L171))</f>
        <v>158.82485863705801</v>
      </c>
      <c r="N171" s="2">
        <f>COS(RADIANS(M171))*J171</f>
        <v>-1828.7670778376901</v>
      </c>
      <c r="O171" s="2">
        <f>SIN(RADIANS(M171))*J171</f>
        <v>708.41934719416327</v>
      </c>
      <c r="P171" s="7">
        <f t="shared" si="3"/>
        <v>-1.6475379079618831E-2</v>
      </c>
      <c r="Q171" s="7">
        <f>O171/(1850*COS(RADIANS(C171)))/60</f>
        <v>1.0166946658326384E-2</v>
      </c>
      <c r="R171" s="7">
        <f>C171+P171</f>
        <v>51.100254620920381</v>
      </c>
      <c r="S171" s="7">
        <f>D171+Q171</f>
        <v>9.0151169466583259</v>
      </c>
    </row>
    <row r="172" spans="1:19">
      <c r="A172" s="1">
        <v>273</v>
      </c>
      <c r="B172" s="1" t="s">
        <v>7</v>
      </c>
      <c r="C172" s="7">
        <v>51.116729999999997</v>
      </c>
      <c r="D172" s="7">
        <v>9.0049499999999991</v>
      </c>
      <c r="E172" s="4">
        <v>43971</v>
      </c>
      <c r="F172" s="5">
        <v>0.4183912037037037</v>
      </c>
      <c r="G172" s="3">
        <v>3</v>
      </c>
      <c r="H172" s="2">
        <v>12.2</v>
      </c>
      <c r="I172" s="2">
        <f>H172/G172</f>
        <v>4.0666666666666664</v>
      </c>
      <c r="J172" s="2">
        <v>1351.9534683140851</v>
      </c>
      <c r="K172" s="52">
        <v>53</v>
      </c>
      <c r="L172" s="53">
        <v>109.624858637058</v>
      </c>
      <c r="M172" s="2">
        <f>IF((K172+L172)&gt;360,(K172+L172)-360,(K172+L172))</f>
        <v>162.624858637058</v>
      </c>
      <c r="N172" s="2">
        <f>COS(RADIANS(M172))*J172</f>
        <v>-1290.2638072902855</v>
      </c>
      <c r="O172" s="2">
        <f>SIN(RADIANS(M172))*J172</f>
        <v>403.72947388475421</v>
      </c>
      <c r="P172" s="7">
        <f t="shared" si="3"/>
        <v>-1.1623998263876447E-2</v>
      </c>
      <c r="Q172" s="7">
        <f>O172/(1850*COS(RADIANS(C172)))/60</f>
        <v>5.7941613842675838E-3</v>
      </c>
      <c r="R172" s="7">
        <f>C172+P172</f>
        <v>51.105106001736118</v>
      </c>
      <c r="S172" s="7">
        <f>D172+Q172</f>
        <v>9.0107441613842667</v>
      </c>
    </row>
    <row r="173" spans="1:19">
      <c r="A173" s="1">
        <v>274</v>
      </c>
      <c r="B173" s="1" t="s">
        <v>7</v>
      </c>
      <c r="C173" s="7">
        <v>51.116729999999997</v>
      </c>
      <c r="D173" s="7">
        <v>9.0049499999999991</v>
      </c>
      <c r="E173" s="4">
        <v>43971</v>
      </c>
      <c r="F173" s="5">
        <v>0.4246064814814815</v>
      </c>
      <c r="G173" s="3">
        <v>3</v>
      </c>
      <c r="H173" s="2">
        <v>15.2</v>
      </c>
      <c r="I173" s="2">
        <f>H173/G173</f>
        <v>5.0666666666666664</v>
      </c>
      <c r="J173" s="2">
        <v>2479.0409333333328</v>
      </c>
      <c r="K173" s="52">
        <v>166.5</v>
      </c>
      <c r="L173" s="53">
        <v>111.814219304397</v>
      </c>
      <c r="M173" s="2">
        <f>IF((K173+L173)&gt;360,(K173+L173)-360,(K173+L173))</f>
        <v>278.314219304397</v>
      </c>
      <c r="N173" s="2">
        <f>COS(RADIANS(M173))*J173</f>
        <v>358.47370886700264</v>
      </c>
      <c r="O173" s="2">
        <f>SIN(RADIANS(M173))*J173</f>
        <v>-2452.9860474925936</v>
      </c>
      <c r="P173" s="7">
        <f t="shared" si="3"/>
        <v>3.2294928726756991E-3</v>
      </c>
      <c r="Q173" s="7">
        <f>O173/(1850*COS(RADIANS(C173)))/60</f>
        <v>-3.5204259168320956E-2</v>
      </c>
      <c r="R173" s="7">
        <f>C173+P173</f>
        <v>51.119959492872674</v>
      </c>
      <c r="S173" s="7">
        <f>D173+Q173</f>
        <v>8.9697457408316783</v>
      </c>
    </row>
    <row r="174" spans="1:19">
      <c r="A174" s="1">
        <v>275</v>
      </c>
      <c r="B174" s="1" t="s">
        <v>7</v>
      </c>
      <c r="C174" s="7">
        <v>51.116729999999997</v>
      </c>
      <c r="D174" s="7">
        <v>9.0049499999999991</v>
      </c>
      <c r="E174" s="4">
        <v>43971</v>
      </c>
      <c r="F174" s="5">
        <v>0.42940972222222223</v>
      </c>
      <c r="G174" s="3">
        <v>3</v>
      </c>
      <c r="H174" s="2">
        <v>13.7</v>
      </c>
      <c r="I174" s="2">
        <f>H174/G174</f>
        <v>4.5666666666666664</v>
      </c>
      <c r="J174" s="2">
        <v>1857.6139333333322</v>
      </c>
      <c r="K174" s="52">
        <v>183.7</v>
      </c>
      <c r="L174" s="53">
        <v>113.56342080881301</v>
      </c>
      <c r="M174" s="2">
        <f>IF((K174+L174)&gt;360,(K174+L174)-360,(K174+L174))</f>
        <v>297.26342080881301</v>
      </c>
      <c r="N174" s="2">
        <f>COS(RADIANS(M174))*J174</f>
        <v>850.93977243374661</v>
      </c>
      <c r="O174" s="2">
        <f>SIN(RADIANS(M174))*J174</f>
        <v>-1651.2513524610772</v>
      </c>
      <c r="P174" s="7">
        <f t="shared" si="3"/>
        <v>7.6661240759796998E-3</v>
      </c>
      <c r="Q174" s="7">
        <f>O174/(1850*COS(RADIANS(C174)))/60</f>
        <v>-2.3698088549464435E-2</v>
      </c>
      <c r="R174" s="7">
        <f>C174+P174</f>
        <v>51.124396124075979</v>
      </c>
      <c r="S174" s="7">
        <f>D174+Q174</f>
        <v>8.9812519114505349</v>
      </c>
    </row>
    <row r="175" spans="1:19">
      <c r="A175" s="1">
        <v>276</v>
      </c>
      <c r="B175" s="1" t="s">
        <v>7</v>
      </c>
      <c r="C175" s="7">
        <v>51.116729999999997</v>
      </c>
      <c r="D175" s="7">
        <v>9.0049499999999991</v>
      </c>
      <c r="E175" s="4">
        <v>43971</v>
      </c>
      <c r="F175" s="5">
        <v>0.4303703703703704</v>
      </c>
      <c r="G175" s="3">
        <v>9</v>
      </c>
      <c r="H175" s="2">
        <v>19.100000000000001</v>
      </c>
      <c r="I175" s="2">
        <f>H175/G175</f>
        <v>2.1222222222222222</v>
      </c>
      <c r="J175" s="2">
        <v>245.04289231180149</v>
      </c>
      <c r="K175" s="52">
        <v>54.5</v>
      </c>
      <c r="L175" s="53">
        <v>113.81678913295799</v>
      </c>
      <c r="M175" s="2">
        <f>IF((K175+L175)&gt;360,(K175+L175)-360,(K175+L175))</f>
        <v>168.31678913295798</v>
      </c>
      <c r="N175" s="2">
        <f>COS(RADIANS(M175))*J175</f>
        <v>-239.9661403396743</v>
      </c>
      <c r="O175" s="2">
        <f>SIN(RADIANS(M175))*J175</f>
        <v>49.621271275662487</v>
      </c>
      <c r="P175" s="7">
        <f t="shared" si="3"/>
        <v>-2.1618571201772459E-3</v>
      </c>
      <c r="Q175" s="7">
        <f>O175/(1850*COS(RADIANS(C175)))/60</f>
        <v>7.1214432549896389E-4</v>
      </c>
      <c r="R175" s="7">
        <f>C175+P175</f>
        <v>51.114568142879818</v>
      </c>
      <c r="S175" s="7">
        <f>D175+Q175</f>
        <v>9.0056621443254983</v>
      </c>
    </row>
    <row r="176" spans="1:19">
      <c r="A176" s="1">
        <v>277</v>
      </c>
      <c r="B176" s="1" t="s">
        <v>7</v>
      </c>
      <c r="C176" s="7">
        <v>51.116729999999997</v>
      </c>
      <c r="D176" s="7">
        <v>9.0049499999999991</v>
      </c>
      <c r="E176" s="4">
        <v>43971</v>
      </c>
      <c r="F176" s="5">
        <v>0.43237268518518523</v>
      </c>
      <c r="G176" s="3">
        <v>5</v>
      </c>
      <c r="H176" s="2">
        <v>29.5</v>
      </c>
      <c r="I176" s="2">
        <f>H176/G176</f>
        <v>5.9</v>
      </c>
      <c r="J176" s="2">
        <v>3514.7525999999993</v>
      </c>
      <c r="K176" s="52">
        <v>250.1</v>
      </c>
      <c r="L176" s="53">
        <v>114.582286896516</v>
      </c>
      <c r="M176" s="2">
        <f>IF((K176+L176)&gt;360,(K176+L176)-360,(K176+L176))</f>
        <v>4.6822868965159614</v>
      </c>
      <c r="N176" s="2">
        <f>COS(RADIANS(M176))*J176</f>
        <v>3503.0227129645482</v>
      </c>
      <c r="O176" s="2">
        <f>SIN(RADIANS(M176))*J176</f>
        <v>286.91063357995552</v>
      </c>
      <c r="P176" s="7">
        <f t="shared" si="3"/>
        <v>3.1558763179860796E-2</v>
      </c>
      <c r="Q176" s="7">
        <f>O176/(1850*COS(RADIANS(C176)))/60</f>
        <v>4.1176248487106082E-3</v>
      </c>
      <c r="R176" s="7">
        <f>C176+P176</f>
        <v>51.148288763179856</v>
      </c>
      <c r="S176" s="7">
        <f>D176+Q176</f>
        <v>9.0090676248487096</v>
      </c>
    </row>
    <row r="177" spans="1:19">
      <c r="A177" s="1">
        <v>278</v>
      </c>
      <c r="B177" s="1" t="s">
        <v>7</v>
      </c>
      <c r="C177" s="7">
        <v>51.116729999999997</v>
      </c>
      <c r="D177" s="7">
        <v>9.0049499999999991</v>
      </c>
      <c r="E177" s="4">
        <v>43971</v>
      </c>
      <c r="F177" s="5">
        <v>0.43896990740740743</v>
      </c>
      <c r="G177" s="3">
        <v>4</v>
      </c>
      <c r="H177" s="2">
        <v>17.3</v>
      </c>
      <c r="I177" s="2">
        <f>H177/G177</f>
        <v>4.3250000000000002</v>
      </c>
      <c r="J177" s="2">
        <v>1584.2400964193735</v>
      </c>
      <c r="K177" s="52">
        <v>239.4</v>
      </c>
      <c r="L177" s="53">
        <v>117.194747582171</v>
      </c>
      <c r="M177" s="2">
        <f>IF((K177+L177)&gt;360,(K177+L177)-360,(K177+L177))</f>
        <v>356.59474758217101</v>
      </c>
      <c r="N177" s="2">
        <f>COS(RADIANS(M177))*J177</f>
        <v>1581.4429415041764</v>
      </c>
      <c r="O177" s="2">
        <f>SIN(RADIANS(M177))*J177</f>
        <v>-94.100509400766967</v>
      </c>
      <c r="P177" s="7">
        <f t="shared" si="3"/>
        <v>1.4247233707244834E-2</v>
      </c>
      <c r="Q177" s="7">
        <f>O177/(1850*COS(RADIANS(C177)))/60</f>
        <v>-1.3504922802972548E-3</v>
      </c>
      <c r="R177" s="7">
        <f>C177+P177</f>
        <v>51.130977233707242</v>
      </c>
      <c r="S177" s="7">
        <f>D177+Q177</f>
        <v>9.0035995077197022</v>
      </c>
    </row>
    <row r="178" spans="1:19">
      <c r="A178" s="1">
        <v>279</v>
      </c>
      <c r="B178" s="1" t="s">
        <v>7</v>
      </c>
      <c r="C178" s="7">
        <v>51.116729999999997</v>
      </c>
      <c r="D178" s="7">
        <v>9.0049499999999991</v>
      </c>
      <c r="E178" s="4">
        <v>43971</v>
      </c>
      <c r="F178" s="5">
        <v>0.43995370370370374</v>
      </c>
      <c r="G178" s="3">
        <v>6</v>
      </c>
      <c r="H178" s="2">
        <v>22.4</v>
      </c>
      <c r="I178" s="2">
        <f>H178/G178</f>
        <v>3.7333333333333329</v>
      </c>
      <c r="J178" s="2">
        <v>1096.3454870248177</v>
      </c>
      <c r="K178" s="52">
        <v>187.9</v>
      </c>
      <c r="L178" s="53">
        <v>117.46134222225101</v>
      </c>
      <c r="M178" s="2">
        <f>IF((K178+L178)&gt;360,(K178+L178)-360,(K178+L178))</f>
        <v>305.36134222225098</v>
      </c>
      <c r="N178" s="2">
        <f>COS(RADIANS(M178))*J178</f>
        <v>634.48919605270066</v>
      </c>
      <c r="O178" s="2">
        <f>SIN(RADIANS(M178))*J178</f>
        <v>-894.08997702249303</v>
      </c>
      <c r="P178" s="7">
        <f t="shared" si="3"/>
        <v>5.7161188833576631E-3</v>
      </c>
      <c r="Q178" s="7">
        <f>O178/(1850*COS(RADIANS(C178)))/60</f>
        <v>-1.2831616104409584E-2</v>
      </c>
      <c r="R178" s="7">
        <f>C178+P178</f>
        <v>51.122446118883353</v>
      </c>
      <c r="S178" s="7">
        <f>D178+Q178</f>
        <v>8.9921183838955887</v>
      </c>
    </row>
    <row r="179" spans="1:19">
      <c r="A179" s="1">
        <v>280</v>
      </c>
      <c r="B179" s="1" t="s">
        <v>7</v>
      </c>
      <c r="C179" s="7">
        <v>51.116729999999997</v>
      </c>
      <c r="D179" s="7">
        <v>9.0049499999999991</v>
      </c>
      <c r="E179" s="4">
        <v>43971</v>
      </c>
      <c r="F179" s="5">
        <v>0.44696759259259261</v>
      </c>
      <c r="G179" s="3">
        <v>7</v>
      </c>
      <c r="H179" s="2">
        <v>27.2</v>
      </c>
      <c r="I179" s="2">
        <f>H179/G179</f>
        <v>3.8857142857142857</v>
      </c>
      <c r="J179" s="2">
        <v>1207.941372743114</v>
      </c>
      <c r="K179" s="52">
        <v>140.6</v>
      </c>
      <c r="L179" s="53">
        <v>120.183879787211</v>
      </c>
      <c r="M179" s="2">
        <f>IF((K179+L179)&gt;360,(K179+L179)-360,(K179+L179))</f>
        <v>260.78387978721099</v>
      </c>
      <c r="N179" s="2">
        <f>COS(RADIANS(M179))*J179</f>
        <v>-193.46257713872208</v>
      </c>
      <c r="O179" s="2">
        <f>SIN(RADIANS(M179))*J179</f>
        <v>-1192.3483514608315</v>
      </c>
      <c r="P179" s="7">
        <f t="shared" si="3"/>
        <v>-1.7429061003488475E-3</v>
      </c>
      <c r="Q179" s="7">
        <f>O179/(1850*COS(RADIANS(C179)))/60</f>
        <v>-1.7112099119623751E-2</v>
      </c>
      <c r="R179" s="7">
        <f>C179+P179</f>
        <v>51.11498709389965</v>
      </c>
      <c r="S179" s="7">
        <f>D179+Q179</f>
        <v>8.9878379008803755</v>
      </c>
    </row>
    <row r="180" spans="1:19">
      <c r="A180" s="1">
        <v>281</v>
      </c>
      <c r="B180" s="1" t="s">
        <v>7</v>
      </c>
      <c r="C180" s="7">
        <v>51.116729999999997</v>
      </c>
      <c r="D180" s="7">
        <v>9.0049499999999991</v>
      </c>
      <c r="E180" s="4">
        <v>43971</v>
      </c>
      <c r="F180" s="5">
        <v>0.4494097222222222</v>
      </c>
      <c r="G180" s="3">
        <v>6</v>
      </c>
      <c r="H180" s="2">
        <v>22.8</v>
      </c>
      <c r="I180" s="2">
        <f>H180/G180</f>
        <v>3.8000000000000003</v>
      </c>
      <c r="J180" s="2">
        <v>1144.1730339134645</v>
      </c>
      <c r="K180" s="52">
        <v>8.8000000000000007</v>
      </c>
      <c r="L180" s="53">
        <v>121.302846311338</v>
      </c>
      <c r="M180" s="2">
        <f>IF((K180+L180)&gt;360,(K180+L180)-360,(K180+L180))</f>
        <v>130.102846311338</v>
      </c>
      <c r="N180" s="2">
        <f>COS(RADIANS(M180))*J180</f>
        <v>-737.03236464308043</v>
      </c>
      <c r="O180" s="2">
        <f>SIN(RADIANS(M180))*J180</f>
        <v>875.16582714555932</v>
      </c>
      <c r="P180" s="7">
        <f t="shared" si="3"/>
        <v>-6.6399312130007247E-3</v>
      </c>
      <c r="Q180" s="7">
        <f>O180/(1850*COS(RADIANS(C180)))/60</f>
        <v>1.2560024393772374E-2</v>
      </c>
      <c r="R180" s="7">
        <f>C180+P180</f>
        <v>51.110090068786995</v>
      </c>
      <c r="S180" s="7">
        <f>D180+Q180</f>
        <v>9.017510024393772</v>
      </c>
    </row>
    <row r="181" spans="1:19">
      <c r="A181" s="1">
        <v>282</v>
      </c>
      <c r="B181" s="1" t="s">
        <v>7</v>
      </c>
      <c r="C181" s="7">
        <v>51.116729999999997</v>
      </c>
      <c r="D181" s="7">
        <v>9.0049499999999991</v>
      </c>
      <c r="E181" s="4">
        <v>43971</v>
      </c>
      <c r="F181" s="5">
        <v>0.45187499999999997</v>
      </c>
      <c r="G181" s="3">
        <v>5</v>
      </c>
      <c r="H181" s="2">
        <v>30.3</v>
      </c>
      <c r="I181" s="2">
        <f>H181/G181</f>
        <v>6.0600000000000005</v>
      </c>
      <c r="J181" s="2">
        <v>3713.6092400000002</v>
      </c>
      <c r="K181" s="52">
        <v>9.9</v>
      </c>
      <c r="L181" s="53">
        <v>122.153789655194</v>
      </c>
      <c r="M181" s="2">
        <f>IF((K181+L181)&gt;360,(K181+L181)-360,(K181+L181))</f>
        <v>132.05378965519401</v>
      </c>
      <c r="N181" s="2">
        <f>COS(RADIANS(M181))*J181</f>
        <v>-2487.4793781213602</v>
      </c>
      <c r="O181" s="2">
        <f>SIN(RADIANS(M181))*J181</f>
        <v>2757.4154440044667</v>
      </c>
      <c r="P181" s="7">
        <f t="shared" si="3"/>
        <v>-2.2409724127219463E-2</v>
      </c>
      <c r="Q181" s="7">
        <f>O181/(1850*COS(RADIANS(C181)))/60</f>
        <v>3.9573306185206568E-2</v>
      </c>
      <c r="R181" s="7">
        <f>C181+P181</f>
        <v>51.094320275872775</v>
      </c>
      <c r="S181" s="7">
        <f>D181+Q181</f>
        <v>9.0445233061852051</v>
      </c>
    </row>
    <row r="182" spans="1:19">
      <c r="A182" s="1">
        <v>283</v>
      </c>
      <c r="B182" s="1" t="s">
        <v>7</v>
      </c>
      <c r="C182" s="7">
        <v>51.116729999999997</v>
      </c>
      <c r="D182" s="7">
        <v>9.0049499999999991</v>
      </c>
      <c r="E182" s="4">
        <v>43971</v>
      </c>
      <c r="F182" s="5">
        <v>0.45250000000000001</v>
      </c>
      <c r="G182" s="3">
        <v>4</v>
      </c>
      <c r="H182" s="2">
        <v>28.9</v>
      </c>
      <c r="I182" s="2">
        <f>H182/G182</f>
        <v>7.2249999999999996</v>
      </c>
      <c r="J182" s="2">
        <v>5161.5341499999986</v>
      </c>
      <c r="K182" s="52">
        <v>246.6</v>
      </c>
      <c r="L182" s="53">
        <v>122.439713120728</v>
      </c>
      <c r="M182" s="2">
        <f>IF((K182+L182)&gt;360,(K182+L182)-360,(K182+L182))</f>
        <v>9.0397131207279813</v>
      </c>
      <c r="N182" s="2">
        <f>COS(RADIANS(M182))*J182</f>
        <v>5097.4262171021592</v>
      </c>
      <c r="O182" s="2">
        <f>SIN(RADIANS(M182))*J182</f>
        <v>810.97518014781815</v>
      </c>
      <c r="P182" s="7">
        <f t="shared" si="3"/>
        <v>4.5922758712632065E-2</v>
      </c>
      <c r="Q182" s="7">
        <f>O182/(1850*COS(RADIANS(C182)))/60</f>
        <v>1.1638786307073674E-2</v>
      </c>
      <c r="R182" s="7">
        <f>C182+P182</f>
        <v>51.162652758712632</v>
      </c>
      <c r="S182" s="7">
        <f>D182+Q182</f>
        <v>9.0165887863070733</v>
      </c>
    </row>
    <row r="183" spans="1:19">
      <c r="A183" s="1">
        <v>284</v>
      </c>
      <c r="B183" s="1" t="s">
        <v>7</v>
      </c>
      <c r="C183" s="7">
        <v>51.116729999999997</v>
      </c>
      <c r="D183" s="7">
        <v>9.0049499999999991</v>
      </c>
      <c r="E183" s="4">
        <v>43971</v>
      </c>
      <c r="F183" s="5">
        <v>0.50004629629629627</v>
      </c>
      <c r="G183" s="3">
        <v>6</v>
      </c>
      <c r="H183" s="2">
        <v>20.5</v>
      </c>
      <c r="I183" s="2">
        <f>H183/G183</f>
        <v>3.4166666666666665</v>
      </c>
      <c r="J183" s="2">
        <v>887.54618418355062</v>
      </c>
      <c r="K183" s="52">
        <v>98.5</v>
      </c>
      <c r="L183" s="53">
        <v>145.34152689416999</v>
      </c>
      <c r="M183" s="2">
        <f>IF((K183+L183)&gt;360,(K183+L183)-360,(K183+L183))</f>
        <v>243.84152689416999</v>
      </c>
      <c r="N183" s="2">
        <f>COS(RADIANS(M183))*J183</f>
        <v>-391.27954671971725</v>
      </c>
      <c r="O183" s="2">
        <f>SIN(RADIANS(M183))*J183</f>
        <v>-796.64204344083782</v>
      </c>
      <c r="P183" s="7">
        <f t="shared" si="3"/>
        <v>-3.5250409614388939E-3</v>
      </c>
      <c r="Q183" s="7">
        <f>O183/(1850*COS(RADIANS(C183)))/60</f>
        <v>-1.1433082952240776E-2</v>
      </c>
      <c r="R183" s="7">
        <f>C183+P183</f>
        <v>51.113204959038555</v>
      </c>
      <c r="S183" s="7">
        <f>D183+Q183</f>
        <v>8.9935169170477582</v>
      </c>
    </row>
    <row r="184" spans="1:19">
      <c r="A184" s="1">
        <v>285</v>
      </c>
      <c r="B184" s="1" t="s">
        <v>7</v>
      </c>
      <c r="C184" s="7">
        <v>51.116729999999997</v>
      </c>
      <c r="D184" s="7">
        <v>9.0049499999999991</v>
      </c>
      <c r="E184" s="4">
        <v>43971</v>
      </c>
      <c r="F184" s="5">
        <v>0.50115740740740744</v>
      </c>
      <c r="G184" s="3">
        <v>4</v>
      </c>
      <c r="H184" s="2">
        <v>27.2</v>
      </c>
      <c r="I184" s="2">
        <f>H184/G184</f>
        <v>6.8</v>
      </c>
      <c r="J184" s="2">
        <v>4633.3211999999985</v>
      </c>
      <c r="K184" s="52">
        <v>233.1</v>
      </c>
      <c r="L184" s="53">
        <v>145.723739448706</v>
      </c>
      <c r="M184" s="2">
        <f>IF((K184+L184)&gt;360,(K184+L184)-360,(K184+L184))</f>
        <v>18.823739448705965</v>
      </c>
      <c r="N184" s="2">
        <f>COS(RADIANS(M184))*J184</f>
        <v>4385.5110459072393</v>
      </c>
      <c r="O184" s="2">
        <f>SIN(RADIANS(M184))*J184</f>
        <v>1494.9776615705725</v>
      </c>
      <c r="P184" s="7">
        <f t="shared" si="3"/>
        <v>3.9509108521686841E-2</v>
      </c>
      <c r="Q184" s="7">
        <f>O184/(1850*COS(RADIANS(C184)))/60</f>
        <v>2.1455312027794875E-2</v>
      </c>
      <c r="R184" s="7">
        <f>C184+P184</f>
        <v>51.156239108521682</v>
      </c>
      <c r="S184" s="7">
        <f>D184+Q184</f>
        <v>9.0264053120277943</v>
      </c>
    </row>
    <row r="185" spans="1:19">
      <c r="A185" s="1">
        <v>286</v>
      </c>
      <c r="B185" s="1" t="s">
        <v>7</v>
      </c>
      <c r="C185" s="7">
        <v>51.116729999999997</v>
      </c>
      <c r="D185" s="7">
        <v>9.0049499999999991</v>
      </c>
      <c r="E185" s="4">
        <v>43971</v>
      </c>
      <c r="F185" s="5">
        <v>0.50940972222222236</v>
      </c>
      <c r="G185" s="3">
        <v>5</v>
      </c>
      <c r="H185" s="2">
        <v>21.6</v>
      </c>
      <c r="I185" s="2">
        <f>H185/G185</f>
        <v>4.32</v>
      </c>
      <c r="J185" s="2">
        <v>1579.3936640626964</v>
      </c>
      <c r="K185" s="52">
        <v>190.1</v>
      </c>
      <c r="L185" s="53">
        <v>150.42483630064601</v>
      </c>
      <c r="M185" s="2">
        <f>IF((K185+L185)&gt;360,(K185+L185)-360,(K185+L185))</f>
        <v>340.52483630064603</v>
      </c>
      <c r="N185" s="2">
        <f>COS(RADIANS(M185))*J185</f>
        <v>1489.0303921608413</v>
      </c>
      <c r="O185" s="2">
        <f>SIN(RADIANS(M185))*J185</f>
        <v>-526.56703020861494</v>
      </c>
      <c r="P185" s="7">
        <f t="shared" si="3"/>
        <v>1.3414688217665236E-2</v>
      </c>
      <c r="Q185" s="7">
        <f>O185/(1850*COS(RADIANS(C185)))/60</f>
        <v>-7.5570760868802463E-3</v>
      </c>
      <c r="R185" s="7">
        <f>C185+P185</f>
        <v>51.130144688217662</v>
      </c>
      <c r="S185" s="7">
        <f>D185+Q185</f>
        <v>8.9973929239131181</v>
      </c>
    </row>
    <row r="186" spans="1:19">
      <c r="A186" s="1">
        <v>287</v>
      </c>
      <c r="B186" s="1" t="s">
        <v>7</v>
      </c>
      <c r="C186" s="7">
        <v>51.116729999999997</v>
      </c>
      <c r="D186" s="7">
        <v>9.0049499999999991</v>
      </c>
      <c r="E186" s="4">
        <v>43971</v>
      </c>
      <c r="F186" s="5">
        <v>0.5116319444444446</v>
      </c>
      <c r="G186" s="3">
        <v>5</v>
      </c>
      <c r="H186" s="2">
        <v>28.5</v>
      </c>
      <c r="I186" s="2">
        <f>H186/G186</f>
        <v>5.7</v>
      </c>
      <c r="J186" s="2">
        <v>3266.1817999999989</v>
      </c>
      <c r="K186" s="52">
        <v>83.7</v>
      </c>
      <c r="L186" s="53">
        <v>151.632537010513</v>
      </c>
      <c r="M186" s="2">
        <f>IF((K186+L186)&gt;360,(K186+L186)-360,(K186+L186))</f>
        <v>235.33253701051302</v>
      </c>
      <c r="N186" s="2">
        <f>COS(RADIANS(M186))*J186</f>
        <v>-1857.8452120778754</v>
      </c>
      <c r="O186" s="2">
        <f>SIN(RADIANS(M186))*J186</f>
        <v>-2686.3273662401139</v>
      </c>
      <c r="P186" s="7">
        <f t="shared" si="3"/>
        <v>-1.6737344252953833E-2</v>
      </c>
      <c r="Q186" s="7">
        <f>O186/(1850*COS(RADIANS(C186)))/60</f>
        <v>-3.8553078974394597E-2</v>
      </c>
      <c r="R186" s="7">
        <f>C186+P186</f>
        <v>51.099992655747045</v>
      </c>
      <c r="S186" s="7">
        <f>D186+Q186</f>
        <v>8.9663969210256038</v>
      </c>
    </row>
    <row r="187" spans="1:19">
      <c r="A187" s="1">
        <v>288</v>
      </c>
      <c r="B187" s="1" t="s">
        <v>7</v>
      </c>
      <c r="C187" s="7">
        <v>51.116729999999997</v>
      </c>
      <c r="D187" s="7">
        <v>9.0049499999999991</v>
      </c>
      <c r="E187" s="4">
        <v>43971</v>
      </c>
      <c r="F187" s="5">
        <v>0.51393518518518533</v>
      </c>
      <c r="G187" s="3">
        <v>6</v>
      </c>
      <c r="H187" s="2">
        <v>15</v>
      </c>
      <c r="I187" s="2">
        <f>H187/G187</f>
        <v>2.5</v>
      </c>
      <c r="J187" s="2">
        <v>406.44081224934064</v>
      </c>
      <c r="K187" s="52">
        <v>289.3</v>
      </c>
      <c r="L187" s="53">
        <v>153.262349299535</v>
      </c>
      <c r="M187" s="2">
        <f>IF((K187+L187)&gt;360,(K187+L187)-360,(K187+L187))</f>
        <v>82.562349299535015</v>
      </c>
      <c r="N187" s="2">
        <f>COS(RADIANS(M187))*J187</f>
        <v>52.612634985143622</v>
      </c>
      <c r="O187" s="2">
        <f>SIN(RADIANS(M187))*J187</f>
        <v>403.02114646978987</v>
      </c>
      <c r="P187" s="7">
        <f t="shared" si="3"/>
        <v>4.7398770256886142E-4</v>
      </c>
      <c r="Q187" s="7">
        <f>O187/(1850*COS(RADIANS(C187)))/60</f>
        <v>5.7839957569832696E-3</v>
      </c>
      <c r="R187" s="7">
        <f>C187+P187</f>
        <v>51.117203987702567</v>
      </c>
      <c r="S187" s="7">
        <f>D187+Q187</f>
        <v>9.0107339957569828</v>
      </c>
    </row>
    <row r="188" spans="1:19">
      <c r="A188" s="1">
        <v>289</v>
      </c>
      <c r="B188" s="1" t="s">
        <v>7</v>
      </c>
      <c r="C188" s="7">
        <v>51.116729999999997</v>
      </c>
      <c r="D188" s="7">
        <v>9.0049499999999991</v>
      </c>
      <c r="E188" s="4">
        <v>43971</v>
      </c>
      <c r="F188" s="5">
        <v>0.51510416666666681</v>
      </c>
      <c r="G188" s="3">
        <v>6</v>
      </c>
      <c r="H188" s="2">
        <v>28.1</v>
      </c>
      <c r="I188" s="2">
        <f>H188/G188</f>
        <v>4.6833333333333336</v>
      </c>
      <c r="J188" s="2">
        <v>2002.6135666666667</v>
      </c>
      <c r="K188" s="52">
        <v>119.2</v>
      </c>
      <c r="L188" s="53">
        <v>153.673231033268</v>
      </c>
      <c r="M188" s="2">
        <f>IF((K188+L188)&gt;360,(K188+L188)-360,(K188+L188))</f>
        <v>272.87323103326798</v>
      </c>
      <c r="N188" s="2">
        <f>COS(RADIANS(M188))*J188</f>
        <v>100.38366107527044</v>
      </c>
      <c r="O188" s="2">
        <f>SIN(RADIANS(M188))*J188</f>
        <v>-2000.0960521901225</v>
      </c>
      <c r="P188" s="7">
        <f t="shared" si="3"/>
        <v>9.0435730698441841E-4</v>
      </c>
      <c r="Q188" s="7">
        <f>O188/(1850*COS(RADIANS(C188)))/60</f>
        <v>-2.8704565953324802E-2</v>
      </c>
      <c r="R188" s="7">
        <f>C188+P188</f>
        <v>51.117634357306983</v>
      </c>
      <c r="S188" s="7">
        <f>D188+Q188</f>
        <v>8.9762454340466746</v>
      </c>
    </row>
    <row r="189" spans="1:19">
      <c r="A189" s="1">
        <v>290</v>
      </c>
      <c r="B189" s="1" t="s">
        <v>7</v>
      </c>
      <c r="C189" s="7">
        <v>51.116729999999997</v>
      </c>
      <c r="D189" s="7">
        <v>9.0049499999999991</v>
      </c>
      <c r="E189" s="4">
        <v>43971</v>
      </c>
      <c r="F189" s="5">
        <v>0.52219907407407418</v>
      </c>
      <c r="G189" s="3">
        <v>5</v>
      </c>
      <c r="H189" s="2">
        <v>28.3</v>
      </c>
      <c r="I189" s="2">
        <f>H189/G189</f>
        <v>5.66</v>
      </c>
      <c r="J189" s="2">
        <v>3216.4676399999994</v>
      </c>
      <c r="K189" s="52">
        <v>349.2</v>
      </c>
      <c r="L189" s="53">
        <v>157.854398508081</v>
      </c>
      <c r="M189" s="2">
        <f>IF((K189+L189)&gt;360,(K189+L189)-360,(K189+L189))</f>
        <v>147.05439850808102</v>
      </c>
      <c r="N189" s="2">
        <f>COS(RADIANS(M189))*J189</f>
        <v>-2699.2187563385692</v>
      </c>
      <c r="O189" s="2">
        <f>SIN(RADIANS(M189))*J189</f>
        <v>1749.2518928379734</v>
      </c>
      <c r="P189" s="7">
        <f t="shared" si="3"/>
        <v>-2.4317286093140263E-2</v>
      </c>
      <c r="Q189" s="7">
        <f>O189/(1850*COS(RADIANS(C189)))/60</f>
        <v>2.5104552489848577E-2</v>
      </c>
      <c r="R189" s="7">
        <f>C189+P189</f>
        <v>51.092412713906853</v>
      </c>
      <c r="S189" s="7">
        <f>D189+Q189</f>
        <v>9.0300545524898475</v>
      </c>
    </row>
    <row r="190" spans="1:19">
      <c r="A190" s="1">
        <v>291</v>
      </c>
      <c r="B190" s="1" t="s">
        <v>7</v>
      </c>
      <c r="C190" s="7">
        <v>51.116729999999997</v>
      </c>
      <c r="D190" s="7">
        <v>9.0049499999999991</v>
      </c>
      <c r="E190" s="4">
        <v>43971</v>
      </c>
      <c r="F190" s="5">
        <v>0.52290509259259266</v>
      </c>
      <c r="G190" s="3">
        <v>4</v>
      </c>
      <c r="H190" s="2">
        <v>16.5</v>
      </c>
      <c r="I190" s="2">
        <f>H190/G190</f>
        <v>4.125</v>
      </c>
      <c r="J190" s="2">
        <v>1401.4162044361742</v>
      </c>
      <c r="K190" s="52">
        <v>131.1</v>
      </c>
      <c r="L190" s="53">
        <v>158.27946425847301</v>
      </c>
      <c r="M190" s="2">
        <f>IF((K190+L190)&gt;360,(K190+L190)-360,(K190+L190))</f>
        <v>289.37946425847304</v>
      </c>
      <c r="N190" s="2">
        <f>COS(RADIANS(M190))*J190</f>
        <v>465.02219111493656</v>
      </c>
      <c r="O190" s="2">
        <f>SIN(RADIANS(M190))*J190</f>
        <v>-1322.0142736850296</v>
      </c>
      <c r="P190" s="7">
        <f t="shared" si="3"/>
        <v>4.1893891091435726E-3</v>
      </c>
      <c r="Q190" s="7">
        <f>O190/(1850*COS(RADIANS(C190)))/60</f>
        <v>-1.8973011755448192E-2</v>
      </c>
      <c r="R190" s="7">
        <f>C190+P190</f>
        <v>51.12091938910914</v>
      </c>
      <c r="S190" s="7">
        <f>D190+Q190</f>
        <v>8.9859769882445502</v>
      </c>
    </row>
    <row r="191" spans="1:19">
      <c r="A191" s="1">
        <v>292</v>
      </c>
      <c r="B191" s="1" t="s">
        <v>7</v>
      </c>
      <c r="C191" s="7">
        <v>51.116729999999997</v>
      </c>
      <c r="D191" s="7">
        <v>9.0049499999999991</v>
      </c>
      <c r="E191" s="4">
        <v>43971</v>
      </c>
      <c r="F191" s="5">
        <v>0.52905092592592595</v>
      </c>
      <c r="G191" s="3">
        <v>6</v>
      </c>
      <c r="H191" s="2">
        <v>25.2</v>
      </c>
      <c r="I191" s="2">
        <f>H191/G191</f>
        <v>4.2</v>
      </c>
      <c r="J191" s="2">
        <v>1467.4484409272281</v>
      </c>
      <c r="K191" s="52">
        <v>145.4</v>
      </c>
      <c r="L191" s="53">
        <v>162.15729484699199</v>
      </c>
      <c r="M191" s="2">
        <f>IF((K191+L191)&gt;360,(K191+L191)-360,(K191+L191))</f>
        <v>307.55729484699202</v>
      </c>
      <c r="N191" s="2">
        <f>COS(RADIANS(M191))*J191</f>
        <v>894.48974922724653</v>
      </c>
      <c r="O191" s="2">
        <f>SIN(RADIANS(M191))*J191</f>
        <v>-1163.3112289095857</v>
      </c>
      <c r="P191" s="7">
        <f t="shared" si="3"/>
        <v>8.0584662092544734E-3</v>
      </c>
      <c r="Q191" s="7">
        <f>O191/(1850*COS(RADIANS(C191)))/60</f>
        <v>-1.6695370133806134E-2</v>
      </c>
      <c r="R191" s="7">
        <f>C191+P191</f>
        <v>51.124788466209253</v>
      </c>
      <c r="S191" s="7">
        <f>D191+Q191</f>
        <v>8.9882546298661925</v>
      </c>
    </row>
    <row r="192" spans="1:19">
      <c r="A192" s="1">
        <v>293</v>
      </c>
      <c r="B192" s="1" t="s">
        <v>7</v>
      </c>
      <c r="C192" s="7">
        <v>51.116729999999997</v>
      </c>
      <c r="D192" s="7">
        <v>9.0049499999999991</v>
      </c>
      <c r="E192" s="4">
        <v>43971</v>
      </c>
      <c r="F192" s="5">
        <v>0.53016203703703701</v>
      </c>
      <c r="G192" s="3">
        <v>6</v>
      </c>
      <c r="H192" s="2">
        <v>24</v>
      </c>
      <c r="I192" s="2">
        <f>H192/G192</f>
        <v>4</v>
      </c>
      <c r="J192" s="2">
        <v>1297.3110352077433</v>
      </c>
      <c r="K192" s="52">
        <v>138.4</v>
      </c>
      <c r="L192" s="53">
        <v>163.03101778080199</v>
      </c>
      <c r="M192" s="2">
        <f>IF((K192+L192)&gt;360,(K192+L192)-360,(K192+L192))</f>
        <v>301.43101778080199</v>
      </c>
      <c r="N192" s="2">
        <f>COS(RADIANS(M192))*J192</f>
        <v>676.51090764595835</v>
      </c>
      <c r="O192" s="2">
        <f>SIN(RADIANS(M192))*J192</f>
        <v>-1106.954793073244</v>
      </c>
      <c r="P192" s="7">
        <f t="shared" si="3"/>
        <v>6.0946928616753002E-3</v>
      </c>
      <c r="Q192" s="7">
        <f>O192/(1850*COS(RADIANS(C192)))/60</f>
        <v>-1.5886565462856852E-2</v>
      </c>
      <c r="R192" s="7">
        <f>C192+P192</f>
        <v>51.12282469286167</v>
      </c>
      <c r="S192" s="7">
        <f>D192+Q192</f>
        <v>8.9890634345371421</v>
      </c>
    </row>
    <row r="193" spans="1:19">
      <c r="A193" s="1">
        <v>294</v>
      </c>
      <c r="B193" s="1" t="s">
        <v>7</v>
      </c>
      <c r="C193" s="7">
        <v>51.116729999999997</v>
      </c>
      <c r="D193" s="7">
        <v>9.0049499999999991</v>
      </c>
      <c r="E193" s="4">
        <v>43971</v>
      </c>
      <c r="F193" s="5">
        <v>0.53577546296296297</v>
      </c>
      <c r="G193" s="3">
        <v>6</v>
      </c>
      <c r="H193" s="2">
        <v>21.8</v>
      </c>
      <c r="I193" s="2">
        <f>H193/G193</f>
        <v>3.6333333333333333</v>
      </c>
      <c r="J193" s="2">
        <v>1027.2888335385546</v>
      </c>
      <c r="K193" s="52">
        <v>188.1</v>
      </c>
      <c r="L193" s="53">
        <v>166.56439818076299</v>
      </c>
      <c r="M193" s="2">
        <f>IF((K193+L193)&gt;360,(K193+L193)-360,(K193+L193))</f>
        <v>354.66439818076299</v>
      </c>
      <c r="N193" s="2">
        <f>COS(RADIANS(M193))*J193</f>
        <v>1022.8377037652936</v>
      </c>
      <c r="O193" s="2">
        <f>SIN(RADIANS(M193))*J193</f>
        <v>-95.526851037526285</v>
      </c>
      <c r="P193" s="7">
        <f t="shared" si="3"/>
        <v>9.2147540879756185E-3</v>
      </c>
      <c r="Q193" s="7">
        <f>O193/(1850*COS(RADIANS(C193)))/60</f>
        <v>-1.3709625559820144E-3</v>
      </c>
      <c r="R193" s="7">
        <f>C193+P193</f>
        <v>51.125944754087975</v>
      </c>
      <c r="S193" s="7">
        <f>D193+Q193</f>
        <v>9.0035790374440179</v>
      </c>
    </row>
    <row r="194" spans="1:19">
      <c r="A194" s="1">
        <v>295</v>
      </c>
      <c r="B194" s="1" t="s">
        <v>7</v>
      </c>
      <c r="C194" s="7">
        <v>51.116729999999997</v>
      </c>
      <c r="D194" s="7">
        <v>9.0049499999999991</v>
      </c>
      <c r="E194" s="4">
        <v>43971</v>
      </c>
      <c r="F194" s="5">
        <v>0.53607638888888887</v>
      </c>
      <c r="G194" s="3">
        <v>5</v>
      </c>
      <c r="H194" s="2">
        <v>30.3</v>
      </c>
      <c r="I194" s="2">
        <f>H194/G194</f>
        <v>6.0600000000000005</v>
      </c>
      <c r="J194" s="2">
        <v>3713.6092400000002</v>
      </c>
      <c r="K194" s="52">
        <v>190.5</v>
      </c>
      <c r="L194" s="53">
        <v>166.56439818076299</v>
      </c>
      <c r="M194" s="2">
        <f>IF((K194+L194)&gt;360,(K194+L194)-360,(K194+L194))</f>
        <v>357.06439818076296</v>
      </c>
      <c r="N194" s="2">
        <f>COS(RADIANS(M194))*J194</f>
        <v>3708.7359727220046</v>
      </c>
      <c r="O194" s="2">
        <f>SIN(RADIANS(M194))*J194</f>
        <v>-190.18693974914714</v>
      </c>
      <c r="P194" s="7">
        <f t="shared" si="3"/>
        <v>3.3412035790288327E-2</v>
      </c>
      <c r="Q194" s="7">
        <f>O194/(1850*COS(RADIANS(C194)))/60</f>
        <v>-2.7294856912059278E-3</v>
      </c>
      <c r="R194" s="7">
        <f>C194+P194</f>
        <v>51.150142035790289</v>
      </c>
      <c r="S194" s="7">
        <f>D194+Q194</f>
        <v>9.0022205143087923</v>
      </c>
    </row>
    <row r="195" spans="1:19">
      <c r="A195" s="1">
        <v>296</v>
      </c>
      <c r="B195" s="1" t="s">
        <v>7</v>
      </c>
      <c r="C195" s="7">
        <v>51.116729999999997</v>
      </c>
      <c r="D195" s="7">
        <v>9.0049499999999991</v>
      </c>
      <c r="E195" s="4">
        <v>43971</v>
      </c>
      <c r="F195" s="5">
        <v>0.5843518518518519</v>
      </c>
      <c r="G195" s="3">
        <v>6</v>
      </c>
      <c r="H195" s="2">
        <v>22.4</v>
      </c>
      <c r="I195" s="2">
        <f>H195/G195</f>
        <v>3.7333333333333329</v>
      </c>
      <c r="J195" s="2">
        <v>1096.3454870248177</v>
      </c>
      <c r="K195" s="52">
        <v>174.8</v>
      </c>
      <c r="L195" s="53">
        <v>198.180766314556</v>
      </c>
      <c r="M195" s="2">
        <f>IF((K195+L195)&gt;360,(K195+L195)-360,(K195+L195))</f>
        <v>12.980766314556035</v>
      </c>
      <c r="N195" s="2">
        <f>COS(RADIANS(M195))*J195</f>
        <v>1068.3289525441364</v>
      </c>
      <c r="O195" s="2">
        <f>SIN(RADIANS(M195))*J195</f>
        <v>246.26545855160603</v>
      </c>
      <c r="P195" s="7">
        <f t="shared" ref="P195:P258" si="4">(N195/1850)/60</f>
        <v>9.6245851580552839E-3</v>
      </c>
      <c r="Q195" s="7">
        <f>O195/(1850*COS(RADIANS(C195)))/60</f>
        <v>3.5343018097954829E-3</v>
      </c>
      <c r="R195" s="7">
        <f>C195+P195</f>
        <v>51.126354585158055</v>
      </c>
      <c r="S195" s="7">
        <f>D195+Q195</f>
        <v>9.0084843018097942</v>
      </c>
    </row>
    <row r="196" spans="1:19">
      <c r="A196" s="1">
        <v>297</v>
      </c>
      <c r="B196" s="1" t="s">
        <v>7</v>
      </c>
      <c r="C196" s="7">
        <v>51.116729999999997</v>
      </c>
      <c r="D196" s="7">
        <v>9.0049499999999991</v>
      </c>
      <c r="E196" s="4">
        <v>43971</v>
      </c>
      <c r="F196" s="5">
        <v>0.584513888888889</v>
      </c>
      <c r="G196" s="3">
        <v>9</v>
      </c>
      <c r="H196" s="2">
        <v>17.2</v>
      </c>
      <c r="I196" s="2">
        <f>H196/G196</f>
        <v>1.911111111111111</v>
      </c>
      <c r="J196" s="2">
        <v>161.73580353053526</v>
      </c>
      <c r="K196" s="52">
        <v>154.69999999999999</v>
      </c>
      <c r="L196" s="53">
        <v>198.180766314556</v>
      </c>
      <c r="M196" s="2">
        <f>IF((K196+L196)&gt;360,(K196+L196)-360,(K196+L196))</f>
        <v>352.88076631455601</v>
      </c>
      <c r="N196" s="2">
        <f>COS(RADIANS(M196))*J196</f>
        <v>160.48888357095183</v>
      </c>
      <c r="O196" s="2">
        <f>SIN(RADIANS(M196))*J196</f>
        <v>-20.044659982583202</v>
      </c>
      <c r="P196" s="7">
        <f t="shared" si="4"/>
        <v>1.445845797936503E-3</v>
      </c>
      <c r="Q196" s="7">
        <f>O196/(1850*COS(RADIANS(C196)))/60</f>
        <v>-2.8767281643898607E-4</v>
      </c>
      <c r="R196" s="7">
        <f>C196+P196</f>
        <v>51.118175845797936</v>
      </c>
      <c r="S196" s="7">
        <f>D196+Q196</f>
        <v>9.00466232718356</v>
      </c>
    </row>
    <row r="197" spans="1:19">
      <c r="A197" s="1">
        <v>298</v>
      </c>
      <c r="B197" s="1" t="s">
        <v>7</v>
      </c>
      <c r="C197" s="7">
        <v>51.116729999999997</v>
      </c>
      <c r="D197" s="7">
        <v>9.0049499999999991</v>
      </c>
      <c r="E197" s="4">
        <v>43971</v>
      </c>
      <c r="F197" s="5">
        <v>0.59089120370370374</v>
      </c>
      <c r="G197" s="3">
        <v>5</v>
      </c>
      <c r="H197" s="2">
        <v>19.2</v>
      </c>
      <c r="I197" s="2">
        <f>H197/G197</f>
        <v>3.84</v>
      </c>
      <c r="J197" s="2">
        <v>1173.6020552851442</v>
      </c>
      <c r="K197" s="52">
        <v>106.4</v>
      </c>
      <c r="L197" s="53">
        <v>202.05275988698901</v>
      </c>
      <c r="M197" s="2">
        <f>IF((K197+L197)&gt;360,(K197+L197)-360,(K197+L197))</f>
        <v>308.45275988698904</v>
      </c>
      <c r="N197" s="2">
        <f>COS(RADIANS(M197))*J197</f>
        <v>729.82693392737133</v>
      </c>
      <c r="O197" s="2">
        <f>SIN(RADIANS(M197))*J197</f>
        <v>-919.07259271707539</v>
      </c>
      <c r="P197" s="7">
        <f t="shared" si="4"/>
        <v>6.5750174227691112E-3</v>
      </c>
      <c r="Q197" s="7">
        <f>O197/(1850*COS(RADIANS(C197)))/60</f>
        <v>-1.3190156455062472E-2</v>
      </c>
      <c r="R197" s="7">
        <f>C197+P197</f>
        <v>51.123305017422766</v>
      </c>
      <c r="S197" s="7">
        <f>D197+Q197</f>
        <v>8.9917598435449371</v>
      </c>
    </row>
    <row r="198" spans="1:19">
      <c r="A198" s="1">
        <v>299</v>
      </c>
      <c r="B198" s="1" t="s">
        <v>7</v>
      </c>
      <c r="C198" s="7">
        <v>51.116729999999997</v>
      </c>
      <c r="D198" s="7">
        <v>9.0049499999999991</v>
      </c>
      <c r="E198" s="4">
        <v>43971</v>
      </c>
      <c r="F198" s="5">
        <v>0.59104166666666669</v>
      </c>
      <c r="G198" s="3">
        <v>5</v>
      </c>
      <c r="H198" s="2">
        <v>13.7</v>
      </c>
      <c r="I198" s="2">
        <f>H198/G198</f>
        <v>2.7399999999999998</v>
      </c>
      <c r="J198" s="2">
        <v>518.56330117735558</v>
      </c>
      <c r="K198" s="52">
        <v>256.39999999999998</v>
      </c>
      <c r="L198" s="53">
        <v>202.47712948135199</v>
      </c>
      <c r="M198" s="2">
        <f>IF((K198+L198)&gt;360,(K198+L198)-360,(K198+L198))</f>
        <v>98.877129481351972</v>
      </c>
      <c r="N198" s="2">
        <f>COS(RADIANS(M198))*J198</f>
        <v>-80.022621718561069</v>
      </c>
      <c r="O198" s="2">
        <f>SIN(RADIANS(M198))*J198</f>
        <v>512.35171253860847</v>
      </c>
      <c r="P198" s="7">
        <f t="shared" si="4"/>
        <v>-7.2092451998703668E-4</v>
      </c>
      <c r="Q198" s="7">
        <f>O198/(1850*COS(RADIANS(C198)))/60</f>
        <v>7.3530636229991479E-3</v>
      </c>
      <c r="R198" s="7">
        <f>C198+P198</f>
        <v>51.116009075480008</v>
      </c>
      <c r="S198" s="7">
        <f>D198+Q198</f>
        <v>9.0123030636229977</v>
      </c>
    </row>
    <row r="199" spans="1:19">
      <c r="A199" s="1">
        <v>300</v>
      </c>
      <c r="B199" s="1" t="s">
        <v>7</v>
      </c>
      <c r="C199" s="7">
        <v>51.116729999999997</v>
      </c>
      <c r="D199" s="7">
        <v>9.0049499999999991</v>
      </c>
      <c r="E199" s="4">
        <v>43971</v>
      </c>
      <c r="F199" s="5">
        <v>0.59825231481481478</v>
      </c>
      <c r="G199" s="3">
        <v>5</v>
      </c>
      <c r="H199" s="2">
        <v>24.6</v>
      </c>
      <c r="I199" s="2">
        <f>H199/G199</f>
        <v>4.92</v>
      </c>
      <c r="J199" s="2">
        <v>2296.7556799999993</v>
      </c>
      <c r="K199" s="52">
        <v>164.7</v>
      </c>
      <c r="L199" s="53">
        <v>206.65090910343699</v>
      </c>
      <c r="M199" s="2">
        <f>IF((K199+L199)&gt;360,(K199+L199)-360,(K199+L199))</f>
        <v>11.350909103436948</v>
      </c>
      <c r="N199" s="2">
        <f>COS(RADIANS(M199))*J199</f>
        <v>2251.8315228278552</v>
      </c>
      <c r="O199" s="2">
        <f>SIN(RADIANS(M199))*J199</f>
        <v>452.04142112315623</v>
      </c>
      <c r="P199" s="7">
        <f t="shared" si="4"/>
        <v>2.0286770475926624E-2</v>
      </c>
      <c r="Q199" s="7">
        <f>O199/(1850*COS(RADIANS(C199)))/60</f>
        <v>6.4875148231285477E-3</v>
      </c>
      <c r="R199" s="7">
        <f>C199+P199</f>
        <v>51.137016770475924</v>
      </c>
      <c r="S199" s="7">
        <f>D199+Q199</f>
        <v>9.0114375148231272</v>
      </c>
    </row>
    <row r="200" spans="1:19">
      <c r="A200" s="1">
        <v>301</v>
      </c>
      <c r="B200" s="1" t="s">
        <v>7</v>
      </c>
      <c r="C200" s="7">
        <v>51.116729999999997</v>
      </c>
      <c r="D200" s="7">
        <v>9.0049499999999991</v>
      </c>
      <c r="E200" s="4">
        <v>43971</v>
      </c>
      <c r="F200" s="5">
        <v>0.60015046296296293</v>
      </c>
      <c r="G200" s="3">
        <v>5</v>
      </c>
      <c r="H200" s="2">
        <v>24.6</v>
      </c>
      <c r="I200" s="2">
        <f>H200/G200</f>
        <v>4.92</v>
      </c>
      <c r="J200" s="2">
        <v>2296.7556799999993</v>
      </c>
      <c r="K200" s="52">
        <v>321.10000000000002</v>
      </c>
      <c r="L200" s="53">
        <v>207.87711590949601</v>
      </c>
      <c r="M200" s="2">
        <f>IF((K200+L200)&gt;360,(K200+L200)-360,(K200+L200))</f>
        <v>168.97711590949598</v>
      </c>
      <c r="N200" s="2">
        <f>COS(RADIANS(M200))*J200</f>
        <v>-2254.3825944970245</v>
      </c>
      <c r="O200" s="2">
        <f>SIN(RADIANS(M200))*J200</f>
        <v>439.14208548159434</v>
      </c>
      <c r="P200" s="7">
        <f t="shared" si="4"/>
        <v>-2.0309753103576796E-2</v>
      </c>
      <c r="Q200" s="7">
        <f>O200/(1850*COS(RADIANS(C200)))/60</f>
        <v>6.302388798669953E-3</v>
      </c>
      <c r="R200" s="7">
        <f>C200+P200</f>
        <v>51.096420246896422</v>
      </c>
      <c r="S200" s="7">
        <f>D200+Q200</f>
        <v>9.0112523887986686</v>
      </c>
    </row>
    <row r="201" spans="1:19">
      <c r="A201" s="1">
        <v>302</v>
      </c>
      <c r="B201" s="1" t="s">
        <v>7</v>
      </c>
      <c r="C201" s="7">
        <v>51.116729999999997</v>
      </c>
      <c r="D201" s="7">
        <v>9.0049499999999991</v>
      </c>
      <c r="E201" s="4">
        <v>43971</v>
      </c>
      <c r="F201" s="5">
        <v>0.60524305555555558</v>
      </c>
      <c r="G201" s="3">
        <v>5</v>
      </c>
      <c r="H201" s="2">
        <v>64.8</v>
      </c>
      <c r="I201" s="2">
        <f>H201/G201</f>
        <v>12.959999999999999</v>
      </c>
      <c r="J201" s="2">
        <v>12289.301839999996</v>
      </c>
      <c r="K201" s="52">
        <v>113.1</v>
      </c>
      <c r="L201" s="53">
        <v>210.689354952711</v>
      </c>
      <c r="M201" s="2">
        <f>IF((K201+L201)&gt;360,(K201+L201)-360,(K201+L201))</f>
        <v>323.78935495271099</v>
      </c>
      <c r="N201" s="2">
        <f>COS(RADIANS(M201))*J201</f>
        <v>9915.6301813074242</v>
      </c>
      <c r="O201" s="2">
        <f>SIN(RADIANS(M201))*J201</f>
        <v>-7259.9736791652767</v>
      </c>
      <c r="P201" s="7">
        <f t="shared" si="4"/>
        <v>8.9330001633400213E-2</v>
      </c>
      <c r="Q201" s="7">
        <f>O201/(1850*COS(RADIANS(C201)))/60</f>
        <v>-0.10419219270234953</v>
      </c>
      <c r="R201" s="7">
        <f>C201+P201</f>
        <v>51.206060001633396</v>
      </c>
      <c r="S201" s="7">
        <f>D201+Q201</f>
        <v>8.9007578072976496</v>
      </c>
    </row>
    <row r="202" spans="1:19">
      <c r="A202" s="1">
        <v>303</v>
      </c>
      <c r="B202" s="1" t="s">
        <v>7</v>
      </c>
      <c r="C202" s="7">
        <v>51.116729999999997</v>
      </c>
      <c r="D202" s="7">
        <v>9.0049499999999991</v>
      </c>
      <c r="E202" s="4">
        <v>43971</v>
      </c>
      <c r="F202" s="5">
        <v>0.60481481481481481</v>
      </c>
      <c r="G202" s="3">
        <v>6</v>
      </c>
      <c r="H202" s="2">
        <v>18.8</v>
      </c>
      <c r="I202" s="2">
        <f>H202/G202</f>
        <v>3.1333333333333333</v>
      </c>
      <c r="J202" s="2">
        <v>722.12942078743947</v>
      </c>
      <c r="K202" s="52">
        <v>326.7</v>
      </c>
      <c r="L202" s="53">
        <v>210.291871877636</v>
      </c>
      <c r="M202" s="2">
        <f>IF((K202+L202)&gt;360,(K202+L202)-360,(K202+L202))</f>
        <v>176.99187187763596</v>
      </c>
      <c r="N202" s="2">
        <f>COS(RADIANS(M202))*J202</f>
        <v>-721.13439880040312</v>
      </c>
      <c r="O202" s="2">
        <f>SIN(RADIANS(M202))*J202</f>
        <v>37.895636075727197</v>
      </c>
      <c r="P202" s="7">
        <f t="shared" si="4"/>
        <v>-6.4967062954991274E-3</v>
      </c>
      <c r="Q202" s="7">
        <f>O202/(1850*COS(RADIANS(C202)))/60</f>
        <v>5.4386277293421966E-4</v>
      </c>
      <c r="R202" s="7">
        <f>C202+P202</f>
        <v>51.110233293704496</v>
      </c>
      <c r="S202" s="7">
        <f>D202+Q202</f>
        <v>9.0054938627729335</v>
      </c>
    </row>
    <row r="203" spans="1:19">
      <c r="A203" s="1">
        <v>304</v>
      </c>
      <c r="B203" s="1" t="s">
        <v>7</v>
      </c>
      <c r="C203" s="7">
        <v>51.116729999999997</v>
      </c>
      <c r="D203" s="7">
        <v>9.0049499999999991</v>
      </c>
      <c r="E203" s="4">
        <v>43971</v>
      </c>
      <c r="F203" s="5">
        <v>0.61177083333333337</v>
      </c>
      <c r="G203" s="3">
        <v>6</v>
      </c>
      <c r="H203" s="2">
        <v>14.7</v>
      </c>
      <c r="I203" s="2">
        <f>H203/G203</f>
        <v>2.4499999999999997</v>
      </c>
      <c r="J203" s="2">
        <v>384.07893420923745</v>
      </c>
      <c r="K203" s="52">
        <v>234.1</v>
      </c>
      <c r="L203" s="53">
        <v>214.201241326076</v>
      </c>
      <c r="M203" s="2">
        <f>IF((K203+L203)&gt;360,(K203+L203)-360,(K203+L203))</f>
        <v>88.301241326076024</v>
      </c>
      <c r="N203" s="2">
        <f>COS(RADIANS(M203))*J203</f>
        <v>11.385861912659502</v>
      </c>
      <c r="O203" s="2">
        <f>SIN(RADIANS(M203))*J203</f>
        <v>383.91013252037197</v>
      </c>
      <c r="P203" s="7">
        <f t="shared" si="4"/>
        <v>1.02575332546482E-4</v>
      </c>
      <c r="Q203" s="7">
        <f>O203/(1850*COS(RADIANS(C203)))/60</f>
        <v>5.5097222490958445E-3</v>
      </c>
      <c r="R203" s="7">
        <f>C203+P203</f>
        <v>51.116832575332545</v>
      </c>
      <c r="S203" s="7">
        <f>D203+Q203</f>
        <v>9.0104597222490952</v>
      </c>
    </row>
    <row r="204" spans="1:19">
      <c r="A204" s="1">
        <v>305</v>
      </c>
      <c r="B204" s="1" t="s">
        <v>7</v>
      </c>
      <c r="C204" s="7">
        <v>51.116729999999997</v>
      </c>
      <c r="D204" s="7">
        <v>9.0049499999999991</v>
      </c>
      <c r="E204" s="4">
        <v>43971</v>
      </c>
      <c r="F204" s="5">
        <v>0.61187500000000006</v>
      </c>
      <c r="G204" s="3">
        <v>9</v>
      </c>
      <c r="H204" s="2">
        <v>15.4</v>
      </c>
      <c r="I204" s="2">
        <f>H204/G204</f>
        <v>1.7111111111111112</v>
      </c>
      <c r="J204" s="2">
        <v>86.779339809640831</v>
      </c>
      <c r="K204" s="52">
        <v>237.5</v>
      </c>
      <c r="L204" s="53">
        <v>214.58409472215499</v>
      </c>
      <c r="M204" s="2">
        <f>IF((K204+L204)&gt;360,(K204+L204)-360,(K204+L204))</f>
        <v>92.084094722154987</v>
      </c>
      <c r="N204" s="2">
        <f>COS(RADIANS(M204))*J204</f>
        <v>-3.1558430079782132</v>
      </c>
      <c r="O204" s="2">
        <f>SIN(RADIANS(M204))*J204</f>
        <v>86.721937666925484</v>
      </c>
      <c r="P204" s="7">
        <f t="shared" si="4"/>
        <v>-2.8431018089893813E-5</v>
      </c>
      <c r="Q204" s="7">
        <f>O204/(1850*COS(RADIANS(C204)))/60</f>
        <v>1.244598016497539E-3</v>
      </c>
      <c r="R204" s="7">
        <f>C204+P204</f>
        <v>51.11670156898191</v>
      </c>
      <c r="S204" s="7">
        <f>D204+Q204</f>
        <v>9.0061945980164975</v>
      </c>
    </row>
    <row r="205" spans="1:19">
      <c r="A205" s="1">
        <v>306</v>
      </c>
      <c r="B205" s="1" t="s">
        <v>7</v>
      </c>
      <c r="C205" s="7">
        <v>51.116729999999997</v>
      </c>
      <c r="D205" s="7">
        <v>9.0049499999999991</v>
      </c>
      <c r="E205" s="4">
        <v>43971</v>
      </c>
      <c r="F205" s="5">
        <v>0.61878472222222225</v>
      </c>
      <c r="G205" s="3">
        <v>4</v>
      </c>
      <c r="H205" s="2">
        <v>37.299999999999997</v>
      </c>
      <c r="I205" s="2">
        <f>H205/G205</f>
        <v>9.3249999999999993</v>
      </c>
      <c r="J205" s="2">
        <v>7771.5275499999971</v>
      </c>
      <c r="K205" s="52">
        <v>27.5</v>
      </c>
      <c r="L205" s="53">
        <v>218.33074909665001</v>
      </c>
      <c r="M205" s="2">
        <f>IF((K205+L205)&gt;360,(K205+L205)-360,(K205+L205))</f>
        <v>245.83074909665001</v>
      </c>
      <c r="N205" s="2">
        <f>COS(RADIANS(M205))*J205</f>
        <v>-3181.9234501314286</v>
      </c>
      <c r="O205" s="2">
        <f>SIN(RADIANS(M205))*J205</f>
        <v>-7090.2752850585894</v>
      </c>
      <c r="P205" s="7">
        <f t="shared" si="4"/>
        <v>-2.8665977028211068E-2</v>
      </c>
      <c r="Q205" s="7">
        <f>O205/(1850*COS(RADIANS(C205)))/60</f>
        <v>-0.10175675029423378</v>
      </c>
      <c r="R205" s="7">
        <f>C205+P205</f>
        <v>51.088064022971786</v>
      </c>
      <c r="S205" s="7">
        <f>D205+Q205</f>
        <v>8.9031932497057653</v>
      </c>
    </row>
    <row r="206" spans="1:19">
      <c r="A206" s="1">
        <v>307</v>
      </c>
      <c r="B206" s="1" t="s">
        <v>7</v>
      </c>
      <c r="C206" s="7">
        <v>51.116729999999997</v>
      </c>
      <c r="D206" s="7">
        <v>9.0049499999999991</v>
      </c>
      <c r="E206" s="4">
        <v>43971</v>
      </c>
      <c r="F206" s="5">
        <v>0.61856481481481485</v>
      </c>
      <c r="G206" s="3">
        <v>10</v>
      </c>
      <c r="H206" s="2">
        <v>19.7</v>
      </c>
      <c r="I206" s="2">
        <f>H206/G206</f>
        <v>1.97</v>
      </c>
      <c r="J206" s="2">
        <v>184.52279974977623</v>
      </c>
      <c r="K206" s="52">
        <v>352.4</v>
      </c>
      <c r="L206" s="53">
        <v>217.96279827779901</v>
      </c>
      <c r="M206" s="2">
        <f>IF((K206+L206)&gt;360,(K206+L206)-360,(K206+L206))</f>
        <v>210.36279827779902</v>
      </c>
      <c r="N206" s="2">
        <f>COS(RADIANS(M206))*J206</f>
        <v>-159.21403105187079</v>
      </c>
      <c r="O206" s="2">
        <f>SIN(RADIANS(M206))*J206</f>
        <v>-93.271410108939293</v>
      </c>
      <c r="P206" s="7">
        <f t="shared" si="4"/>
        <v>-1.4343606401069442E-3</v>
      </c>
      <c r="Q206" s="7">
        <f>O206/(1850*COS(RADIANS(C206)))/60</f>
        <v>-1.3385933841027135E-3</v>
      </c>
      <c r="R206" s="7">
        <f>C206+P206</f>
        <v>51.115295639359893</v>
      </c>
      <c r="S206" s="7">
        <f>D206+Q206</f>
        <v>9.0036114066158959</v>
      </c>
    </row>
    <row r="207" spans="1:19">
      <c r="A207" s="1">
        <v>308</v>
      </c>
      <c r="B207" s="1" t="s">
        <v>7</v>
      </c>
      <c r="C207" s="7">
        <v>51.116729999999997</v>
      </c>
      <c r="D207" s="7">
        <v>9.0049499999999991</v>
      </c>
      <c r="E207" s="4">
        <v>43971</v>
      </c>
      <c r="F207" s="5">
        <v>0.66771990740740739</v>
      </c>
      <c r="G207" s="3">
        <v>10</v>
      </c>
      <c r="H207" s="2">
        <v>21.4</v>
      </c>
      <c r="I207" s="2">
        <f>H207/G207</f>
        <v>2.1399999999999997</v>
      </c>
      <c r="J207" s="2">
        <v>252.26919494817096</v>
      </c>
      <c r="K207" s="52">
        <v>266.2</v>
      </c>
      <c r="L207" s="53">
        <v>240.616953745567</v>
      </c>
      <c r="M207" s="2">
        <f>IF((K207+L207)&gt;360,(K207+L207)-360,(K207+L207))</f>
        <v>146.81695374556699</v>
      </c>
      <c r="N207" s="2">
        <f>COS(RADIANS(M207))*J207</f>
        <v>-211.13072394712356</v>
      </c>
      <c r="O207" s="2">
        <f>SIN(RADIANS(M207))*J207</f>
        <v>138.07086631640215</v>
      </c>
      <c r="P207" s="7">
        <f t="shared" si="4"/>
        <v>-1.9020785941182303E-3</v>
      </c>
      <c r="Q207" s="7">
        <f>O207/(1850*COS(RADIANS(C207)))/60</f>
        <v>1.9815369787226211E-3</v>
      </c>
      <c r="R207" s="7">
        <f>C207+P207</f>
        <v>51.114827921405876</v>
      </c>
      <c r="S207" s="7">
        <f>D207+Q207</f>
        <v>9.0069315369787226</v>
      </c>
    </row>
    <row r="208" spans="1:19">
      <c r="A208" s="1">
        <v>309</v>
      </c>
      <c r="B208" s="1" t="s">
        <v>7</v>
      </c>
      <c r="C208" s="7">
        <v>51.116729999999997</v>
      </c>
      <c r="D208" s="7">
        <v>9.0049499999999991</v>
      </c>
      <c r="E208" s="4">
        <v>43971</v>
      </c>
      <c r="F208" s="5">
        <v>0.66839120370370364</v>
      </c>
      <c r="G208" s="3">
        <v>7</v>
      </c>
      <c r="H208" s="2">
        <v>17.899999999999999</v>
      </c>
      <c r="I208" s="2">
        <f>H208/G208</f>
        <v>2.5571428571428569</v>
      </c>
      <c r="J208" s="2">
        <v>432.40286652545961</v>
      </c>
      <c r="K208" s="52">
        <v>200.2</v>
      </c>
      <c r="L208" s="53">
        <v>240.89123763449399</v>
      </c>
      <c r="M208" s="2">
        <f>IF((K208+L208)&gt;360,(K208+L208)-360,(K208+L208))</f>
        <v>81.09123763449395</v>
      </c>
      <c r="N208" s="2">
        <f>COS(RADIANS(M208))*J208</f>
        <v>66.962545831776055</v>
      </c>
      <c r="O208" s="2">
        <f>SIN(RADIANS(M208))*J208</f>
        <v>427.18644224174733</v>
      </c>
      <c r="P208" s="7">
        <f t="shared" si="4"/>
        <v>6.0326617866464914E-4</v>
      </c>
      <c r="Q208" s="7">
        <f>O208/(1850*COS(RADIANS(C208)))/60</f>
        <v>6.130806264162761E-3</v>
      </c>
      <c r="R208" s="7">
        <f>C208+P208</f>
        <v>51.117333266178662</v>
      </c>
      <c r="S208" s="7">
        <f>D208+Q208</f>
        <v>9.0110808062641627</v>
      </c>
    </row>
    <row r="209" spans="1:19">
      <c r="A209" s="1">
        <v>310</v>
      </c>
      <c r="B209" s="1" t="s">
        <v>7</v>
      </c>
      <c r="C209" s="7">
        <v>51.116729999999997</v>
      </c>
      <c r="D209" s="7">
        <v>9.0049499999999991</v>
      </c>
      <c r="E209" s="4">
        <v>43971</v>
      </c>
      <c r="F209" s="5">
        <v>0.6744444444444444</v>
      </c>
      <c r="G209" s="3">
        <v>5</v>
      </c>
      <c r="H209" s="2">
        <v>22.1</v>
      </c>
      <c r="I209" s="2">
        <f>H209/G209</f>
        <v>4.42</v>
      </c>
      <c r="J209" s="2">
        <v>1679.3566180051594</v>
      </c>
      <c r="K209" s="52">
        <v>112.2</v>
      </c>
      <c r="L209" s="53">
        <v>243.313228860945</v>
      </c>
      <c r="M209" s="2">
        <f>IF((K209+L209)&gt;360,(K209+L209)-360,(K209+L209))</f>
        <v>355.51322886094499</v>
      </c>
      <c r="N209" s="2">
        <f>COS(RADIANS(M209))*J209</f>
        <v>1674.2100992640844</v>
      </c>
      <c r="O209" s="2">
        <f>SIN(RADIANS(M209))*J209</f>
        <v>-131.37425151022248</v>
      </c>
      <c r="P209" s="7">
        <f t="shared" si="4"/>
        <v>1.5082973867244004E-2</v>
      </c>
      <c r="Q209" s="7">
        <f>O209/(1850*COS(RADIANS(C209)))/60</f>
        <v>-1.8854298836871056E-3</v>
      </c>
      <c r="R209" s="7">
        <f>C209+P209</f>
        <v>51.131812973867241</v>
      </c>
      <c r="S209" s="7">
        <f>D209+Q209</f>
        <v>9.0030645701163117</v>
      </c>
    </row>
    <row r="210" spans="1:19">
      <c r="A210" s="1">
        <v>311</v>
      </c>
      <c r="B210" s="1" t="s">
        <v>7</v>
      </c>
      <c r="C210" s="7">
        <v>51.116729999999997</v>
      </c>
      <c r="D210" s="7">
        <v>9.0049499999999991</v>
      </c>
      <c r="E210" s="4">
        <v>43971</v>
      </c>
      <c r="F210" s="5">
        <v>0.6755092592592592</v>
      </c>
      <c r="G210" s="3">
        <v>4</v>
      </c>
      <c r="H210" s="2">
        <v>21.4</v>
      </c>
      <c r="I210" s="2">
        <f>H210/G210</f>
        <v>5.35</v>
      </c>
      <c r="J210" s="2">
        <v>2831.1828999999989</v>
      </c>
      <c r="K210" s="52">
        <v>98.5</v>
      </c>
      <c r="L210" s="53">
        <v>243.57731390758701</v>
      </c>
      <c r="M210" s="2">
        <f>IF((K210+L210)&gt;360,(K210+L210)-360,(K210+L210))</f>
        <v>342.07731390758704</v>
      </c>
      <c r="N210" s="2">
        <f>COS(RADIANS(M210))*J210</f>
        <v>2693.7930465473164</v>
      </c>
      <c r="O210" s="2">
        <f>SIN(RADIANS(M210))*J210</f>
        <v>-871.24946807773188</v>
      </c>
      <c r="P210" s="7">
        <f t="shared" si="4"/>
        <v>2.4268405824750598E-2</v>
      </c>
      <c r="Q210" s="7">
        <f>O210/(1850*COS(RADIANS(C210)))/60</f>
        <v>-1.2503818399547117E-2</v>
      </c>
      <c r="R210" s="7">
        <f>C210+P210</f>
        <v>51.140998405824746</v>
      </c>
      <c r="S210" s="7">
        <f>D210+Q210</f>
        <v>8.9924461816004513</v>
      </c>
    </row>
    <row r="211" spans="1:19">
      <c r="A211" s="1">
        <v>312</v>
      </c>
      <c r="B211" s="1" t="s">
        <v>7</v>
      </c>
      <c r="C211" s="7">
        <v>51.116729999999997</v>
      </c>
      <c r="D211" s="7">
        <v>9.0049499999999991</v>
      </c>
      <c r="E211" s="4">
        <v>43971</v>
      </c>
      <c r="F211" s="5">
        <v>0.68162037037037038</v>
      </c>
      <c r="G211" s="3">
        <v>7</v>
      </c>
      <c r="H211" s="2">
        <v>19.2</v>
      </c>
      <c r="I211" s="2">
        <f>H211/G211</f>
        <v>2.7428571428571429</v>
      </c>
      <c r="J211" s="2">
        <v>519.94870676564915</v>
      </c>
      <c r="K211" s="52">
        <v>299.89999999999998</v>
      </c>
      <c r="L211" s="53">
        <v>245.91113843750699</v>
      </c>
      <c r="M211" s="2">
        <f>IF((K211+L211)&gt;360,(K211+L211)-360,(K211+L211))</f>
        <v>185.811138437507</v>
      </c>
      <c r="N211" s="2">
        <f>COS(RADIANS(M211))*J211</f>
        <v>-517.27671346913064</v>
      </c>
      <c r="O211" s="2">
        <f>SIN(RADIANS(M211))*J211</f>
        <v>-52.644651863659206</v>
      </c>
      <c r="P211" s="7">
        <f t="shared" si="4"/>
        <v>-4.6601505717939699E-3</v>
      </c>
      <c r="Q211" s="7">
        <f>O211/(1850*COS(RADIANS(C211)))/60</f>
        <v>-7.555346553759333E-4</v>
      </c>
      <c r="R211" s="7">
        <f>C211+P211</f>
        <v>51.112069849428202</v>
      </c>
      <c r="S211" s="7">
        <f>D211+Q211</f>
        <v>9.0041944653446233</v>
      </c>
    </row>
    <row r="212" spans="1:19">
      <c r="A212" s="1">
        <v>313</v>
      </c>
      <c r="B212" s="1" t="s">
        <v>7</v>
      </c>
      <c r="C212" s="7">
        <v>51.116729999999997</v>
      </c>
      <c r="D212" s="7">
        <v>9.0049499999999991</v>
      </c>
      <c r="E212" s="4">
        <v>43971</v>
      </c>
      <c r="F212" s="5">
        <v>0.68160879629629634</v>
      </c>
      <c r="G212" s="3">
        <v>11</v>
      </c>
      <c r="H212" s="2">
        <v>24</v>
      </c>
      <c r="I212" s="2">
        <f>H212/G212</f>
        <v>2.1818181818181817</v>
      </c>
      <c r="J212" s="2">
        <v>269.4028521629171</v>
      </c>
      <c r="K212" s="52">
        <v>278.7</v>
      </c>
      <c r="L212" s="53">
        <v>245.91113843750699</v>
      </c>
      <c r="M212" s="2">
        <f>IF((K212+L212)&gt;360,(K212+L212)-360,(K212+L212))</f>
        <v>164.61113843750695</v>
      </c>
      <c r="N212" s="2">
        <f>COS(RADIANS(M212))*J212</f>
        <v>-259.74395460438797</v>
      </c>
      <c r="O212" s="2">
        <f>SIN(RADIANS(M212))*J212</f>
        <v>71.491081961236361</v>
      </c>
      <c r="P212" s="7">
        <f t="shared" si="4"/>
        <v>-2.3400356270665583E-3</v>
      </c>
      <c r="Q212" s="7">
        <f>O212/(1850*COS(RADIANS(C212)))/60</f>
        <v>1.0260109633153708E-3</v>
      </c>
      <c r="R212" s="7">
        <f>C212+P212</f>
        <v>51.114389964372933</v>
      </c>
      <c r="S212" s="7">
        <f>D212+Q212</f>
        <v>9.0059760109633142</v>
      </c>
    </row>
    <row r="213" spans="1:19">
      <c r="A213" s="1">
        <v>314</v>
      </c>
      <c r="B213" s="1" t="s">
        <v>7</v>
      </c>
      <c r="C213" s="7">
        <v>51.116729999999997</v>
      </c>
      <c r="D213" s="7">
        <v>9.0049499999999991</v>
      </c>
      <c r="E213" s="4">
        <v>43971</v>
      </c>
      <c r="F213" s="5">
        <v>0.68839120370370377</v>
      </c>
      <c r="G213" s="3">
        <v>6</v>
      </c>
      <c r="H213" s="2">
        <v>27</v>
      </c>
      <c r="I213" s="2">
        <f>H213/G213</f>
        <v>4.5</v>
      </c>
      <c r="J213" s="2">
        <v>1774.7569999999992</v>
      </c>
      <c r="K213" s="52">
        <v>58.4</v>
      </c>
      <c r="L213" s="53">
        <v>248.41858880736899</v>
      </c>
      <c r="M213" s="2">
        <f>IF((K213+L213)&gt;360,(K213+L213)-360,(K213+L213))</f>
        <v>306.818588807369</v>
      </c>
      <c r="N213" s="2">
        <f>COS(RADIANS(M213))*J213</f>
        <v>1063.5823256880876</v>
      </c>
      <c r="O213" s="2">
        <f>SIN(RADIANS(M213))*J213</f>
        <v>-1420.7586162092825</v>
      </c>
      <c r="P213" s="7">
        <f t="shared" si="4"/>
        <v>9.5818227539467352E-3</v>
      </c>
      <c r="Q213" s="7">
        <f>O213/(1850*COS(RADIANS(C213)))/60</f>
        <v>-2.0390150442063472E-2</v>
      </c>
      <c r="R213" s="7">
        <f>C213+P213</f>
        <v>51.126311822753941</v>
      </c>
      <c r="S213" s="7">
        <f>D213+Q213</f>
        <v>8.984559849557936</v>
      </c>
    </row>
    <row r="214" spans="1:19">
      <c r="A214" s="1">
        <v>315</v>
      </c>
      <c r="B214" s="1" t="s">
        <v>7</v>
      </c>
      <c r="C214" s="7">
        <v>51.116729999999997</v>
      </c>
      <c r="D214" s="7">
        <v>9.0049499999999991</v>
      </c>
      <c r="E214" s="4">
        <v>43971</v>
      </c>
      <c r="F214" s="5">
        <v>0.6886458333333334</v>
      </c>
      <c r="G214" s="3">
        <v>6</v>
      </c>
      <c r="H214" s="2">
        <v>18.3</v>
      </c>
      <c r="I214" s="2">
        <f>H214/G214</f>
        <v>3.0500000000000003</v>
      </c>
      <c r="J214" s="2">
        <v>676.68835237011149</v>
      </c>
      <c r="K214" s="52">
        <v>275.8</v>
      </c>
      <c r="L214" s="53">
        <v>248.41858880736899</v>
      </c>
      <c r="M214" s="2">
        <f>IF((K214+L214)&gt;360,(K214+L214)-360,(K214+L214))</f>
        <v>164.21858880736897</v>
      </c>
      <c r="N214" s="2">
        <f>COS(RADIANS(M214))*J214</f>
        <v>-651.18145134023189</v>
      </c>
      <c r="O214" s="2">
        <f>SIN(RADIANS(M214))*J214</f>
        <v>184.03761480687962</v>
      </c>
      <c r="P214" s="7">
        <f t="shared" si="4"/>
        <v>-5.8664995616237109E-3</v>
      </c>
      <c r="Q214" s="7">
        <f>O214/(1850*COS(RADIANS(C214)))/60</f>
        <v>2.6412330779474499E-3</v>
      </c>
      <c r="R214" s="7">
        <f>C214+P214</f>
        <v>51.11086350043837</v>
      </c>
      <c r="S214" s="7">
        <f>D214+Q214</f>
        <v>9.007591233077946</v>
      </c>
    </row>
    <row r="215" spans="1:19">
      <c r="A215" s="1">
        <v>316</v>
      </c>
      <c r="B215" s="1" t="s">
        <v>7</v>
      </c>
      <c r="C215" s="7">
        <v>51.116729999999997</v>
      </c>
      <c r="D215" s="7">
        <v>9.0049499999999991</v>
      </c>
      <c r="E215" s="4">
        <v>43971</v>
      </c>
      <c r="F215" s="5">
        <v>0.69543981481481487</v>
      </c>
      <c r="G215" s="3">
        <v>9</v>
      </c>
      <c r="H215" s="2">
        <v>24.4</v>
      </c>
      <c r="I215" s="2">
        <f>H215/G215</f>
        <v>2.7111111111111108</v>
      </c>
      <c r="J215" s="2">
        <v>504.62514536367985</v>
      </c>
      <c r="K215" s="52">
        <v>216.7</v>
      </c>
      <c r="L215" s="53">
        <v>250.843197598047</v>
      </c>
      <c r="M215" s="2">
        <f>IF((K215+L215)&gt;360,(K215+L215)-360,(K215+L215))</f>
        <v>107.54319759804696</v>
      </c>
      <c r="N215" s="2">
        <f>COS(RADIANS(M215))*J215</f>
        <v>-152.10651314440292</v>
      </c>
      <c r="O215" s="2">
        <f>SIN(RADIANS(M215))*J215</f>
        <v>481.15501243608242</v>
      </c>
      <c r="P215" s="7">
        <f t="shared" si="4"/>
        <v>-1.370328947246873E-3</v>
      </c>
      <c r="Q215" s="7">
        <f>O215/(1850*COS(RADIANS(C215)))/60</f>
        <v>6.9053412575465056E-3</v>
      </c>
      <c r="R215" s="7">
        <f>C215+P215</f>
        <v>51.115359671052751</v>
      </c>
      <c r="S215" s="7">
        <f>D215+Q215</f>
        <v>9.0118553412575455</v>
      </c>
    </row>
    <row r="216" spans="1:19">
      <c r="A216" s="1">
        <v>317</v>
      </c>
      <c r="B216" s="1" t="s">
        <v>7</v>
      </c>
      <c r="C216" s="7">
        <v>51.116729999999997</v>
      </c>
      <c r="D216" s="7">
        <v>9.0049499999999991</v>
      </c>
      <c r="E216" s="4">
        <v>43971</v>
      </c>
      <c r="F216" s="5">
        <v>0.69929398148148147</v>
      </c>
      <c r="G216" s="3">
        <v>4</v>
      </c>
      <c r="H216" s="2">
        <v>19</v>
      </c>
      <c r="I216" s="2">
        <f>H216/G216</f>
        <v>4.75</v>
      </c>
      <c r="J216" s="2">
        <v>2085.4704999999994</v>
      </c>
      <c r="K216" s="52">
        <v>119.3</v>
      </c>
      <c r="L216" s="53">
        <v>252.02672314161501</v>
      </c>
      <c r="M216" s="2">
        <f>IF((K216+L216)&gt;360,(K216+L216)-360,(K216+L216))</f>
        <v>11.326723141614991</v>
      </c>
      <c r="N216" s="2">
        <f>COS(RADIANS(M216))*J216</f>
        <v>2044.8521274060929</v>
      </c>
      <c r="O216" s="2">
        <f>SIN(RADIANS(M216))*J216</f>
        <v>409.59368087535717</v>
      </c>
      <c r="P216" s="7">
        <f t="shared" si="4"/>
        <v>1.8422091237892728E-2</v>
      </c>
      <c r="Q216" s="7">
        <f>O216/(1850*COS(RADIANS(C216)))/60</f>
        <v>5.8783221005198798E-3</v>
      </c>
      <c r="R216" s="7">
        <f>C216+P216</f>
        <v>51.135152091237892</v>
      </c>
      <c r="S216" s="7">
        <f>D216+Q216</f>
        <v>9.0108283221005188</v>
      </c>
    </row>
    <row r="217" spans="1:19">
      <c r="A217" s="1">
        <v>318</v>
      </c>
      <c r="B217" s="1" t="s">
        <v>7</v>
      </c>
      <c r="C217" s="7">
        <v>51.116729999999997</v>
      </c>
      <c r="D217" s="7">
        <v>9.0049499999999991</v>
      </c>
      <c r="E217" s="4">
        <v>43971</v>
      </c>
      <c r="F217" s="5">
        <v>0.70221064814814826</v>
      </c>
      <c r="G217" s="3">
        <v>4</v>
      </c>
      <c r="H217" s="2">
        <v>15</v>
      </c>
      <c r="I217" s="2">
        <f>H217/G217</f>
        <v>3.75</v>
      </c>
      <c r="J217" s="2">
        <v>1108.1633109435306</v>
      </c>
      <c r="K217" s="52">
        <v>181.5</v>
      </c>
      <c r="L217" s="53">
        <v>253.19223579391601</v>
      </c>
      <c r="M217" s="2">
        <f>IF((K217+L217)&gt;360,(K217+L217)-360,(K217+L217))</f>
        <v>74.692235793915984</v>
      </c>
      <c r="N217" s="2">
        <f>COS(RADIANS(M217))*J217</f>
        <v>292.55927595588696</v>
      </c>
      <c r="O217" s="2">
        <f>SIN(RADIANS(M217))*J217</f>
        <v>1068.8475072588678</v>
      </c>
      <c r="P217" s="7">
        <f t="shared" si="4"/>
        <v>2.6356691527557384E-3</v>
      </c>
      <c r="Q217" s="7">
        <f>O217/(1850*COS(RADIANS(C217)))/60</f>
        <v>1.5339665178861402E-2</v>
      </c>
      <c r="R217" s="7">
        <f>C217+P217</f>
        <v>51.119365669152749</v>
      </c>
      <c r="S217" s="7">
        <f>D217+Q217</f>
        <v>9.0202896651788613</v>
      </c>
    </row>
    <row r="218" spans="1:19">
      <c r="A218" s="1">
        <v>319</v>
      </c>
      <c r="B218" s="1" t="s">
        <v>7</v>
      </c>
      <c r="C218" s="7">
        <v>51.116729999999997</v>
      </c>
      <c r="D218" s="7">
        <v>9.0049499999999991</v>
      </c>
      <c r="E218" s="4">
        <v>43971</v>
      </c>
      <c r="F218" s="5">
        <v>0.70250000000000012</v>
      </c>
      <c r="G218" s="3">
        <v>5</v>
      </c>
      <c r="H218" s="2">
        <v>18.399999999999999</v>
      </c>
      <c r="I218" s="2">
        <f>H218/G218</f>
        <v>3.6799999999999997</v>
      </c>
      <c r="J218" s="2">
        <v>1059.1288460595081</v>
      </c>
      <c r="K218" s="52">
        <v>181.5</v>
      </c>
      <c r="L218" s="53">
        <v>253.19223579391601</v>
      </c>
      <c r="M218" s="2">
        <f>IF((K218+L218)&gt;360,(K218+L218)-360,(K218+L218))</f>
        <v>74.692235793915984</v>
      </c>
      <c r="N218" s="2">
        <f>COS(RADIANS(M218))*J218</f>
        <v>279.61399307051539</v>
      </c>
      <c r="O218" s="2">
        <f>SIN(RADIANS(M218))*J218</f>
        <v>1021.5527041883385</v>
      </c>
      <c r="P218" s="7">
        <f t="shared" si="4"/>
        <v>2.519044982617256E-3</v>
      </c>
      <c r="Q218" s="7">
        <f>O218/(1850*COS(RADIANS(C218)))/60</f>
        <v>1.4660909379858169E-2</v>
      </c>
      <c r="R218" s="7">
        <f>C218+P218</f>
        <v>51.119249044982617</v>
      </c>
      <c r="S218" s="7">
        <f>D218+Q218</f>
        <v>9.0196109093798569</v>
      </c>
    </row>
    <row r="219" spans="1:19">
      <c r="A219" s="1">
        <v>320</v>
      </c>
      <c r="B219" s="1" t="s">
        <v>7</v>
      </c>
      <c r="C219" s="7">
        <v>51.116729999999997</v>
      </c>
      <c r="D219" s="7">
        <v>9.0049499999999991</v>
      </c>
      <c r="E219" s="4">
        <v>43972</v>
      </c>
      <c r="F219" s="5">
        <v>0.42486111111111108</v>
      </c>
      <c r="G219" s="3">
        <v>5</v>
      </c>
      <c r="H219" s="2">
        <v>20.7</v>
      </c>
      <c r="I219" s="2">
        <f>H219/G219</f>
        <v>4.1399999999999997</v>
      </c>
      <c r="J219" s="2">
        <v>1414.3972275886701</v>
      </c>
      <c r="K219" s="52">
        <v>195.7</v>
      </c>
      <c r="L219" s="53">
        <v>111.631069220314</v>
      </c>
      <c r="M219" s="2">
        <f>IF((K219+L219)&gt;360,(K219+L219)-360,(K219+L219))</f>
        <v>307.33106922031402</v>
      </c>
      <c r="N219" s="2">
        <f>COS(RADIANS(M219))*J219</f>
        <v>857.71829257988259</v>
      </c>
      <c r="O219" s="2">
        <f>SIN(RADIANS(M219))*J219</f>
        <v>-1124.6505448290893</v>
      </c>
      <c r="P219" s="7">
        <f t="shared" si="4"/>
        <v>7.7271918250439876E-3</v>
      </c>
      <c r="Q219" s="7">
        <f>O219/(1850*COS(RADIANS(C219)))/60</f>
        <v>-1.6140527702726844E-2</v>
      </c>
      <c r="R219" s="7">
        <f>C219+P219</f>
        <v>51.124457191825044</v>
      </c>
      <c r="S219" s="7">
        <f>D219+Q219</f>
        <v>8.9888094722972731</v>
      </c>
    </row>
    <row r="220" spans="1:19">
      <c r="A220" s="1">
        <v>321</v>
      </c>
      <c r="B220" s="1" t="s">
        <v>7</v>
      </c>
      <c r="C220" s="7">
        <v>51.116729999999997</v>
      </c>
      <c r="D220" s="7">
        <v>9.0049499999999991</v>
      </c>
      <c r="E220" s="4">
        <v>43972</v>
      </c>
      <c r="F220" s="5">
        <v>0.44133101851851847</v>
      </c>
      <c r="G220" s="3">
        <v>4</v>
      </c>
      <c r="H220" s="2">
        <v>27.8</v>
      </c>
      <c r="I220" s="2">
        <f>H220/G220</f>
        <v>6.95</v>
      </c>
      <c r="J220" s="2">
        <v>4819.7492999999986</v>
      </c>
      <c r="K220" s="52">
        <v>193.8</v>
      </c>
      <c r="L220" s="53">
        <v>117.811575351352</v>
      </c>
      <c r="M220" s="2">
        <f>IF((K220+L220)&gt;360,(K220+L220)-360,(K220+L220))</f>
        <v>311.61157535135203</v>
      </c>
      <c r="N220" s="2">
        <f>COS(RADIANS(M220))*J220</f>
        <v>3200.6859825299512</v>
      </c>
      <c r="O220" s="2">
        <f>SIN(RADIANS(M220))*J220</f>
        <v>-3603.552768600282</v>
      </c>
      <c r="P220" s="7">
        <f t="shared" si="4"/>
        <v>2.8835008851621179E-2</v>
      </c>
      <c r="Q220" s="7">
        <f>O220/(1850*COS(RADIANS(C220)))/60</f>
        <v>-5.1716725303920782E-2</v>
      </c>
      <c r="R220" s="7">
        <f>C220+P220</f>
        <v>51.145565008851619</v>
      </c>
      <c r="S220" s="7">
        <f>D220+Q220</f>
        <v>8.9532332746960783</v>
      </c>
    </row>
    <row r="221" spans="1:19">
      <c r="A221" s="1">
        <v>322</v>
      </c>
      <c r="B221" s="1" t="s">
        <v>7</v>
      </c>
      <c r="C221" s="7">
        <v>51.116729999999997</v>
      </c>
      <c r="D221" s="7">
        <v>9.0049499999999991</v>
      </c>
      <c r="E221" s="4">
        <v>43972</v>
      </c>
      <c r="F221" s="5">
        <v>0.44196759259259255</v>
      </c>
      <c r="G221" s="3">
        <v>4</v>
      </c>
      <c r="H221" s="2">
        <v>22.6</v>
      </c>
      <c r="I221" s="2">
        <f>H221/G221</f>
        <v>5.65</v>
      </c>
      <c r="J221" s="2">
        <v>3204.0391</v>
      </c>
      <c r="K221" s="52">
        <v>272.10000000000002</v>
      </c>
      <c r="L221" s="53">
        <v>118.08113922410701</v>
      </c>
      <c r="M221" s="2">
        <f>IF((K221+L221)&gt;360,(K221+L221)-360,(K221+L221))</f>
        <v>30.181139224107028</v>
      </c>
      <c r="N221" s="2">
        <f>COS(RADIANS(M221))*J221</f>
        <v>2769.7006507625538</v>
      </c>
      <c r="O221" s="2">
        <f>SIN(RADIANS(M221))*J221</f>
        <v>1610.7839270039585</v>
      </c>
      <c r="P221" s="7">
        <f t="shared" si="4"/>
        <v>2.4952258114977963E-2</v>
      </c>
      <c r="Q221" s="7">
        <f>O221/(1850*COS(RADIANS(C221)))/60</f>
        <v>2.3117316500180524E-2</v>
      </c>
      <c r="R221" s="7">
        <f>C221+P221</f>
        <v>51.141682258114976</v>
      </c>
      <c r="S221" s="7">
        <f>D221+Q221</f>
        <v>9.028067316500179</v>
      </c>
    </row>
    <row r="222" spans="1:19">
      <c r="A222" s="1">
        <v>323</v>
      </c>
      <c r="B222" s="1" t="s">
        <v>7</v>
      </c>
      <c r="C222" s="7">
        <v>51.116729999999997</v>
      </c>
      <c r="D222" s="7">
        <v>9.0049499999999991</v>
      </c>
      <c r="E222" s="4">
        <v>43972</v>
      </c>
      <c r="F222" s="5">
        <v>0.44819444444444445</v>
      </c>
      <c r="G222" s="3">
        <v>5</v>
      </c>
      <c r="H222" s="2">
        <v>22.3</v>
      </c>
      <c r="I222" s="2">
        <f>H222/G222</f>
        <v>4.46</v>
      </c>
      <c r="J222" s="2">
        <v>1725.0428399999996</v>
      </c>
      <c r="K222" s="52">
        <v>283</v>
      </c>
      <c r="L222" s="53">
        <v>120.55471998044899</v>
      </c>
      <c r="M222" s="2">
        <f>IF((K222+L222)&gt;360,(K222+L222)-360,(K222+L222))</f>
        <v>43.554719980449022</v>
      </c>
      <c r="N222" s="2">
        <f>COS(RADIANS(M222))*J222</f>
        <v>1250.1672362236368</v>
      </c>
      <c r="O222" s="2">
        <f>SIN(RADIANS(M222))*J222</f>
        <v>1188.635638582412</v>
      </c>
      <c r="P222" s="7">
        <f t="shared" si="4"/>
        <v>1.1262767893906638E-2</v>
      </c>
      <c r="Q222" s="7">
        <f>O222/(1850*COS(RADIANS(C222)))/60</f>
        <v>1.705881577277266E-2</v>
      </c>
      <c r="R222" s="7">
        <f>C222+P222</f>
        <v>51.1279927678939</v>
      </c>
      <c r="S222" s="7">
        <f>D222+Q222</f>
        <v>9.0220088157727716</v>
      </c>
    </row>
    <row r="223" spans="1:19">
      <c r="A223" s="1">
        <v>324</v>
      </c>
      <c r="B223" s="1" t="s">
        <v>7</v>
      </c>
      <c r="C223" s="7">
        <v>51.116729999999997</v>
      </c>
      <c r="D223" s="7">
        <v>9.0049499999999991</v>
      </c>
      <c r="E223" s="4">
        <v>43972</v>
      </c>
      <c r="F223" s="5">
        <v>0.44899305555555552</v>
      </c>
      <c r="G223" s="3">
        <v>6</v>
      </c>
      <c r="H223" s="2">
        <v>29.1</v>
      </c>
      <c r="I223" s="2">
        <f>H223/G223</f>
        <v>4.8500000000000005</v>
      </c>
      <c r="J223" s="2">
        <v>2209.7559000000001</v>
      </c>
      <c r="K223" s="52">
        <v>35.4</v>
      </c>
      <c r="L223" s="53">
        <v>120.83499259075499</v>
      </c>
      <c r="M223" s="2">
        <f>IF((K223+L223)&gt;360,(K223+L223)-360,(K223+L223))</f>
        <v>156.23499259075498</v>
      </c>
      <c r="N223" s="2">
        <f>COS(RADIANS(M223))*J223</f>
        <v>-2022.3817627630199</v>
      </c>
      <c r="O223" s="2">
        <f>SIN(RADIANS(M223))*J223</f>
        <v>890.50162449506536</v>
      </c>
      <c r="P223" s="7">
        <f t="shared" si="4"/>
        <v>-1.8219655520387568E-2</v>
      </c>
      <c r="Q223" s="7">
        <f>O223/(1850*COS(RADIANS(C223)))/60</f>
        <v>1.2780117526791503E-2</v>
      </c>
      <c r="R223" s="7">
        <f>C223+P223</f>
        <v>51.098510344479607</v>
      </c>
      <c r="S223" s="7">
        <f>D223+Q223</f>
        <v>9.0177301175267903</v>
      </c>
    </row>
    <row r="224" spans="1:19">
      <c r="A224" s="1">
        <v>325</v>
      </c>
      <c r="B224" s="1" t="s">
        <v>7</v>
      </c>
      <c r="C224" s="7">
        <v>51.116729999999997</v>
      </c>
      <c r="D224" s="7">
        <v>9.0049499999999991</v>
      </c>
      <c r="E224" s="4">
        <v>43972</v>
      </c>
      <c r="F224" s="5">
        <v>0.45254629629629628</v>
      </c>
      <c r="G224" s="3">
        <v>5</v>
      </c>
      <c r="H224" s="2">
        <v>18.5</v>
      </c>
      <c r="I224" s="2">
        <f>H224/G224</f>
        <v>3.7</v>
      </c>
      <c r="J224" s="2">
        <v>1072.9794974829326</v>
      </c>
      <c r="K224" s="52">
        <v>40.4</v>
      </c>
      <c r="L224" s="53">
        <v>122.25326927757099</v>
      </c>
      <c r="M224" s="2">
        <f>IF((K224+L224)&gt;360,(K224+L224)-360,(K224+L224))</f>
        <v>162.65326927757098</v>
      </c>
      <c r="N224" s="2">
        <f>COS(RADIANS(M224))*J224</f>
        <v>-1024.1781812585434</v>
      </c>
      <c r="O224" s="2">
        <f>SIN(RADIANS(M224))*J224</f>
        <v>319.91257407715091</v>
      </c>
      <c r="P224" s="7">
        <f t="shared" si="4"/>
        <v>-9.2268304617886803E-3</v>
      </c>
      <c r="Q224" s="7">
        <f>O224/(1850*COS(RADIANS(C224)))/60</f>
        <v>4.5912552908846911E-3</v>
      </c>
      <c r="R224" s="7">
        <f>C224+P224</f>
        <v>51.107503169538205</v>
      </c>
      <c r="S224" s="7">
        <f>D224+Q224</f>
        <v>9.009541255290884</v>
      </c>
    </row>
    <row r="225" spans="1:19">
      <c r="A225" s="1">
        <v>326</v>
      </c>
      <c r="B225" s="1" t="s">
        <v>7</v>
      </c>
      <c r="C225" s="7">
        <v>51.116729999999997</v>
      </c>
      <c r="D225" s="7">
        <v>9.0049499999999991</v>
      </c>
      <c r="E225" s="4">
        <v>43972</v>
      </c>
      <c r="F225" s="5">
        <v>0.45371527777777776</v>
      </c>
      <c r="G225" s="3">
        <v>4</v>
      </c>
      <c r="H225" s="2">
        <v>58.8</v>
      </c>
      <c r="I225" s="2">
        <f>H225/G225</f>
        <v>14.7</v>
      </c>
      <c r="J225" s="2">
        <v>14451.867799999995</v>
      </c>
      <c r="K225" s="52">
        <v>178.2</v>
      </c>
      <c r="L225" s="53">
        <v>122.82862782828199</v>
      </c>
      <c r="M225" s="2">
        <f>IF((K225+L225)&gt;360,(K225+L225)-360,(K225+L225))</f>
        <v>301.02862782828197</v>
      </c>
      <c r="N225" s="2">
        <f>COS(RADIANS(M225))*J225</f>
        <v>7449.4507380568657</v>
      </c>
      <c r="O225" s="2">
        <f>SIN(RADIANS(M225))*J225</f>
        <v>-12383.947941183405</v>
      </c>
      <c r="P225" s="7">
        <f t="shared" si="4"/>
        <v>6.711216881132312E-2</v>
      </c>
      <c r="Q225" s="7">
        <f>O225/(1850*COS(RADIANS(C225)))/60</f>
        <v>-0.1777293895715612</v>
      </c>
      <c r="R225" s="7">
        <f>C225+P225</f>
        <v>51.183842168811317</v>
      </c>
      <c r="S225" s="7">
        <f>D225+Q225</f>
        <v>8.8272206104284372</v>
      </c>
    </row>
    <row r="226" spans="1:19">
      <c r="A226" s="1">
        <v>327</v>
      </c>
      <c r="B226" s="1" t="s">
        <v>7</v>
      </c>
      <c r="C226" s="7">
        <v>51.116729999999997</v>
      </c>
      <c r="D226" s="7">
        <v>9.0049499999999991</v>
      </c>
      <c r="E226" s="4">
        <v>43972</v>
      </c>
      <c r="F226" s="5">
        <v>0.50505787037037042</v>
      </c>
      <c r="G226" s="3">
        <v>3</v>
      </c>
      <c r="H226" s="2">
        <v>44.1</v>
      </c>
      <c r="I226" s="2">
        <f>H226/G226</f>
        <v>14.700000000000001</v>
      </c>
      <c r="J226" s="2">
        <v>14451.867799999998</v>
      </c>
      <c r="K226" s="52">
        <v>181.2</v>
      </c>
      <c r="L226" s="53">
        <v>147.89348801072899</v>
      </c>
      <c r="M226" s="2">
        <f>IF((K226+L226)&gt;360,(K226+L226)-360,(K226+L226))</f>
        <v>329.09348801072895</v>
      </c>
      <c r="N226" s="2">
        <f>COS(RADIANS(M226))*J226</f>
        <v>12399.796991005054</v>
      </c>
      <c r="O226" s="2">
        <f>SIN(RADIANS(M226))*J226</f>
        <v>-7423.0396395640237</v>
      </c>
      <c r="P226" s="7">
        <f t="shared" si="4"/>
        <v>0.11170988280184733</v>
      </c>
      <c r="Q226" s="7">
        <f>O226/(1850*COS(RADIANS(C226)))/60</f>
        <v>-0.10653244911647655</v>
      </c>
      <c r="R226" s="7">
        <f>C226+P226</f>
        <v>51.228439882801844</v>
      </c>
      <c r="S226" s="7">
        <f>D226+Q226</f>
        <v>8.8984175508835222</v>
      </c>
    </row>
    <row r="227" spans="1:19">
      <c r="A227" s="1">
        <v>328</v>
      </c>
      <c r="B227" s="1" t="s">
        <v>7</v>
      </c>
      <c r="C227" s="7">
        <v>51.116729999999997</v>
      </c>
      <c r="D227" s="7">
        <v>9.0049499999999991</v>
      </c>
      <c r="E227" s="4">
        <v>43972</v>
      </c>
      <c r="F227" s="5">
        <v>0.50745370370370368</v>
      </c>
      <c r="G227" s="3">
        <v>4</v>
      </c>
      <c r="H227" s="2">
        <v>20.5</v>
      </c>
      <c r="I227" s="2">
        <f>H227/G227</f>
        <v>5.125</v>
      </c>
      <c r="J227" s="2">
        <v>2551.5407499999992</v>
      </c>
      <c r="K227" s="52">
        <v>182.7</v>
      </c>
      <c r="L227" s="53">
        <v>149.07843289088299</v>
      </c>
      <c r="M227" s="2">
        <f>IF((K227+L227)&gt;360,(K227+L227)-360,(K227+L227))</f>
        <v>331.77843289088298</v>
      </c>
      <c r="N227" s="2">
        <f>COS(RADIANS(M227))*J227</f>
        <v>2248.2276534622629</v>
      </c>
      <c r="O227" s="2">
        <f>SIN(RADIANS(M227))*J227</f>
        <v>-1206.5788897200737</v>
      </c>
      <c r="P227" s="7">
        <f t="shared" si="4"/>
        <v>2.0254303184344711E-2</v>
      </c>
      <c r="Q227" s="7">
        <f>O227/(1850*COS(RADIANS(C227)))/60</f>
        <v>-1.7316330023217825E-2</v>
      </c>
      <c r="R227" s="7">
        <f>C227+P227</f>
        <v>51.136984303184342</v>
      </c>
      <c r="S227" s="7">
        <f>D227+Q227</f>
        <v>8.9876336699767805</v>
      </c>
    </row>
    <row r="228" spans="1:19">
      <c r="A228" s="1">
        <v>329</v>
      </c>
      <c r="B228" s="1" t="s">
        <v>7</v>
      </c>
      <c r="C228" s="7">
        <v>51.116729999999997</v>
      </c>
      <c r="D228" s="7">
        <v>9.0049499999999991</v>
      </c>
      <c r="E228" s="4">
        <v>43972</v>
      </c>
      <c r="F228" s="5">
        <v>0.51642361111111112</v>
      </c>
      <c r="G228" s="3">
        <v>7</v>
      </c>
      <c r="H228" s="2">
        <v>39.799999999999997</v>
      </c>
      <c r="I228" s="2">
        <f>H228/G228</f>
        <v>5.6857142857142851</v>
      </c>
      <c r="J228" s="2">
        <v>3248.4267428571416</v>
      </c>
      <c r="K228" s="52">
        <v>218.3</v>
      </c>
      <c r="L228" s="53">
        <v>154.36267591448399</v>
      </c>
      <c r="M228" s="2">
        <f>IF((K228+L228)&gt;360,(K228+L228)-360,(K228+L228))</f>
        <v>12.662675914483998</v>
      </c>
      <c r="N228" s="2">
        <f>COS(RADIANS(M228))*J228</f>
        <v>3169.4170489464332</v>
      </c>
      <c r="O228" s="2">
        <f>SIN(RADIANS(M228))*J228</f>
        <v>712.08979318421598</v>
      </c>
      <c r="P228" s="7">
        <f t="shared" si="4"/>
        <v>2.8553306747265163E-2</v>
      </c>
      <c r="Q228" s="7">
        <f>O228/(1850*COS(RADIANS(C228)))/60</f>
        <v>1.0219623407967591E-2</v>
      </c>
      <c r="R228" s="7">
        <f>C228+P228</f>
        <v>51.14528330674726</v>
      </c>
      <c r="S228" s="7">
        <f>D228+Q228</f>
        <v>9.0151696234079672</v>
      </c>
    </row>
    <row r="229" spans="1:19">
      <c r="A229" s="1">
        <v>330</v>
      </c>
      <c r="B229" s="1" t="s">
        <v>7</v>
      </c>
      <c r="C229" s="7">
        <v>51.116729999999997</v>
      </c>
      <c r="D229" s="7">
        <v>9.0049499999999991</v>
      </c>
      <c r="E229" s="4">
        <v>43972</v>
      </c>
      <c r="F229" s="5">
        <v>0.52863425925925933</v>
      </c>
      <c r="G229" s="3">
        <v>3</v>
      </c>
      <c r="H229" s="2">
        <v>16.100000000000001</v>
      </c>
      <c r="I229" s="2">
        <f>H229/G229</f>
        <v>5.3666666666666671</v>
      </c>
      <c r="J229" s="2">
        <v>2851.8971333333329</v>
      </c>
      <c r="K229" s="52">
        <v>199.1</v>
      </c>
      <c r="L229" s="53">
        <v>162.04723691023901</v>
      </c>
      <c r="M229" s="2">
        <f>IF((K229+L229)&gt;360,(K229+L229)-360,(K229+L229))</f>
        <v>1.1472369102390303</v>
      </c>
      <c r="N229" s="2">
        <f>COS(RADIANS(M229))*J229</f>
        <v>2851.3254568746406</v>
      </c>
      <c r="O229" s="2">
        <f>SIN(RADIANS(M229))*J229</f>
        <v>57.099895739874817</v>
      </c>
      <c r="P229" s="7">
        <f t="shared" si="4"/>
        <v>2.5687616728600367E-2</v>
      </c>
      <c r="Q229" s="7">
        <f>O229/(1850*COS(RADIANS(C229)))/60</f>
        <v>8.1947450543610491E-4</v>
      </c>
      <c r="R229" s="7">
        <f>C229+P229</f>
        <v>51.142417616728601</v>
      </c>
      <c r="S229" s="7">
        <f>D229+Q229</f>
        <v>9.0057694745054349</v>
      </c>
    </row>
    <row r="230" spans="1:19">
      <c r="A230" s="1">
        <v>331</v>
      </c>
      <c r="B230" s="1" t="s">
        <v>7</v>
      </c>
      <c r="C230" s="7">
        <v>51.116729999999997</v>
      </c>
      <c r="D230" s="7">
        <v>9.0049499999999991</v>
      </c>
      <c r="E230" s="4">
        <v>43972</v>
      </c>
      <c r="F230" s="5">
        <v>0.53285879629629629</v>
      </c>
      <c r="G230" s="3">
        <v>3</v>
      </c>
      <c r="H230" s="2">
        <v>11.1</v>
      </c>
      <c r="I230" s="2">
        <f>H230/G230</f>
        <v>3.6999999999999997</v>
      </c>
      <c r="J230" s="2">
        <v>1072.9794974829322</v>
      </c>
      <c r="K230" s="52">
        <v>149.80000000000001</v>
      </c>
      <c r="L230" s="53">
        <v>164.690359018761</v>
      </c>
      <c r="M230" s="2">
        <f>IF((K230+L230)&gt;360,(K230+L230)-360,(K230+L230))</f>
        <v>314.49035901876101</v>
      </c>
      <c r="N230" s="2">
        <f>COS(RADIANS(M230))*J230</f>
        <v>751.93248438794706</v>
      </c>
      <c r="O230" s="2">
        <f>SIN(RADIANS(M230))*J230</f>
        <v>-765.42964467081845</v>
      </c>
      <c r="P230" s="7">
        <f t="shared" si="4"/>
        <v>6.774166526017541E-3</v>
      </c>
      <c r="Q230" s="7">
        <f>O230/(1850*COS(RADIANS(C230)))/60</f>
        <v>-1.0985135285890237E-2</v>
      </c>
      <c r="R230" s="7">
        <f>C230+P230</f>
        <v>51.123504166526011</v>
      </c>
      <c r="S230" s="7">
        <f>D230+Q230</f>
        <v>8.9939648647141084</v>
      </c>
    </row>
    <row r="231" spans="1:19">
      <c r="A231" s="1">
        <v>332</v>
      </c>
      <c r="B231" s="1" t="s">
        <v>7</v>
      </c>
      <c r="C231" s="7">
        <v>51.116729999999997</v>
      </c>
      <c r="D231" s="7">
        <v>9.0049499999999991</v>
      </c>
      <c r="E231" s="4">
        <v>43972</v>
      </c>
      <c r="F231" s="5">
        <v>0.53325231481481483</v>
      </c>
      <c r="G231" s="3">
        <v>6</v>
      </c>
      <c r="H231" s="2">
        <v>24.4</v>
      </c>
      <c r="I231" s="2">
        <f>H231/G231</f>
        <v>4.0666666666666664</v>
      </c>
      <c r="J231" s="2">
        <v>1351.9534683140851</v>
      </c>
      <c r="K231" s="52">
        <v>206.2</v>
      </c>
      <c r="L231" s="53">
        <v>164.690359018761</v>
      </c>
      <c r="M231" s="2">
        <f>IF((K231+L231)&gt;360,(K231+L231)-360,(K231+L231))</f>
        <v>10.890359018760989</v>
      </c>
      <c r="N231" s="2">
        <f>COS(RADIANS(M231))*J231</f>
        <v>1327.6054857049364</v>
      </c>
      <c r="O231" s="2">
        <f>SIN(RADIANS(M231))*J231</f>
        <v>255.42485159561846</v>
      </c>
      <c r="P231" s="7">
        <f t="shared" si="4"/>
        <v>1.1960409781125553E-2</v>
      </c>
      <c r="Q231" s="7">
        <f>O231/(1850*COS(RADIANS(C231)))/60</f>
        <v>3.6657536975367657E-3</v>
      </c>
      <c r="R231" s="7">
        <f>C231+P231</f>
        <v>51.128690409781122</v>
      </c>
      <c r="S231" s="7">
        <f>D231+Q231</f>
        <v>9.0086157536975353</v>
      </c>
    </row>
    <row r="232" spans="1:19" s="6" customFormat="1">
      <c r="A232" s="12"/>
      <c r="B232" s="12" t="s">
        <v>7</v>
      </c>
      <c r="C232" s="63">
        <v>51.116729999999997</v>
      </c>
      <c r="D232" s="63">
        <v>9.0049499999999991</v>
      </c>
      <c r="E232" s="13">
        <v>43972</v>
      </c>
      <c r="F232" s="5">
        <v>0.57346064814814812</v>
      </c>
      <c r="H232" s="14"/>
      <c r="I232" s="2" t="e">
        <f>H232/G232</f>
        <v>#DIV/0!</v>
      </c>
      <c r="J232" s="2" t="e">
        <v>#DIV/0!</v>
      </c>
      <c r="K232" s="54"/>
      <c r="L232" s="53" t="s">
        <v>11</v>
      </c>
      <c r="M232" s="2" t="e">
        <f>IF((K232+L232)&gt;360,(K232+L232)-360,(K232+L232))</f>
        <v>#VALUE!</v>
      </c>
      <c r="N232" s="2" t="e">
        <f>COS(RADIANS(M232))*J232</f>
        <v>#VALUE!</v>
      </c>
      <c r="O232" s="2" t="e">
        <f>SIN(RADIANS(M232))*J232</f>
        <v>#VALUE!</v>
      </c>
      <c r="P232" s="7" t="e">
        <f t="shared" si="4"/>
        <v>#VALUE!</v>
      </c>
      <c r="Q232" s="7" t="e">
        <f>O232/(1850*COS(RADIANS(C232)))/60</f>
        <v>#VALUE!</v>
      </c>
      <c r="R232" s="7" t="e">
        <f>C232+P232</f>
        <v>#VALUE!</v>
      </c>
      <c r="S232" s="7" t="e">
        <f>D232+Q232</f>
        <v>#VALUE!</v>
      </c>
    </row>
    <row r="233" spans="1:19" s="18" customFormat="1">
      <c r="A233" s="17">
        <v>340</v>
      </c>
      <c r="B233" s="17" t="s">
        <v>8</v>
      </c>
      <c r="C233" s="64">
        <v>51.096559999999997</v>
      </c>
      <c r="D233" s="64">
        <v>8.8476300000000005</v>
      </c>
      <c r="E233" s="19">
        <v>43970</v>
      </c>
      <c r="F233" s="5">
        <v>0.53739583333333341</v>
      </c>
      <c r="G233" s="18">
        <v>7</v>
      </c>
      <c r="H233" s="20">
        <v>18.399999999999999</v>
      </c>
      <c r="I233" s="2">
        <f>H233/G233</f>
        <v>2.6285714285714286</v>
      </c>
      <c r="J233" s="2">
        <v>465.48576448121833</v>
      </c>
      <c r="K233" s="55">
        <v>357.3</v>
      </c>
      <c r="L233" s="53">
        <v>167.25548078266701</v>
      </c>
      <c r="M233" s="2">
        <f>IF((K233+L233)&gt;360,(K233+L233)-360,(K233+L233))</f>
        <v>164.55548078266702</v>
      </c>
      <c r="N233" s="2">
        <f>COS(RADIANS(M233))*J233</f>
        <v>-448.67650297144024</v>
      </c>
      <c r="O233" s="2">
        <f>SIN(RADIANS(M233))*J233</f>
        <v>123.96125449503734</v>
      </c>
      <c r="P233" s="7">
        <f t="shared" si="4"/>
        <v>-4.042130657400363E-3</v>
      </c>
      <c r="Q233" s="7">
        <f>O233/(1850*COS(RADIANS(C233)))/60</f>
        <v>1.7782653885896596E-3</v>
      </c>
      <c r="R233" s="7">
        <f>C233+P233</f>
        <v>51.092517869342593</v>
      </c>
      <c r="S233" s="7">
        <f>D233+Q233</f>
        <v>8.8494082653885897</v>
      </c>
    </row>
    <row r="234" spans="1:19" s="18" customFormat="1">
      <c r="A234" s="17">
        <v>341</v>
      </c>
      <c r="B234" s="17" t="s">
        <v>8</v>
      </c>
      <c r="C234" s="64">
        <v>51.096559999999997</v>
      </c>
      <c r="D234" s="64">
        <v>8.8476300000000005</v>
      </c>
      <c r="E234" s="19">
        <v>43970</v>
      </c>
      <c r="F234" s="5">
        <v>0.53905092592592607</v>
      </c>
      <c r="G234" s="18">
        <v>7</v>
      </c>
      <c r="H234" s="20">
        <v>18.100000000000001</v>
      </c>
      <c r="I234" s="2">
        <f>H234/G234</f>
        <v>2.5857142857142859</v>
      </c>
      <c r="J234" s="2">
        <v>445.55053746009463</v>
      </c>
      <c r="K234" s="55">
        <v>356.1</v>
      </c>
      <c r="L234" s="53">
        <v>168.59306960272301</v>
      </c>
      <c r="M234" s="2">
        <f>IF((K234+L234)&gt;360,(K234+L234)-360,(K234+L234))</f>
        <v>164.69306960272297</v>
      </c>
      <c r="N234" s="2">
        <f>COS(RADIANS(M234))*J234</f>
        <v>-429.74485214724427</v>
      </c>
      <c r="O234" s="2">
        <f>SIN(RADIANS(M234))*J234</f>
        <v>117.62076127930102</v>
      </c>
      <c r="P234" s="7">
        <f t="shared" si="4"/>
        <v>-3.8715752445697684E-3</v>
      </c>
      <c r="Q234" s="7">
        <f>O234/(1850*COS(RADIANS(C234)))/60</f>
        <v>1.6873089064367397E-3</v>
      </c>
      <c r="R234" s="7">
        <f>C234+P234</f>
        <v>51.09268842475543</v>
      </c>
      <c r="S234" s="7">
        <f>D234+Q234</f>
        <v>8.8493173089064374</v>
      </c>
    </row>
    <row r="235" spans="1:19" s="18" customFormat="1">
      <c r="A235" s="17">
        <v>342</v>
      </c>
      <c r="B235" s="17" t="s">
        <v>8</v>
      </c>
      <c r="C235" s="64">
        <v>51.096559999999997</v>
      </c>
      <c r="D235" s="64">
        <v>8.8476300000000005</v>
      </c>
      <c r="E235" s="19">
        <v>43970</v>
      </c>
      <c r="F235" s="5">
        <v>0.54586805555555562</v>
      </c>
      <c r="G235" s="18">
        <v>8</v>
      </c>
      <c r="H235" s="20">
        <v>17.399999999999999</v>
      </c>
      <c r="I235" s="2">
        <f>H235/G235</f>
        <v>2.1749999999999998</v>
      </c>
      <c r="J235" s="2">
        <v>266.59623181334257</v>
      </c>
      <c r="K235" s="55">
        <v>29.6</v>
      </c>
      <c r="L235" s="53">
        <v>173.09377620444201</v>
      </c>
      <c r="M235" s="2">
        <f>IF((K235+L235)&gt;360,(K235+L235)-360,(K235+L235))</f>
        <v>202.693776204442</v>
      </c>
      <c r="N235" s="2">
        <f>COS(RADIANS(M235))*J235</f>
        <v>-245.95635243593665</v>
      </c>
      <c r="O235" s="2">
        <f>SIN(RADIANS(M235))*J235</f>
        <v>-102.85438013756539</v>
      </c>
      <c r="P235" s="7">
        <f t="shared" si="4"/>
        <v>-2.2158229949183483E-3</v>
      </c>
      <c r="Q235" s="7">
        <f>O235/(1850*COS(RADIANS(C235)))/60</f>
        <v>-1.4754802620265399E-3</v>
      </c>
      <c r="R235" s="7">
        <f>C235+P235</f>
        <v>51.094344177005077</v>
      </c>
      <c r="S235" s="7">
        <f>D235+Q235</f>
        <v>8.8461545197379738</v>
      </c>
    </row>
    <row r="236" spans="1:19" s="18" customFormat="1">
      <c r="A236" s="17">
        <v>343</v>
      </c>
      <c r="B236" s="17" t="s">
        <v>8</v>
      </c>
      <c r="C236" s="64">
        <v>51.096559999999997</v>
      </c>
      <c r="D236" s="64">
        <v>8.8476300000000005</v>
      </c>
      <c r="E236" s="19">
        <v>43970</v>
      </c>
      <c r="F236" s="5">
        <v>0.54892361111111121</v>
      </c>
      <c r="G236" s="18">
        <v>10</v>
      </c>
      <c r="H236" s="20">
        <v>38.200000000000003</v>
      </c>
      <c r="I236" s="2">
        <f>H236/G236</f>
        <v>3.8200000000000003</v>
      </c>
      <c r="J236" s="2">
        <v>1158.8169770089455</v>
      </c>
      <c r="K236" s="55">
        <v>181.8</v>
      </c>
      <c r="L236" s="53">
        <v>174.907960248308</v>
      </c>
      <c r="M236" s="2">
        <f>IF((K236+L236)&gt;360,(K236+L236)-360,(K236+L236))</f>
        <v>356.70796024830804</v>
      </c>
      <c r="N236" s="2">
        <f>COS(RADIANS(M236))*J236</f>
        <v>1156.9047024429333</v>
      </c>
      <c r="O236" s="2">
        <f>SIN(RADIANS(M236))*J236</f>
        <v>-66.545440637049182</v>
      </c>
      <c r="P236" s="7">
        <f t="shared" si="4"/>
        <v>1.0422564886873271E-2</v>
      </c>
      <c r="Q236" s="7">
        <f>O236/(1850*COS(RADIANS(C236)))/60</f>
        <v>-9.5461645927477959E-4</v>
      </c>
      <c r="R236" s="7">
        <f>C236+P236</f>
        <v>51.10698256488687</v>
      </c>
      <c r="S236" s="7">
        <f>D236+Q236</f>
        <v>8.8466753835407257</v>
      </c>
    </row>
    <row r="237" spans="1:19" s="18" customFormat="1">
      <c r="A237" s="17">
        <v>344</v>
      </c>
      <c r="B237" s="17" t="s">
        <v>8</v>
      </c>
      <c r="C237" s="64">
        <v>51.096559999999997</v>
      </c>
      <c r="D237" s="64">
        <v>8.8476300000000005</v>
      </c>
      <c r="E237" s="19">
        <v>43970</v>
      </c>
      <c r="F237" s="5">
        <v>0.55806712962962968</v>
      </c>
      <c r="G237" s="18">
        <v>4</v>
      </c>
      <c r="H237" s="20">
        <v>25.3</v>
      </c>
      <c r="I237" s="2">
        <f>H237/G237</f>
        <v>6.3250000000000002</v>
      </c>
      <c r="J237" s="2">
        <v>4042.9655499999999</v>
      </c>
      <c r="K237" s="55">
        <v>121.5</v>
      </c>
      <c r="L237" s="53">
        <v>180.83082183846301</v>
      </c>
      <c r="M237" s="2">
        <f>IF((K237+L237)&gt;360,(K237+L237)-360,(K237+L237))</f>
        <v>302.33082183846301</v>
      </c>
      <c r="N237" s="2">
        <f>COS(RADIANS(M237))*J237</f>
        <v>2162.2061732719089</v>
      </c>
      <c r="O237" s="2">
        <f>SIN(RADIANS(M237))*J237</f>
        <v>-3416.2018240659686</v>
      </c>
      <c r="P237" s="7">
        <f t="shared" si="4"/>
        <v>1.9479334894341522E-2</v>
      </c>
      <c r="Q237" s="7">
        <f>O237/(1850*COS(RADIANS(C237)))/60</f>
        <v>-4.9006550384794442E-2</v>
      </c>
      <c r="R237" s="7">
        <f>C237+P237</f>
        <v>51.116039334894339</v>
      </c>
      <c r="S237" s="7">
        <f>D237+Q237</f>
        <v>8.7986234496152065</v>
      </c>
    </row>
    <row r="238" spans="1:19" s="18" customFormat="1">
      <c r="A238" s="17">
        <v>345</v>
      </c>
      <c r="B238" s="17" t="s">
        <v>8</v>
      </c>
      <c r="C238" s="64">
        <v>51.096559999999997</v>
      </c>
      <c r="D238" s="64">
        <v>8.8476300000000005</v>
      </c>
      <c r="E238" s="19">
        <v>43970</v>
      </c>
      <c r="F238" s="5">
        <v>0.56533564814814818</v>
      </c>
      <c r="G238" s="18">
        <v>7</v>
      </c>
      <c r="H238" s="20">
        <v>29</v>
      </c>
      <c r="I238" s="2">
        <f>H238/G238</f>
        <v>4.1428571428571432</v>
      </c>
      <c r="J238" s="2">
        <v>1416.882305844812</v>
      </c>
      <c r="K238" s="55">
        <v>178.3</v>
      </c>
      <c r="L238" s="53">
        <v>185.83838438010301</v>
      </c>
      <c r="M238" s="2">
        <f>IF((K238+L238)&gt;360,(K238+L238)-360,(K238+L238))</f>
        <v>4.138384380103048</v>
      </c>
      <c r="N238" s="2">
        <f>COS(RADIANS(M238))*J238</f>
        <v>1413.1880127093721</v>
      </c>
      <c r="O238" s="2">
        <f>SIN(RADIANS(M238))*J238</f>
        <v>102.25022909826257</v>
      </c>
      <c r="P238" s="7">
        <f t="shared" si="4"/>
        <v>1.2731423537922271E-2</v>
      </c>
      <c r="Q238" s="7">
        <f>O238/(1850*COS(RADIANS(C238)))/60</f>
        <v>1.4668135146057506E-3</v>
      </c>
      <c r="R238" s="7">
        <f>C238+P238</f>
        <v>51.109291423537918</v>
      </c>
      <c r="S238" s="7">
        <f>D238+Q238</f>
        <v>8.8490968135146062</v>
      </c>
    </row>
    <row r="239" spans="1:19" s="18" customFormat="1">
      <c r="A239" s="17">
        <v>346</v>
      </c>
      <c r="B239" s="17" t="s">
        <v>8</v>
      </c>
      <c r="C239" s="64">
        <v>51.096559999999997</v>
      </c>
      <c r="D239" s="64">
        <v>8.8476300000000005</v>
      </c>
      <c r="E239" s="19">
        <v>43970</v>
      </c>
      <c r="F239" s="5">
        <v>0.56800925925925927</v>
      </c>
      <c r="G239" s="18">
        <v>6</v>
      </c>
      <c r="H239" s="20">
        <v>23.9</v>
      </c>
      <c r="I239" s="2">
        <f>H239/G239</f>
        <v>3.9833333333333329</v>
      </c>
      <c r="J239" s="2">
        <v>1283.9492115141675</v>
      </c>
      <c r="K239" s="55">
        <v>92</v>
      </c>
      <c r="L239" s="53">
        <v>187.197916128103</v>
      </c>
      <c r="M239" s="2">
        <f>IF((K239+L239)&gt;360,(K239+L239)-360,(K239+L239))</f>
        <v>279.19791612810297</v>
      </c>
      <c r="N239" s="2">
        <f>COS(RADIANS(M239))*J239</f>
        <v>205.23322766545533</v>
      </c>
      <c r="O239" s="2">
        <f>SIN(RADIANS(M239))*J239</f>
        <v>-1267.4402944556684</v>
      </c>
      <c r="P239" s="7">
        <f t="shared" si="4"/>
        <v>1.8489479969860841E-3</v>
      </c>
      <c r="Q239" s="7">
        <f>O239/(1850*COS(RADIANS(C239)))/60</f>
        <v>-1.8181852199830977E-2</v>
      </c>
      <c r="R239" s="7">
        <f>C239+P239</f>
        <v>51.09840894799698</v>
      </c>
      <c r="S239" s="7">
        <f>D239+Q239</f>
        <v>8.8294481478001696</v>
      </c>
    </row>
    <row r="240" spans="1:19" s="18" customFormat="1">
      <c r="A240" s="17">
        <v>347</v>
      </c>
      <c r="B240" s="17" t="s">
        <v>8</v>
      </c>
      <c r="C240" s="64">
        <v>51.096559999999997</v>
      </c>
      <c r="D240" s="64">
        <v>8.8476300000000005</v>
      </c>
      <c r="E240" s="19">
        <v>43970</v>
      </c>
      <c r="F240" s="5">
        <v>0.56986111111111115</v>
      </c>
      <c r="G240" s="18">
        <v>6</v>
      </c>
      <c r="H240" s="20">
        <v>25.8</v>
      </c>
      <c r="I240" s="2">
        <f>H240/G240</f>
        <v>4.3</v>
      </c>
      <c r="J240" s="2">
        <v>1560.1596056455999</v>
      </c>
      <c r="K240" s="55">
        <v>168.4</v>
      </c>
      <c r="L240" s="53">
        <v>188.55335772298</v>
      </c>
      <c r="M240" s="2">
        <f>IF((K240+L240)&gt;360,(K240+L240)-360,(K240+L240))</f>
        <v>356.95335772298</v>
      </c>
      <c r="N240" s="2">
        <f>COS(RADIANS(M240))*J240</f>
        <v>1557.9544747931866</v>
      </c>
      <c r="O240" s="2">
        <f>SIN(RADIANS(M240))*J240</f>
        <v>-82.920742640907861</v>
      </c>
      <c r="P240" s="7">
        <f t="shared" si="4"/>
        <v>1.4035625899037717E-2</v>
      </c>
      <c r="Q240" s="7">
        <f>O240/(1850*COS(RADIANS(C240)))/60</f>
        <v>-1.1895256081034611E-3</v>
      </c>
      <c r="R240" s="7">
        <f>C240+P240</f>
        <v>51.110595625899037</v>
      </c>
      <c r="S240" s="7">
        <f>D240+Q240</f>
        <v>8.8464404743918976</v>
      </c>
    </row>
    <row r="241" spans="1:19" s="18" customFormat="1">
      <c r="A241" s="17">
        <v>348</v>
      </c>
      <c r="B241" s="17" t="s">
        <v>8</v>
      </c>
      <c r="C241" s="64">
        <v>51.096559999999997</v>
      </c>
      <c r="D241" s="64">
        <v>8.8476300000000005</v>
      </c>
      <c r="E241" s="19">
        <v>43970</v>
      </c>
      <c r="F241" s="5">
        <v>0.57114583333333335</v>
      </c>
      <c r="G241" s="18">
        <v>5</v>
      </c>
      <c r="H241" s="20">
        <v>22.7</v>
      </c>
      <c r="I241" s="2">
        <f>H241/G241</f>
        <v>4.54</v>
      </c>
      <c r="J241" s="2">
        <v>1824.4711599999998</v>
      </c>
      <c r="K241" s="55">
        <v>178.2</v>
      </c>
      <c r="L241" s="53">
        <v>189.45434726235899</v>
      </c>
      <c r="M241" s="2">
        <f>IF((K241+L241)&gt;360,(K241+L241)-360,(K241+L241))</f>
        <v>7.6543472623590105</v>
      </c>
      <c r="N241" s="2">
        <f>COS(RADIANS(M241))*J241</f>
        <v>1808.2144725606561</v>
      </c>
      <c r="O241" s="2">
        <f>SIN(RADIANS(M241))*J241</f>
        <v>243.0132401617937</v>
      </c>
      <c r="P241" s="7">
        <f t="shared" si="4"/>
        <v>1.6290220473519423E-2</v>
      </c>
      <c r="Q241" s="7">
        <f>O241/(1850*COS(RADIANS(C241)))/60</f>
        <v>3.4861056844664698E-3</v>
      </c>
      <c r="R241" s="7">
        <f>C241+P241</f>
        <v>51.112850220473518</v>
      </c>
      <c r="S241" s="7">
        <f>D241+Q241</f>
        <v>8.8511161056844667</v>
      </c>
    </row>
    <row r="242" spans="1:19" s="18" customFormat="1">
      <c r="A242" s="17">
        <v>349</v>
      </c>
      <c r="B242" s="17" t="s">
        <v>8</v>
      </c>
      <c r="C242" s="64">
        <v>51.096559999999997</v>
      </c>
      <c r="D242" s="64">
        <v>8.8476300000000005</v>
      </c>
      <c r="E242" s="19">
        <v>43970</v>
      </c>
      <c r="F242" s="5">
        <v>0.57620370370370366</v>
      </c>
      <c r="G242" s="18">
        <v>6</v>
      </c>
      <c r="H242" s="20">
        <v>20.2</v>
      </c>
      <c r="I242" s="2">
        <f>H242/G242</f>
        <v>3.3666666666666667</v>
      </c>
      <c r="J242" s="2">
        <v>857.02862360292511</v>
      </c>
      <c r="K242" s="55">
        <v>126.6</v>
      </c>
      <c r="L242" s="53">
        <v>192.587855787546</v>
      </c>
      <c r="M242" s="2">
        <f>IF((K242+L242)&gt;360,(K242+L242)-360,(K242+L242))</f>
        <v>319.18785578754603</v>
      </c>
      <c r="N242" s="2">
        <f>COS(RADIANS(M242))*J242</f>
        <v>648.64772037740488</v>
      </c>
      <c r="O242" s="2">
        <f>SIN(RADIANS(M242))*J242</f>
        <v>-560.13765854825385</v>
      </c>
      <c r="P242" s="7">
        <f t="shared" si="4"/>
        <v>5.8436731565531972E-3</v>
      </c>
      <c r="Q242" s="7">
        <f>O242/(1850*COS(RADIANS(C242)))/60</f>
        <v>-8.0353608480292493E-3</v>
      </c>
      <c r="R242" s="7">
        <f>C242+P242</f>
        <v>51.102403673156552</v>
      </c>
      <c r="S242" s="7">
        <f>D242+Q242</f>
        <v>8.8395946391519722</v>
      </c>
    </row>
    <row r="243" spans="1:19" s="18" customFormat="1">
      <c r="A243" s="17">
        <v>350</v>
      </c>
      <c r="B243" s="17" t="s">
        <v>8</v>
      </c>
      <c r="C243" s="64">
        <v>51.096559999999997</v>
      </c>
      <c r="D243" s="64">
        <v>8.8476300000000005</v>
      </c>
      <c r="E243" s="19">
        <v>43970</v>
      </c>
      <c r="F243" s="5">
        <v>0.57665509259259262</v>
      </c>
      <c r="G243" s="18">
        <v>6</v>
      </c>
      <c r="H243" s="20">
        <v>15.4</v>
      </c>
      <c r="I243" s="2">
        <f>H243/G243</f>
        <v>2.5666666666666669</v>
      </c>
      <c r="J243" s="2">
        <v>436.7729154195917</v>
      </c>
      <c r="K243" s="55">
        <v>307.8</v>
      </c>
      <c r="L243" s="53">
        <v>193.03262593449301</v>
      </c>
      <c r="M243" s="2">
        <f>IF((K243+L243)&gt;360,(K243+L243)-360,(K243+L243))</f>
        <v>140.83262593449302</v>
      </c>
      <c r="N243" s="2">
        <f>COS(RADIANS(M243))*J243</f>
        <v>-338.63190174980775</v>
      </c>
      <c r="O243" s="2">
        <f>SIN(RADIANS(M243))*J243</f>
        <v>275.8604987333967</v>
      </c>
      <c r="P243" s="7">
        <f t="shared" si="4"/>
        <v>-3.0507378536018719E-3</v>
      </c>
      <c r="Q243" s="7">
        <f>O243/(1850*COS(RADIANS(C243)))/60</f>
        <v>3.9573105239614995E-3</v>
      </c>
      <c r="R243" s="7">
        <f>C243+P243</f>
        <v>51.093509262146398</v>
      </c>
      <c r="S243" s="7">
        <f>D243+Q243</f>
        <v>8.8515873105239624</v>
      </c>
    </row>
    <row r="244" spans="1:19" s="18" customFormat="1">
      <c r="A244" s="17">
        <v>351</v>
      </c>
      <c r="B244" s="17" t="s">
        <v>8</v>
      </c>
      <c r="C244" s="64">
        <v>51.096559999999997</v>
      </c>
      <c r="D244" s="64">
        <v>8.8476300000000005</v>
      </c>
      <c r="E244" s="19">
        <v>43970</v>
      </c>
      <c r="F244" s="5">
        <v>0.57906250000000004</v>
      </c>
      <c r="G244" s="18">
        <v>5</v>
      </c>
      <c r="H244" s="20">
        <v>17.600000000000001</v>
      </c>
      <c r="I244" s="2">
        <f>H244/G244</f>
        <v>3.5200000000000005</v>
      </c>
      <c r="J244" s="2">
        <v>952.60766031727474</v>
      </c>
      <c r="K244" s="55">
        <v>124.3</v>
      </c>
      <c r="L244" s="53">
        <v>194.36208803788799</v>
      </c>
      <c r="M244" s="2">
        <f>IF((K244+L244)&gt;360,(K244+L244)-360,(K244+L244))</f>
        <v>318.662088037888</v>
      </c>
      <c r="N244" s="2">
        <f>COS(RADIANS(M244))*J244</f>
        <v>715.24379327368831</v>
      </c>
      <c r="O244" s="2">
        <f>SIN(RADIANS(M244))*J244</f>
        <v>-629.19605106724691</v>
      </c>
      <c r="P244" s="7">
        <f t="shared" si="4"/>
        <v>6.4436377772404355E-3</v>
      </c>
      <c r="Q244" s="7">
        <f>O244/(1850*COS(RADIANS(C244)))/60</f>
        <v>-9.0260264371152376E-3</v>
      </c>
      <c r="R244" s="7">
        <f>C244+P244</f>
        <v>51.103003637777235</v>
      </c>
      <c r="S244" s="7">
        <f>D244+Q244</f>
        <v>8.8386039735628845</v>
      </c>
    </row>
    <row r="245" spans="1:19" s="18" customFormat="1">
      <c r="A245" s="17">
        <v>352</v>
      </c>
      <c r="B245" s="17" t="s">
        <v>8</v>
      </c>
      <c r="C245" s="64">
        <v>51.096559999999997</v>
      </c>
      <c r="D245" s="64">
        <v>8.8476300000000005</v>
      </c>
      <c r="E245" s="19">
        <v>43970</v>
      </c>
      <c r="F245" s="5">
        <v>0.58425925925925937</v>
      </c>
      <c r="G245" s="18">
        <v>6</v>
      </c>
      <c r="H245" s="20">
        <v>18.8</v>
      </c>
      <c r="I245" s="2">
        <f>H245/G245</f>
        <v>3.1333333333333333</v>
      </c>
      <c r="J245" s="2">
        <v>722.12942078743947</v>
      </c>
      <c r="K245" s="55">
        <v>158.80000000000001</v>
      </c>
      <c r="L245" s="53">
        <v>197.867771576302</v>
      </c>
      <c r="M245" s="2">
        <f>IF((K245+L245)&gt;360,(K245+L245)-360,(K245+L245))</f>
        <v>356.66777157630202</v>
      </c>
      <c r="N245" s="2">
        <f>COS(RADIANS(M245))*J245</f>
        <v>720.90850167717929</v>
      </c>
      <c r="O245" s="2">
        <f>SIN(RADIANS(M245))*J245</f>
        <v>-41.974189406910256</v>
      </c>
      <c r="P245" s="7">
        <f t="shared" si="4"/>
        <v>6.4946711862808948E-3</v>
      </c>
      <c r="Q245" s="7">
        <f>O245/(1850*COS(RADIANS(C245)))/60</f>
        <v>-6.0213369524590786E-4</v>
      </c>
      <c r="R245" s="7">
        <f>C245+P245</f>
        <v>51.103054671186278</v>
      </c>
      <c r="S245" s="7">
        <f>D245+Q245</f>
        <v>8.8470278663047548</v>
      </c>
    </row>
    <row r="246" spans="1:19" s="18" customFormat="1">
      <c r="A246" s="17">
        <v>353</v>
      </c>
      <c r="B246" s="17" t="s">
        <v>8</v>
      </c>
      <c r="C246" s="64">
        <v>51.096559999999997</v>
      </c>
      <c r="D246" s="64">
        <v>8.8476300000000005</v>
      </c>
      <c r="E246" s="19">
        <v>43970</v>
      </c>
      <c r="F246" s="5">
        <v>0.58459490740740749</v>
      </c>
      <c r="G246" s="18">
        <v>4</v>
      </c>
      <c r="H246" s="20">
        <v>20.100000000000001</v>
      </c>
      <c r="I246" s="2">
        <f>H246/G246</f>
        <v>5.0250000000000004</v>
      </c>
      <c r="J246" s="2">
        <v>2427.2553500000004</v>
      </c>
      <c r="K246" s="55">
        <v>267.39999999999998</v>
      </c>
      <c r="L246" s="53">
        <v>197.867771576302</v>
      </c>
      <c r="M246" s="2">
        <f>IF((K246+L246)&gt;360,(K246+L246)-360,(K246+L246))</f>
        <v>105.26777157630198</v>
      </c>
      <c r="N246" s="2">
        <f>COS(RADIANS(M246))*J246</f>
        <v>-639.1702492012023</v>
      </c>
      <c r="O246" s="2">
        <f>SIN(RADIANS(M246))*J246</f>
        <v>2341.5870529706335</v>
      </c>
      <c r="P246" s="7">
        <f t="shared" si="4"/>
        <v>-5.7582905333441641E-3</v>
      </c>
      <c r="Q246" s="7">
        <f>O246/(1850*COS(RADIANS(C246)))/60</f>
        <v>3.3590844394318711E-2</v>
      </c>
      <c r="R246" s="7">
        <f>C246+P246</f>
        <v>51.090801709466653</v>
      </c>
      <c r="S246" s="7">
        <f>D246+Q246</f>
        <v>8.8812208443943188</v>
      </c>
    </row>
    <row r="247" spans="1:19" s="18" customFormat="1">
      <c r="A247" s="17">
        <v>354</v>
      </c>
      <c r="B247" s="17" t="s">
        <v>8</v>
      </c>
      <c r="C247" s="64">
        <v>51.096559999999997</v>
      </c>
      <c r="D247" s="64">
        <v>8.8476300000000005</v>
      </c>
      <c r="E247" s="19">
        <v>43970</v>
      </c>
      <c r="F247" s="5">
        <v>0.59099537037037042</v>
      </c>
      <c r="G247" s="18">
        <v>6</v>
      </c>
      <c r="H247" s="20">
        <v>23.9</v>
      </c>
      <c r="I247" s="2">
        <f>H247/G247</f>
        <v>3.9833333333333329</v>
      </c>
      <c r="J247" s="2">
        <v>1283.9492115141675</v>
      </c>
      <c r="K247" s="55">
        <v>150.4</v>
      </c>
      <c r="L247" s="53">
        <v>202.156082436585</v>
      </c>
      <c r="M247" s="2">
        <f>IF((K247+L247)&gt;360,(K247+L247)-360,(K247+L247))</f>
        <v>352.55608243658503</v>
      </c>
      <c r="N247" s="2">
        <f>COS(RADIANS(M247))*J247</f>
        <v>1273.1282781819762</v>
      </c>
      <c r="O247" s="2">
        <f>SIN(RADIANS(M247))*J247</f>
        <v>-166.34291400973103</v>
      </c>
      <c r="P247" s="7">
        <f t="shared" si="4"/>
        <v>1.1469624127765551E-2</v>
      </c>
      <c r="Q247" s="7">
        <f>O247/(1850*COS(RADIANS(C247)))/60</f>
        <v>-2.3862443779357912E-3</v>
      </c>
      <c r="R247" s="7">
        <f>C247+P247</f>
        <v>51.108029624127759</v>
      </c>
      <c r="S247" s="7">
        <f>D247+Q247</f>
        <v>8.8452437556220644</v>
      </c>
    </row>
    <row r="248" spans="1:19" s="18" customFormat="1">
      <c r="A248" s="17">
        <v>355</v>
      </c>
      <c r="B248" s="17" t="s">
        <v>8</v>
      </c>
      <c r="C248" s="64">
        <v>51.096559999999997</v>
      </c>
      <c r="D248" s="64">
        <v>8.8476300000000005</v>
      </c>
      <c r="E248" s="19">
        <v>43970</v>
      </c>
      <c r="F248" s="5">
        <v>0.59318287037037043</v>
      </c>
      <c r="G248" s="18">
        <v>6</v>
      </c>
      <c r="H248" s="20">
        <v>21.7</v>
      </c>
      <c r="I248" s="2">
        <f>H248/G248</f>
        <v>3.6166666666666667</v>
      </c>
      <c r="J248" s="2">
        <v>1016.0756759837184</v>
      </c>
      <c r="K248" s="55">
        <v>129.30000000000001</v>
      </c>
      <c r="L248" s="53">
        <v>203.41980858739899</v>
      </c>
      <c r="M248" s="2">
        <f>IF((K248+L248)&gt;360,(K248+L248)-360,(K248+L248))</f>
        <v>332.71980858739903</v>
      </c>
      <c r="N248" s="2">
        <f>COS(RADIANS(M248))*J248</f>
        <v>903.0634171129127</v>
      </c>
      <c r="O248" s="2">
        <f>SIN(RADIANS(M248))*J248</f>
        <v>-465.71047228736404</v>
      </c>
      <c r="P248" s="7">
        <f t="shared" si="4"/>
        <v>8.135706460476691E-3</v>
      </c>
      <c r="Q248" s="7">
        <f>O248/(1850*COS(RADIANS(C248)))/60</f>
        <v>-6.6807714825564126E-3</v>
      </c>
      <c r="R248" s="7">
        <f>C248+P248</f>
        <v>51.104695706460475</v>
      </c>
      <c r="S248" s="7">
        <f>D248+Q248</f>
        <v>8.8409492285174434</v>
      </c>
    </row>
    <row r="249" spans="1:19" s="18" customFormat="1">
      <c r="A249" s="17">
        <v>356</v>
      </c>
      <c r="B249" s="17" t="s">
        <v>8</v>
      </c>
      <c r="C249" s="64">
        <v>51.096559999999997</v>
      </c>
      <c r="D249" s="64">
        <v>8.8476300000000005</v>
      </c>
      <c r="E249" s="19">
        <v>43970</v>
      </c>
      <c r="F249" s="5">
        <v>0.59807870370370375</v>
      </c>
      <c r="G249" s="18">
        <v>6</v>
      </c>
      <c r="H249" s="20">
        <v>18.3</v>
      </c>
      <c r="I249" s="2">
        <f>H249/G249</f>
        <v>3.0500000000000003</v>
      </c>
      <c r="J249" s="2">
        <v>676.68835237011149</v>
      </c>
      <c r="K249" s="55">
        <v>156.30000000000001</v>
      </c>
      <c r="L249" s="53">
        <v>206.324182006858</v>
      </c>
      <c r="M249" s="2">
        <f>IF((K249+L249)&gt;360,(K249+L249)-360,(K249+L249))</f>
        <v>2.6241820068580068</v>
      </c>
      <c r="N249" s="2">
        <f>COS(RADIANS(M249))*J249</f>
        <v>675.97873305522046</v>
      </c>
      <c r="O249" s="2">
        <f>SIN(RADIANS(M249))*J249</f>
        <v>30.981909083126709</v>
      </c>
      <c r="P249" s="7">
        <f t="shared" si="4"/>
        <v>6.0898984959929774E-3</v>
      </c>
      <c r="Q249" s="7">
        <f>O249/(1850*COS(RADIANS(C249)))/60</f>
        <v>4.4444578121917493E-4</v>
      </c>
      <c r="R249" s="7">
        <f>C249+P249</f>
        <v>51.10264989849599</v>
      </c>
      <c r="S249" s="7">
        <f>D249+Q249</f>
        <v>8.8480744457812204</v>
      </c>
    </row>
    <row r="250" spans="1:19" s="18" customFormat="1">
      <c r="A250" s="17">
        <v>357</v>
      </c>
      <c r="B250" s="17" t="s">
        <v>8</v>
      </c>
      <c r="C250" s="64">
        <v>51.096559999999997</v>
      </c>
      <c r="D250" s="64">
        <v>8.8476300000000005</v>
      </c>
      <c r="E250" s="19">
        <v>43970</v>
      </c>
      <c r="F250" s="5">
        <v>0.59834490740740742</v>
      </c>
      <c r="G250" s="18">
        <v>6</v>
      </c>
      <c r="H250" s="20">
        <v>18.100000000000001</v>
      </c>
      <c r="I250" s="2">
        <f>H250/G250</f>
        <v>3.0166666666666671</v>
      </c>
      <c r="J250" s="2">
        <v>658.88222676218663</v>
      </c>
      <c r="K250" s="55">
        <v>94.8</v>
      </c>
      <c r="L250" s="53">
        <v>206.324182006858</v>
      </c>
      <c r="M250" s="2">
        <f>IF((K250+L250)&gt;360,(K250+L250)-360,(K250+L250))</f>
        <v>301.12418200685801</v>
      </c>
      <c r="N250" s="2">
        <f>COS(RADIANS(M250))*J250</f>
        <v>340.57271459895526</v>
      </c>
      <c r="O250" s="2">
        <f>SIN(RADIANS(M250))*J250</f>
        <v>-564.03547301016101</v>
      </c>
      <c r="P250" s="7">
        <f t="shared" si="4"/>
        <v>3.068222654044642E-3</v>
      </c>
      <c r="Q250" s="7">
        <f>O250/(1850*COS(RADIANS(C250)))/60</f>
        <v>-8.0912762917458268E-3</v>
      </c>
      <c r="R250" s="7">
        <f>C250+P250</f>
        <v>51.09962822265404</v>
      </c>
      <c r="S250" s="7">
        <f>D250+Q250</f>
        <v>8.8395387237082552</v>
      </c>
    </row>
    <row r="251" spans="1:19" s="18" customFormat="1">
      <c r="A251" s="17">
        <v>358</v>
      </c>
      <c r="B251" s="17" t="s">
        <v>8</v>
      </c>
      <c r="C251" s="64">
        <v>51.096559999999997</v>
      </c>
      <c r="D251" s="64">
        <v>8.8476300000000005</v>
      </c>
      <c r="E251" s="19">
        <v>43970</v>
      </c>
      <c r="F251" s="5">
        <v>0.60556712962962966</v>
      </c>
      <c r="G251" s="18">
        <v>5</v>
      </c>
      <c r="H251" s="20">
        <v>20.5</v>
      </c>
      <c r="I251" s="2">
        <f>H251/G251</f>
        <v>4.0999999999999996</v>
      </c>
      <c r="J251" s="2">
        <v>1380.0223153135323</v>
      </c>
      <c r="K251" s="55">
        <v>267.3</v>
      </c>
      <c r="L251" s="53">
        <v>210.75494726487801</v>
      </c>
      <c r="M251" s="2">
        <f>IF((K251+L251)&gt;360,(K251+L251)-360,(K251+L251))</f>
        <v>118.05494726487802</v>
      </c>
      <c r="N251" s="2">
        <f>COS(RADIANS(M251))*J251</f>
        <v>-649.04947736272243</v>
      </c>
      <c r="O251" s="2">
        <f>SIN(RADIANS(M251))*J251</f>
        <v>1217.8654961441757</v>
      </c>
      <c r="P251" s="7">
        <f t="shared" si="4"/>
        <v>-5.8472925888533554E-3</v>
      </c>
      <c r="Q251" s="7">
        <f>O251/(1850*COS(RADIANS(C251)))/60</f>
        <v>1.7470685244133786E-2</v>
      </c>
      <c r="R251" s="7">
        <f>C251+P251</f>
        <v>51.090712707411143</v>
      </c>
      <c r="S251" s="7">
        <f>D251+Q251</f>
        <v>8.8651006852441352</v>
      </c>
    </row>
    <row r="252" spans="1:19" s="18" customFormat="1">
      <c r="A252" s="17">
        <v>359</v>
      </c>
      <c r="B252" s="17" t="s">
        <v>8</v>
      </c>
      <c r="C252" s="64">
        <v>51.096559999999997</v>
      </c>
      <c r="D252" s="64">
        <v>8.8476300000000005</v>
      </c>
      <c r="E252" s="19">
        <v>43970</v>
      </c>
      <c r="F252" s="5">
        <v>0.60584490740740737</v>
      </c>
      <c r="G252" s="18">
        <v>6</v>
      </c>
      <c r="H252" s="20">
        <v>20.5</v>
      </c>
      <c r="I252" s="2">
        <f>H252/G252</f>
        <v>3.4166666666666665</v>
      </c>
      <c r="J252" s="2">
        <v>887.54618418355062</v>
      </c>
      <c r="K252" s="55">
        <v>134.5</v>
      </c>
      <c r="L252" s="53">
        <v>210.75494726487801</v>
      </c>
      <c r="M252" s="2">
        <f>IF((K252+L252)&gt;360,(K252+L252)-360,(K252+L252))</f>
        <v>345.25494726487801</v>
      </c>
      <c r="N252" s="2">
        <f>COS(RADIANS(M252))*J252</f>
        <v>858.31744151836494</v>
      </c>
      <c r="O252" s="2">
        <f>SIN(RADIANS(M252))*J252</f>
        <v>-225.89687612746982</v>
      </c>
      <c r="P252" s="7">
        <f t="shared" si="4"/>
        <v>7.7325895632285131E-3</v>
      </c>
      <c r="Q252" s="7">
        <f>O252/(1850*COS(RADIANS(C252)))/60</f>
        <v>-3.2405657545526629E-3</v>
      </c>
      <c r="R252" s="7">
        <f>C252+P252</f>
        <v>51.104292589563222</v>
      </c>
      <c r="S252" s="7">
        <f>D252+Q252</f>
        <v>8.8443894342454481</v>
      </c>
    </row>
    <row r="253" spans="1:19" s="18" customFormat="1">
      <c r="A253" s="17">
        <v>360</v>
      </c>
      <c r="B253" s="17" t="s">
        <v>8</v>
      </c>
      <c r="C253" s="64">
        <v>51.096559999999997</v>
      </c>
      <c r="D253" s="64">
        <v>8.8476300000000005</v>
      </c>
      <c r="E253" s="19">
        <v>43970</v>
      </c>
      <c r="F253" s="5">
        <v>0.61206018518518512</v>
      </c>
      <c r="G253" s="18">
        <v>6</v>
      </c>
      <c r="H253" s="20">
        <v>20.6</v>
      </c>
      <c r="I253" s="2">
        <f>H253/G253</f>
        <v>3.4333333333333336</v>
      </c>
      <c r="J253" s="2">
        <v>897.85511974440521</v>
      </c>
      <c r="K253" s="55">
        <v>126.8</v>
      </c>
      <c r="L253" s="53">
        <v>214.25235068871601</v>
      </c>
      <c r="M253" s="2">
        <f>IF((K253+L253)&gt;360,(K253+L253)-360,(K253+L253))</f>
        <v>341.05235068871599</v>
      </c>
      <c r="N253" s="2">
        <f>COS(RADIANS(M253))*J253</f>
        <v>849.20542356415649</v>
      </c>
      <c r="O253" s="2">
        <f>SIN(RADIANS(M253))*J253</f>
        <v>-291.53724400230914</v>
      </c>
      <c r="P253" s="7">
        <f t="shared" si="4"/>
        <v>7.6504993113887974E-3</v>
      </c>
      <c r="Q253" s="7">
        <f>O253/(1850*COS(RADIANS(C253)))/60</f>
        <v>-4.1821986442939678E-3</v>
      </c>
      <c r="R253" s="7">
        <f>C253+P253</f>
        <v>51.104210499311385</v>
      </c>
      <c r="S253" s="7">
        <f>D253+Q253</f>
        <v>8.8434478013557065</v>
      </c>
    </row>
    <row r="254" spans="1:19" s="18" customFormat="1">
      <c r="A254" s="17">
        <v>361</v>
      </c>
      <c r="B254" s="17" t="s">
        <v>8</v>
      </c>
      <c r="C254" s="64">
        <v>51.096559999999997</v>
      </c>
      <c r="D254" s="64">
        <v>8.8476300000000005</v>
      </c>
      <c r="E254" s="19">
        <v>43970</v>
      </c>
      <c r="F254" s="5">
        <v>0.61217592592592596</v>
      </c>
      <c r="G254" s="18">
        <v>7</v>
      </c>
      <c r="H254" s="20">
        <v>21.6</v>
      </c>
      <c r="I254" s="2">
        <f>H254/G254</f>
        <v>3.0857142857142859</v>
      </c>
      <c r="J254" s="2">
        <v>695.99851689213267</v>
      </c>
      <c r="K254" s="55">
        <v>126</v>
      </c>
      <c r="L254" s="53">
        <v>214.25235068871601</v>
      </c>
      <c r="M254" s="2">
        <f>IF((K254+L254)&gt;360,(K254+L254)-360,(K254+L254))</f>
        <v>340.25235068871598</v>
      </c>
      <c r="N254" s="2">
        <f>COS(RADIANS(M254))*J254</f>
        <v>655.06675938323303</v>
      </c>
      <c r="O254" s="2">
        <f>SIN(RADIANS(M254))*J254</f>
        <v>-235.162659168495</v>
      </c>
      <c r="P254" s="7">
        <f t="shared" si="4"/>
        <v>5.9015023367858833E-3</v>
      </c>
      <c r="Q254" s="7">
        <f>O254/(1850*COS(RADIANS(C254)))/60</f>
        <v>-3.3734864913357501E-3</v>
      </c>
      <c r="R254" s="7">
        <f>C254+P254</f>
        <v>51.10246150233678</v>
      </c>
      <c r="S254" s="7">
        <f>D254+Q254</f>
        <v>8.8442565135086646</v>
      </c>
    </row>
    <row r="255" spans="1:19" s="18" customFormat="1">
      <c r="A255" s="17">
        <v>362</v>
      </c>
      <c r="B255" s="17" t="s">
        <v>8</v>
      </c>
      <c r="C255" s="64">
        <v>51.096559999999997</v>
      </c>
      <c r="D255" s="64">
        <v>8.8476300000000005</v>
      </c>
      <c r="E255" s="19">
        <v>43970</v>
      </c>
      <c r="F255" s="5">
        <v>0.61885416666666671</v>
      </c>
      <c r="G255" s="18">
        <v>5</v>
      </c>
      <c r="H255" s="20">
        <v>20.8</v>
      </c>
      <c r="I255" s="2">
        <f>H255/G255</f>
        <v>4.16</v>
      </c>
      <c r="J255" s="2">
        <v>1431.8779110819148</v>
      </c>
      <c r="K255" s="55">
        <v>90.5</v>
      </c>
      <c r="L255" s="53">
        <v>217.99916093146501</v>
      </c>
      <c r="M255" s="2">
        <f>IF((K255+L255)&gt;360,(K255+L255)-360,(K255+L255))</f>
        <v>308.49916093146498</v>
      </c>
      <c r="N255" s="2">
        <f>COS(RADIANS(M255))*J255</f>
        <v>891.34854680446006</v>
      </c>
      <c r="O255" s="2">
        <f>SIN(RADIANS(M255))*J255</f>
        <v>-1120.612386311112</v>
      </c>
      <c r="P255" s="7">
        <f t="shared" si="4"/>
        <v>8.0301670883284691E-3</v>
      </c>
      <c r="Q255" s="7">
        <f>O255/(1850*COS(RADIANS(C255)))/60</f>
        <v>-1.6075557065951547E-2</v>
      </c>
      <c r="R255" s="7">
        <f>C255+P255</f>
        <v>51.104590167088325</v>
      </c>
      <c r="S255" s="7">
        <f>D255+Q255</f>
        <v>8.8315544429340491</v>
      </c>
    </row>
    <row r="256" spans="1:19" s="18" customFormat="1">
      <c r="A256" s="17">
        <v>363</v>
      </c>
      <c r="B256" s="17" t="s">
        <v>8</v>
      </c>
      <c r="C256" s="64">
        <v>51.096559999999997</v>
      </c>
      <c r="D256" s="64">
        <v>8.8476300000000005</v>
      </c>
      <c r="E256" s="19">
        <v>43970</v>
      </c>
      <c r="F256" s="5">
        <v>0.61924768518518525</v>
      </c>
      <c r="G256" s="18">
        <v>5</v>
      </c>
      <c r="H256" s="20">
        <v>18.399999999999999</v>
      </c>
      <c r="I256" s="2">
        <f>H256/G256</f>
        <v>3.6799999999999997</v>
      </c>
      <c r="J256" s="2">
        <v>1059.1288460595081</v>
      </c>
      <c r="K256" s="55">
        <v>98.2</v>
      </c>
      <c r="L256" s="53">
        <v>217.99916093146501</v>
      </c>
      <c r="M256" s="2">
        <f>IF((K256+L256)&gt;360,(K256+L256)-360,(K256+L256))</f>
        <v>316.19916093146503</v>
      </c>
      <c r="N256" s="2">
        <f>COS(RADIANS(M256))*J256</f>
        <v>764.42634200314444</v>
      </c>
      <c r="O256" s="2">
        <f>SIN(RADIANS(M256))*J256</f>
        <v>-733.07999577606597</v>
      </c>
      <c r="P256" s="7">
        <f t="shared" si="4"/>
        <v>6.88672380183013E-3</v>
      </c>
      <c r="Q256" s="7">
        <f>O256/(1850*COS(RADIANS(C256)))/60</f>
        <v>-1.0516276145045151E-2</v>
      </c>
      <c r="R256" s="7">
        <f>C256+P256</f>
        <v>51.103446723801824</v>
      </c>
      <c r="S256" s="7">
        <f>D256+Q256</f>
        <v>8.8371137238549551</v>
      </c>
    </row>
    <row r="257" spans="1:19" s="18" customFormat="1">
      <c r="A257" s="17">
        <v>364</v>
      </c>
      <c r="B257" s="17" t="s">
        <v>8</v>
      </c>
      <c r="C257" s="64">
        <v>51.096559999999997</v>
      </c>
      <c r="D257" s="64">
        <v>8.8476300000000005</v>
      </c>
      <c r="E257" s="19">
        <v>43970</v>
      </c>
      <c r="F257" s="5">
        <v>0.66738425925925937</v>
      </c>
      <c r="G257" s="18">
        <v>5</v>
      </c>
      <c r="H257" s="20">
        <v>17</v>
      </c>
      <c r="I257" s="2">
        <f>H257/G257</f>
        <v>3.4</v>
      </c>
      <c r="J257" s="2">
        <v>877.30606168634438</v>
      </c>
      <c r="K257" s="55">
        <v>106.9</v>
      </c>
      <c r="L257" s="53">
        <v>240.31236068127899</v>
      </c>
      <c r="M257" s="2">
        <f>IF((K257+L257)&gt;360,(K257+L257)-360,(K257+L257))</f>
        <v>347.21236068127899</v>
      </c>
      <c r="N257" s="2">
        <f>COS(RADIANS(M257))*J257</f>
        <v>855.54635110730646</v>
      </c>
      <c r="O257" s="2">
        <f>SIN(RADIANS(M257))*J257</f>
        <v>-194.18127350127619</v>
      </c>
      <c r="P257" s="7">
        <f t="shared" si="4"/>
        <v>7.7076247847505091E-3</v>
      </c>
      <c r="Q257" s="7">
        <f>O257/(1850*COS(RADIANS(C257)))/60</f>
        <v>-2.7855948956486713E-3</v>
      </c>
      <c r="R257" s="7">
        <f>C257+P257</f>
        <v>51.104267624784747</v>
      </c>
      <c r="S257" s="7">
        <f>D257+Q257</f>
        <v>8.844844405104352</v>
      </c>
    </row>
    <row r="258" spans="1:19" s="18" customFormat="1">
      <c r="A258" s="17">
        <v>365</v>
      </c>
      <c r="B258" s="17" t="s">
        <v>8</v>
      </c>
      <c r="C258" s="64">
        <v>51.096559999999997</v>
      </c>
      <c r="D258" s="64">
        <v>8.8476300000000005</v>
      </c>
      <c r="E258" s="19">
        <v>43970</v>
      </c>
      <c r="F258" s="5">
        <v>0.66857638888888904</v>
      </c>
      <c r="G258" s="18">
        <v>4</v>
      </c>
      <c r="H258" s="20">
        <v>16.8</v>
      </c>
      <c r="I258" s="2">
        <f>H258/G258</f>
        <v>4.2</v>
      </c>
      <c r="J258" s="2">
        <v>1467.4484409272281</v>
      </c>
      <c r="K258" s="55">
        <v>115.1</v>
      </c>
      <c r="L258" s="53">
        <v>240.587167766048</v>
      </c>
      <c r="M258" s="2">
        <f>IF((K258+L258)&gt;360,(K258+L258)-360,(K258+L258))</f>
        <v>355.68716776604799</v>
      </c>
      <c r="N258" s="2">
        <f>COS(RADIANS(M258))*J258</f>
        <v>1463.2930905465078</v>
      </c>
      <c r="O258" s="2">
        <f>SIN(RADIANS(M258))*J258</f>
        <v>-110.35514459508587</v>
      </c>
      <c r="P258" s="7">
        <f t="shared" si="4"/>
        <v>1.3182820635554125E-2</v>
      </c>
      <c r="Q258" s="7">
        <f>O258/(1850*COS(RADIANS(C258)))/60</f>
        <v>-1.5830812207059809E-3</v>
      </c>
      <c r="R258" s="7">
        <f>C258+P258</f>
        <v>51.109742820635553</v>
      </c>
      <c r="S258" s="7">
        <f>D258+Q258</f>
        <v>8.8460469187792938</v>
      </c>
    </row>
    <row r="259" spans="1:19" s="18" customFormat="1">
      <c r="A259" s="17">
        <v>366</v>
      </c>
      <c r="B259" s="17" t="s">
        <v>8</v>
      </c>
      <c r="C259" s="64">
        <v>51.096559999999997</v>
      </c>
      <c r="D259" s="64">
        <v>8.8476300000000005</v>
      </c>
      <c r="E259" s="19">
        <v>43970</v>
      </c>
      <c r="F259" s="5">
        <v>0.67440972222222217</v>
      </c>
      <c r="G259" s="18">
        <v>4</v>
      </c>
      <c r="H259" s="20">
        <v>12.6</v>
      </c>
      <c r="I259" s="2">
        <f>H259/G259</f>
        <v>3.15</v>
      </c>
      <c r="J259" s="2">
        <v>731.38141724806053</v>
      </c>
      <c r="K259" s="55">
        <v>106.6</v>
      </c>
      <c r="L259" s="53">
        <v>243.01387920270301</v>
      </c>
      <c r="M259" s="2">
        <f>IF((K259+L259)&gt;360,(K259+L259)-360,(K259+L259))</f>
        <v>349.613879202703</v>
      </c>
      <c r="N259" s="2">
        <f>COS(RADIANS(M259))*J259</f>
        <v>719.39785743666403</v>
      </c>
      <c r="O259" s="2">
        <f>SIN(RADIANS(M259))*J259</f>
        <v>-131.85408682069306</v>
      </c>
      <c r="P259" s="7">
        <f t="shared" ref="P259:P322" si="5">(N259/1850)/60</f>
        <v>6.481061778708685E-3</v>
      </c>
      <c r="Q259" s="7">
        <f>O259/(1850*COS(RADIANS(C259)))/60</f>
        <v>-1.8914906911233406E-3</v>
      </c>
      <c r="R259" s="7">
        <f>C259+P259</f>
        <v>51.103041061778704</v>
      </c>
      <c r="S259" s="7">
        <f>D259+Q259</f>
        <v>8.8457385093088767</v>
      </c>
    </row>
    <row r="260" spans="1:19" s="18" customFormat="1">
      <c r="A260" s="17">
        <v>367</v>
      </c>
      <c r="B260" s="17" t="s">
        <v>8</v>
      </c>
      <c r="C260" s="64">
        <v>51.096559999999997</v>
      </c>
      <c r="D260" s="64">
        <v>8.8476300000000005</v>
      </c>
      <c r="E260" s="19">
        <v>43970</v>
      </c>
      <c r="F260" s="5">
        <v>0.67509259259259258</v>
      </c>
      <c r="G260" s="18">
        <v>6</v>
      </c>
      <c r="H260" s="20">
        <v>20.5</v>
      </c>
      <c r="I260" s="2">
        <f>H260/G260</f>
        <v>3.4166666666666665</v>
      </c>
      <c r="J260" s="2">
        <v>887.54618418355062</v>
      </c>
      <c r="K260" s="55">
        <v>98.4</v>
      </c>
      <c r="L260" s="53">
        <v>243.27848844393401</v>
      </c>
      <c r="M260" s="2">
        <f>IF((K260+L260)&gt;360,(K260+L260)-360,(K260+L260))</f>
        <v>341.67848844393404</v>
      </c>
      <c r="N260" s="2">
        <f>COS(RADIANS(M260))*J260</f>
        <v>842.55426970177859</v>
      </c>
      <c r="O260" s="2">
        <f>SIN(RADIANS(M260))*J260</f>
        <v>-278.99916069064409</v>
      </c>
      <c r="P260" s="7">
        <f t="shared" si="5"/>
        <v>7.5905790063223299E-3</v>
      </c>
      <c r="Q260" s="7">
        <f>O260/(1850*COS(RADIANS(C260)))/60</f>
        <v>-4.0023356727290895E-3</v>
      </c>
      <c r="R260" s="7">
        <f>C260+P260</f>
        <v>51.104150579006316</v>
      </c>
      <c r="S260" s="7">
        <f>D260+Q260</f>
        <v>8.843627664327272</v>
      </c>
    </row>
    <row r="261" spans="1:19" s="18" customFormat="1">
      <c r="A261" s="17">
        <v>368</v>
      </c>
      <c r="B261" s="17" t="s">
        <v>8</v>
      </c>
      <c r="C261" s="64">
        <v>51.096559999999997</v>
      </c>
      <c r="D261" s="64">
        <v>8.8476300000000005</v>
      </c>
      <c r="E261" s="19">
        <v>43970</v>
      </c>
      <c r="F261" s="5">
        <v>0.68087962962962956</v>
      </c>
      <c r="G261" s="18">
        <v>5</v>
      </c>
      <c r="H261" s="20">
        <v>19.3</v>
      </c>
      <c r="I261" s="2">
        <f>H261/G261</f>
        <v>3.8600000000000003</v>
      </c>
      <c r="J261" s="2">
        <v>1188.5310156992782</v>
      </c>
      <c r="K261" s="55">
        <v>71.7</v>
      </c>
      <c r="L261" s="53">
        <v>245.360896551916</v>
      </c>
      <c r="M261" s="2">
        <f>IF((K261+L261)&gt;360,(K261+L261)-360,(K261+L261))</f>
        <v>317.06089655191602</v>
      </c>
      <c r="N261" s="2">
        <f>COS(RADIANS(M261))*J261</f>
        <v>870.09758383229837</v>
      </c>
      <c r="O261" s="2">
        <f>SIN(RADIANS(M261))*J261</f>
        <v>-809.6518819149095</v>
      </c>
      <c r="P261" s="7">
        <f t="shared" si="5"/>
        <v>7.8387169714621476E-3</v>
      </c>
      <c r="Q261" s="7">
        <f>O261/(1850*COS(RADIANS(C261)))/60</f>
        <v>-1.161472529687416E-2</v>
      </c>
      <c r="R261" s="7">
        <f>C261+P261</f>
        <v>51.10439871697146</v>
      </c>
      <c r="S261" s="7">
        <f>D261+Q261</f>
        <v>8.8360152747031258</v>
      </c>
    </row>
    <row r="262" spans="1:19" s="18" customFormat="1">
      <c r="A262" s="17">
        <v>369</v>
      </c>
      <c r="B262" s="17" t="s">
        <v>8</v>
      </c>
      <c r="C262" s="64">
        <v>51.096559999999997</v>
      </c>
      <c r="D262" s="64">
        <v>8.8476300000000005</v>
      </c>
      <c r="E262" s="19">
        <v>43970</v>
      </c>
      <c r="F262" s="5">
        <v>0.68108796296296292</v>
      </c>
      <c r="G262" s="18">
        <v>6</v>
      </c>
      <c r="H262" s="20">
        <v>22.4</v>
      </c>
      <c r="I262" s="2">
        <f>H262/G262</f>
        <v>3.7333333333333329</v>
      </c>
      <c r="J262" s="2">
        <v>1096.3454870248177</v>
      </c>
      <c r="K262" s="55">
        <v>74.5</v>
      </c>
      <c r="L262" s="53">
        <v>245.360896551916</v>
      </c>
      <c r="M262" s="2">
        <f>IF((K262+L262)&gt;360,(K262+L262)-360,(K262+L262))</f>
        <v>319.86089655191597</v>
      </c>
      <c r="N262" s="2">
        <f>COS(RADIANS(M262))*J262</f>
        <v>838.13597267372677</v>
      </c>
      <c r="O262" s="2">
        <f>SIN(RADIANS(M262))*J262</f>
        <v>-706.75421345044037</v>
      </c>
      <c r="P262" s="7">
        <f t="shared" si="5"/>
        <v>7.5507745285921333E-3</v>
      </c>
      <c r="Q262" s="7">
        <f>O262/(1850*COS(RADIANS(C262)))/60</f>
        <v>-1.0138624049413288E-2</v>
      </c>
      <c r="R262" s="7">
        <f>C262+P262</f>
        <v>51.104110774528586</v>
      </c>
      <c r="S262" s="7">
        <f>D262+Q262</f>
        <v>8.837491375950588</v>
      </c>
    </row>
    <row r="263" spans="1:19" s="18" customFormat="1">
      <c r="A263" s="17">
        <v>370</v>
      </c>
      <c r="B263" s="17" t="s">
        <v>8</v>
      </c>
      <c r="C263" s="64">
        <v>51.096559999999997</v>
      </c>
      <c r="D263" s="64">
        <v>8.8476300000000005</v>
      </c>
      <c r="E263" s="19">
        <v>43970</v>
      </c>
      <c r="F263" s="5">
        <v>0.68827546296296294</v>
      </c>
      <c r="G263" s="18">
        <v>6</v>
      </c>
      <c r="H263" s="20">
        <v>22.7</v>
      </c>
      <c r="I263" s="2">
        <f>H263/G263</f>
        <v>3.7833333333333332</v>
      </c>
      <c r="J263" s="2">
        <v>1132.0756317460286</v>
      </c>
      <c r="K263" s="55">
        <v>69.400000000000006</v>
      </c>
      <c r="L263" s="53">
        <v>248.12958441876299</v>
      </c>
      <c r="M263" s="2">
        <f>IF((K263+L263)&gt;360,(K263+L263)-360,(K263+L263))</f>
        <v>317.52958441876297</v>
      </c>
      <c r="N263" s="2">
        <f>COS(RADIANS(M263))*J263</f>
        <v>835.04850652837308</v>
      </c>
      <c r="O263" s="2">
        <f>SIN(RADIANS(M263))*J263</f>
        <v>-764.38813945397089</v>
      </c>
      <c r="P263" s="7">
        <f t="shared" si="5"/>
        <v>7.5229595182736315E-3</v>
      </c>
      <c r="Q263" s="7">
        <f>O263/(1850*COS(RADIANS(C263)))/60</f>
        <v>-1.0965401869935578E-2</v>
      </c>
      <c r="R263" s="7">
        <f>C263+P263</f>
        <v>51.104082959518273</v>
      </c>
      <c r="S263" s="7">
        <f>D263+Q263</f>
        <v>8.8366645981300653</v>
      </c>
    </row>
    <row r="264" spans="1:19" s="18" customFormat="1">
      <c r="A264" s="17">
        <v>371</v>
      </c>
      <c r="B264" s="17" t="s">
        <v>8</v>
      </c>
      <c r="C264" s="64">
        <v>51.096559999999997</v>
      </c>
      <c r="D264" s="64">
        <v>8.8476300000000005</v>
      </c>
      <c r="E264" s="19">
        <v>43970</v>
      </c>
      <c r="F264" s="5">
        <v>0.68837962962962962</v>
      </c>
      <c r="G264" s="18">
        <v>6</v>
      </c>
      <c r="H264" s="20">
        <v>18.399999999999999</v>
      </c>
      <c r="I264" s="2">
        <f>H264/G264</f>
        <v>3.0666666666666664</v>
      </c>
      <c r="J264" s="2">
        <v>685.66952306234543</v>
      </c>
      <c r="K264" s="55">
        <v>89.1</v>
      </c>
      <c r="L264" s="53">
        <v>248.12958441876299</v>
      </c>
      <c r="M264" s="2">
        <f>IF((K264+L264)&gt;360,(K264+L264)-360,(K264+L264))</f>
        <v>337.22958441876301</v>
      </c>
      <c r="N264" s="2">
        <f>COS(RADIANS(M264))*J264</f>
        <v>632.23058015187348</v>
      </c>
      <c r="O264" s="2">
        <f>SIN(RADIANS(M264))*J264</f>
        <v>-265.38121330902385</v>
      </c>
      <c r="P264" s="7">
        <f t="shared" si="5"/>
        <v>5.695770992359221E-3</v>
      </c>
      <c r="Q264" s="7">
        <f>O264/(1850*COS(RADIANS(C264)))/60</f>
        <v>-3.806981692237226E-3</v>
      </c>
      <c r="R264" s="7">
        <f>C264+P264</f>
        <v>51.102255770992357</v>
      </c>
      <c r="S264" s="7">
        <f>D264+Q264</f>
        <v>8.8438230183077629</v>
      </c>
    </row>
    <row r="265" spans="1:19" s="18" customFormat="1">
      <c r="A265" s="17">
        <v>372</v>
      </c>
      <c r="B265" s="17" t="s">
        <v>8</v>
      </c>
      <c r="C265" s="64">
        <v>51.096559999999997</v>
      </c>
      <c r="D265" s="64">
        <v>8.8476300000000005</v>
      </c>
      <c r="E265" s="19">
        <v>43970</v>
      </c>
      <c r="F265" s="5">
        <v>0.69523148148148151</v>
      </c>
      <c r="G265" s="18">
        <v>6</v>
      </c>
      <c r="H265" s="20">
        <v>18.899999999999999</v>
      </c>
      <c r="I265" s="2">
        <f>H265/G265</f>
        <v>3.15</v>
      </c>
      <c r="J265" s="2">
        <v>731.38141724806053</v>
      </c>
      <c r="K265" s="55">
        <v>86.8</v>
      </c>
      <c r="L265" s="53">
        <v>250.55917881872099</v>
      </c>
      <c r="M265" s="2">
        <f>IF((K265+L265)&gt;360,(K265+L265)-360,(K265+L265))</f>
        <v>337.35917881872098</v>
      </c>
      <c r="N265" s="2">
        <f>COS(RADIANS(M265))*J265</f>
        <v>675.01837591695664</v>
      </c>
      <c r="O265" s="2">
        <f>SIN(RADIANS(M265))*J265</f>
        <v>-281.54745544972667</v>
      </c>
      <c r="P265" s="7">
        <f t="shared" si="5"/>
        <v>6.0812466298824919E-3</v>
      </c>
      <c r="Q265" s="7">
        <f>O265/(1850*COS(RADIANS(C265)))/60</f>
        <v>-4.0388918078574443E-3</v>
      </c>
      <c r="R265" s="7">
        <f>C265+P265</f>
        <v>51.102641246629879</v>
      </c>
      <c r="S265" s="7">
        <f>D265+Q265</f>
        <v>8.8435911081921432</v>
      </c>
    </row>
    <row r="266" spans="1:19" s="18" customFormat="1">
      <c r="A266" s="17">
        <v>373</v>
      </c>
      <c r="B266" s="17" t="s">
        <v>8</v>
      </c>
      <c r="C266" s="64">
        <v>51.096559999999997</v>
      </c>
      <c r="D266" s="64">
        <v>8.8476300000000005</v>
      </c>
      <c r="E266" s="19">
        <v>43970</v>
      </c>
      <c r="F266" s="5">
        <v>0.69546296296296295</v>
      </c>
      <c r="G266" s="18">
        <v>6</v>
      </c>
      <c r="H266" s="20">
        <v>19.7</v>
      </c>
      <c r="I266" s="2">
        <f>H266/G266</f>
        <v>3.2833333333333332</v>
      </c>
      <c r="J266" s="2">
        <v>807.47752746698779</v>
      </c>
      <c r="K266" s="55">
        <v>85.4</v>
      </c>
      <c r="L266" s="53">
        <v>250.55917881872099</v>
      </c>
      <c r="M266" s="2">
        <f>IF((K266+L266)&gt;360,(K266+L266)-360,(K266+L266))</f>
        <v>335.959178818721</v>
      </c>
      <c r="N266" s="2">
        <f>COS(RADIANS(M266))*J266</f>
        <v>737.43324510860327</v>
      </c>
      <c r="O266" s="2">
        <f>SIN(RADIANS(M266))*J266</f>
        <v>-328.95617697923632</v>
      </c>
      <c r="P266" s="7">
        <f t="shared" si="5"/>
        <v>6.6435427487261554E-3</v>
      </c>
      <c r="Q266" s="7">
        <f>O266/(1850*COS(RADIANS(C266)))/60</f>
        <v>-4.718985672320453E-3</v>
      </c>
      <c r="R266" s="7">
        <f>C266+P266</f>
        <v>51.103203542748723</v>
      </c>
      <c r="S266" s="7">
        <f>D266+Q266</f>
        <v>8.8429110143276795</v>
      </c>
    </row>
    <row r="267" spans="1:19" s="18" customFormat="1">
      <c r="A267" s="17">
        <v>374</v>
      </c>
      <c r="B267" s="17" t="s">
        <v>8</v>
      </c>
      <c r="C267" s="64">
        <v>51.096559999999997</v>
      </c>
      <c r="D267" s="64">
        <v>8.8476300000000005</v>
      </c>
      <c r="E267" s="19">
        <v>43970</v>
      </c>
      <c r="F267" s="5">
        <v>0.70195601851851863</v>
      </c>
      <c r="G267" s="18">
        <v>6</v>
      </c>
      <c r="H267" s="20">
        <v>20.9</v>
      </c>
      <c r="I267" s="2">
        <f>H267/G267</f>
        <v>3.4833333333333329</v>
      </c>
      <c r="J267" s="2">
        <v>929.20421146957131</v>
      </c>
      <c r="K267" s="55">
        <v>277.3</v>
      </c>
      <c r="L267" s="53">
        <v>252.68085005034001</v>
      </c>
      <c r="M267" s="2">
        <f>IF((K267+L267)&gt;360,(K267+L267)-360,(K267+L267))</f>
        <v>169.98085005034</v>
      </c>
      <c r="N267" s="2">
        <f>COS(RADIANS(M267))*J267</f>
        <v>-915.03353097462377</v>
      </c>
      <c r="O267" s="2">
        <f>SIN(RADIANS(M267))*J267</f>
        <v>161.66045838392282</v>
      </c>
      <c r="P267" s="7">
        <f t="shared" si="5"/>
        <v>-8.24354532409571E-3</v>
      </c>
      <c r="Q267" s="7">
        <f>O267/(1850*COS(RADIANS(C267)))/60</f>
        <v>2.319072995983417E-3</v>
      </c>
      <c r="R267" s="7">
        <f>C267+P267</f>
        <v>51.088316454675898</v>
      </c>
      <c r="S267" s="7">
        <f>D267+Q267</f>
        <v>8.8499490729959831</v>
      </c>
    </row>
    <row r="268" spans="1:19" s="18" customFormat="1">
      <c r="A268" s="17">
        <v>375</v>
      </c>
      <c r="B268" s="17" t="s">
        <v>8</v>
      </c>
      <c r="C268" s="64">
        <v>51.096559999999997</v>
      </c>
      <c r="D268" s="64">
        <v>8.8476300000000005</v>
      </c>
      <c r="E268" s="19">
        <v>43970</v>
      </c>
      <c r="F268" s="5">
        <v>0.70234953703703717</v>
      </c>
      <c r="G268" s="18">
        <v>6</v>
      </c>
      <c r="H268" s="20">
        <v>17.2</v>
      </c>
      <c r="I268" s="2">
        <f>H268/G268</f>
        <v>2.8666666666666667</v>
      </c>
      <c r="J268" s="2">
        <v>581.21742112742231</v>
      </c>
      <c r="K268" s="55">
        <v>116.3</v>
      </c>
      <c r="L268" s="53">
        <v>252.91302461797099</v>
      </c>
      <c r="M268" s="2">
        <f>IF((K268+L268)&gt;360,(K268+L268)-360,(K268+L268))</f>
        <v>9.2130246179709729</v>
      </c>
      <c r="N268" s="2">
        <f>COS(RADIANS(M268))*J268</f>
        <v>573.71965535649485</v>
      </c>
      <c r="O268" s="2">
        <f>SIN(RADIANS(M268))*J268</f>
        <v>93.056153367932239</v>
      </c>
      <c r="P268" s="7">
        <f t="shared" si="5"/>
        <v>5.1686455437522059E-3</v>
      </c>
      <c r="Q268" s="7">
        <f>O268/(1850*COS(RADIANS(C268)))/60</f>
        <v>1.3349214430232292E-3</v>
      </c>
      <c r="R268" s="7">
        <f>C268+P268</f>
        <v>51.101728645543751</v>
      </c>
      <c r="S268" s="7">
        <f>D268+Q268</f>
        <v>8.8489649214430237</v>
      </c>
    </row>
    <row r="269" spans="1:19" s="18" customFormat="1">
      <c r="A269" s="17">
        <v>377</v>
      </c>
      <c r="B269" s="17" t="s">
        <v>8</v>
      </c>
      <c r="C269" s="64">
        <v>51.096559999999997</v>
      </c>
      <c r="D269" s="64">
        <v>8.8476300000000005</v>
      </c>
      <c r="E269" s="19">
        <v>43971</v>
      </c>
      <c r="F269" s="5">
        <v>0.42042824074074076</v>
      </c>
      <c r="G269" s="18">
        <v>4</v>
      </c>
      <c r="H269" s="20">
        <v>18.399999999999999</v>
      </c>
      <c r="I269" s="2">
        <f>H269/G269</f>
        <v>4.5999999999999996</v>
      </c>
      <c r="J269" s="2">
        <v>1899.0423999999989</v>
      </c>
      <c r="K269" s="55">
        <v>251</v>
      </c>
      <c r="L269" s="53">
        <v>110.178792942138</v>
      </c>
      <c r="M269" s="2">
        <f>IF((K269+L269)&gt;360,(K269+L269)-360,(K269+L269))</f>
        <v>1.1787929421379886</v>
      </c>
      <c r="N269" s="2">
        <f>COS(RADIANS(M269))*J269</f>
        <v>1898.6404989548819</v>
      </c>
      <c r="O269" s="2">
        <f>SIN(RADIANS(M269))*J269</f>
        <v>39.067796535165385</v>
      </c>
      <c r="P269" s="7">
        <f t="shared" si="5"/>
        <v>1.7104869359953888E-2</v>
      </c>
      <c r="Q269" s="7">
        <f>O269/(1850*COS(RADIANS(C269)))/60</f>
        <v>5.6044052369386848E-4</v>
      </c>
      <c r="R269" s="7">
        <f>C269+P269</f>
        <v>51.113664869359951</v>
      </c>
      <c r="S269" s="7">
        <f>D269+Q269</f>
        <v>8.8481904405236946</v>
      </c>
    </row>
    <row r="270" spans="1:19" s="18" customFormat="1">
      <c r="A270" s="17">
        <v>378</v>
      </c>
      <c r="B270" s="17" t="s">
        <v>8</v>
      </c>
      <c r="C270" s="64">
        <v>51.096559999999997</v>
      </c>
      <c r="D270" s="64">
        <v>8.8476300000000005</v>
      </c>
      <c r="E270" s="19">
        <v>43971</v>
      </c>
      <c r="F270" s="5">
        <v>0.42395833333333333</v>
      </c>
      <c r="G270" s="18">
        <v>5</v>
      </c>
      <c r="H270" s="20">
        <v>20.399999999999999</v>
      </c>
      <c r="I270" s="2">
        <f>H270/G270</f>
        <v>4.08</v>
      </c>
      <c r="J270" s="2">
        <v>1363.1194546707345</v>
      </c>
      <c r="K270" s="55">
        <v>229.9</v>
      </c>
      <c r="L270" s="53">
        <v>111.396208304805</v>
      </c>
      <c r="M270" s="2">
        <f>IF((K270+L270)&gt;360,(K270+L270)-360,(K270+L270))</f>
        <v>341.29620830480502</v>
      </c>
      <c r="N270" s="2">
        <f>COS(RADIANS(M270))*J270</f>
        <v>1291.1318325992047</v>
      </c>
      <c r="O270" s="2">
        <f>SIN(RADIANS(M270))*J270</f>
        <v>-437.11924980588515</v>
      </c>
      <c r="P270" s="7">
        <f t="shared" si="5"/>
        <v>1.1631818311704546E-2</v>
      </c>
      <c r="Q270" s="7">
        <f>O270/(1850*COS(RADIANS(C270)))/60</f>
        <v>-6.2706208950733221E-3</v>
      </c>
      <c r="R270" s="7">
        <f>C270+P270</f>
        <v>51.108191818311703</v>
      </c>
      <c r="S270" s="7">
        <f>D270+Q270</f>
        <v>8.8413593791049276</v>
      </c>
    </row>
    <row r="271" spans="1:19" s="18" customFormat="1">
      <c r="A271" s="17">
        <v>379</v>
      </c>
      <c r="B271" s="17" t="s">
        <v>8</v>
      </c>
      <c r="C271" s="64">
        <v>51.096559999999997</v>
      </c>
      <c r="D271" s="64">
        <v>8.8476300000000005</v>
      </c>
      <c r="E271" s="19">
        <v>43971</v>
      </c>
      <c r="F271" s="5">
        <v>0.42807870370370371</v>
      </c>
      <c r="G271" s="18">
        <v>6</v>
      </c>
      <c r="H271" s="20">
        <v>25.2</v>
      </c>
      <c r="I271" s="2">
        <f>H271/G271</f>
        <v>4.2</v>
      </c>
      <c r="J271" s="2">
        <v>1467.4484409272281</v>
      </c>
      <c r="K271" s="55">
        <v>252.5</v>
      </c>
      <c r="L271" s="53">
        <v>112.884286230447</v>
      </c>
      <c r="M271" s="2">
        <f>IF((K271+L271)&gt;360,(K271+L271)-360,(K271+L271))</f>
        <v>5.3842862304470032</v>
      </c>
      <c r="N271" s="2">
        <f>COS(RADIANS(M271))*J271</f>
        <v>1460.9736725057412</v>
      </c>
      <c r="O271" s="2">
        <f>SIN(RADIANS(M271))*J271</f>
        <v>137.69842056044109</v>
      </c>
      <c r="P271" s="7">
        <f t="shared" si="5"/>
        <v>1.31619249775292E-2</v>
      </c>
      <c r="Q271" s="7">
        <f>O271/(1850*COS(RADIANS(C271)))/60</f>
        <v>1.9753296007172798E-3</v>
      </c>
      <c r="R271" s="7">
        <f>C271+P271</f>
        <v>51.109721924977528</v>
      </c>
      <c r="S271" s="7">
        <f>D271+Q271</f>
        <v>8.8496053296007187</v>
      </c>
    </row>
    <row r="272" spans="1:19" s="18" customFormat="1">
      <c r="A272" s="17">
        <v>380</v>
      </c>
      <c r="B272" s="17" t="s">
        <v>8</v>
      </c>
      <c r="C272" s="64">
        <v>51.096559999999997</v>
      </c>
      <c r="D272" s="64">
        <v>8.8476300000000005</v>
      </c>
      <c r="E272" s="19">
        <v>43971</v>
      </c>
      <c r="F272" s="5">
        <v>0.42811342592592594</v>
      </c>
      <c r="G272" s="18">
        <v>6</v>
      </c>
      <c r="H272" s="20">
        <v>24.2</v>
      </c>
      <c r="I272" s="2">
        <f>H272/G272</f>
        <v>4.0333333333333332</v>
      </c>
      <c r="J272" s="2">
        <v>1324.3889768017614</v>
      </c>
      <c r="K272" s="55">
        <v>224.9</v>
      </c>
      <c r="L272" s="53">
        <v>112.884286230447</v>
      </c>
      <c r="M272" s="2">
        <f>IF((K272+L272)&gt;360,(K272+L272)-360,(K272+L272))</f>
        <v>337.78428623044704</v>
      </c>
      <c r="N272" s="2">
        <f>COS(RADIANS(M272))*J272</f>
        <v>1226.0755099004866</v>
      </c>
      <c r="O272" s="2">
        <f>SIN(RADIANS(M272))*J272</f>
        <v>-500.74445168796285</v>
      </c>
      <c r="P272" s="7">
        <f t="shared" si="5"/>
        <v>1.1045725314418799E-2</v>
      </c>
      <c r="Q272" s="7">
        <f>O272/(1850*COS(RADIANS(C272)))/60</f>
        <v>-7.1833455590001299E-3</v>
      </c>
      <c r="R272" s="7">
        <f>C272+P272</f>
        <v>51.107605725314414</v>
      </c>
      <c r="S272" s="7">
        <f>D272+Q272</f>
        <v>8.840446654441001</v>
      </c>
    </row>
    <row r="273" spans="1:19" s="18" customFormat="1">
      <c r="A273" s="17">
        <v>381</v>
      </c>
      <c r="B273" s="17" t="s">
        <v>8</v>
      </c>
      <c r="C273" s="64">
        <v>51.096559999999997</v>
      </c>
      <c r="D273" s="64">
        <v>8.8476300000000005</v>
      </c>
      <c r="E273" s="19">
        <v>43971</v>
      </c>
      <c r="F273" s="5">
        <v>0.43524305555555559</v>
      </c>
      <c r="G273" s="18">
        <v>10</v>
      </c>
      <c r="H273" s="20">
        <v>19.7</v>
      </c>
      <c r="I273" s="2">
        <f>H273/G273</f>
        <v>1.97</v>
      </c>
      <c r="J273" s="2">
        <v>184.52279974977623</v>
      </c>
      <c r="K273" s="55">
        <v>45.4</v>
      </c>
      <c r="L273" s="53">
        <v>115.434547446628</v>
      </c>
      <c r="M273" s="2">
        <f>IF((K273+L273)&gt;360,(K273+L273)-360,(K273+L273))</f>
        <v>160.83454744662799</v>
      </c>
      <c r="N273" s="2">
        <f>COS(RADIANS(M273))*J273</f>
        <v>-174.29553023953949</v>
      </c>
      <c r="O273" s="2">
        <f>SIN(RADIANS(M273))*J273</f>
        <v>60.578311019817939</v>
      </c>
      <c r="P273" s="7">
        <f t="shared" si="5"/>
        <v>-1.5702300021580133E-3</v>
      </c>
      <c r="Q273" s="7">
        <f>O273/(1850*COS(RADIANS(C273)))/60</f>
        <v>8.6901600201274545E-4</v>
      </c>
      <c r="R273" s="7">
        <f>C273+P273</f>
        <v>51.094989769997838</v>
      </c>
      <c r="S273" s="7">
        <f>D273+Q273</f>
        <v>8.8484990160020125</v>
      </c>
    </row>
    <row r="274" spans="1:19" s="18" customFormat="1">
      <c r="A274" s="17">
        <v>382</v>
      </c>
      <c r="B274" s="17" t="s">
        <v>8</v>
      </c>
      <c r="C274" s="64">
        <v>51.096559999999997</v>
      </c>
      <c r="D274" s="64">
        <v>8.8476300000000005</v>
      </c>
      <c r="E274" s="19">
        <v>43971</v>
      </c>
      <c r="F274" s="5">
        <v>0.4372106481481482</v>
      </c>
      <c r="G274" s="18">
        <v>8</v>
      </c>
      <c r="H274" s="20">
        <v>18</v>
      </c>
      <c r="I274" s="2">
        <f>H274/G274</f>
        <v>2.25</v>
      </c>
      <c r="J274" s="2">
        <v>297.75513540121858</v>
      </c>
      <c r="K274" s="55">
        <v>44.6</v>
      </c>
      <c r="L274" s="53">
        <v>116.21767943958299</v>
      </c>
      <c r="M274" s="2">
        <f>IF((K274+L274)&gt;360,(K274+L274)-360,(K274+L274))</f>
        <v>160.817679439583</v>
      </c>
      <c r="N274" s="2">
        <f>COS(RADIANS(M274))*J274</f>
        <v>-281.22311576658967</v>
      </c>
      <c r="O274" s="2">
        <f>SIN(RADIANS(M274))*J274</f>
        <v>97.834962136903357</v>
      </c>
      <c r="P274" s="7">
        <f t="shared" si="5"/>
        <v>-2.5335415834827897E-3</v>
      </c>
      <c r="Q274" s="7">
        <f>O274/(1850*COS(RADIANS(C274)))/60</f>
        <v>1.4034750428328399E-3</v>
      </c>
      <c r="R274" s="7">
        <f>C274+P274</f>
        <v>51.094026458416515</v>
      </c>
      <c r="S274" s="7">
        <f>D274+Q274</f>
        <v>8.8490334750428339</v>
      </c>
    </row>
    <row r="275" spans="1:19" s="18" customFormat="1">
      <c r="A275" s="17">
        <v>383</v>
      </c>
      <c r="B275" s="17" t="s">
        <v>8</v>
      </c>
      <c r="C275" s="64">
        <v>51.096559999999997</v>
      </c>
      <c r="D275" s="64">
        <v>8.8476300000000005</v>
      </c>
      <c r="E275" s="19">
        <v>43971</v>
      </c>
      <c r="F275" s="5">
        <v>0.4396990740740741</v>
      </c>
      <c r="G275" s="18">
        <v>8</v>
      </c>
      <c r="H275" s="20">
        <v>18.600000000000001</v>
      </c>
      <c r="I275" s="2">
        <f>H275/G275</f>
        <v>2.3250000000000002</v>
      </c>
      <c r="J275" s="2">
        <v>329.56005305791513</v>
      </c>
      <c r="K275" s="55">
        <v>50.8</v>
      </c>
      <c r="L275" s="53">
        <v>117.27544594499901</v>
      </c>
      <c r="M275" s="2">
        <f>IF((K275+L275)&gt;360,(K275+L275)-360,(K275+L275))</f>
        <v>168.07544594499899</v>
      </c>
      <c r="N275" s="2">
        <f>COS(RADIANS(M275))*J275</f>
        <v>-322.4483206697239</v>
      </c>
      <c r="O275" s="2">
        <f>SIN(RADIANS(M275))*J275</f>
        <v>68.094853467870394</v>
      </c>
      <c r="P275" s="7">
        <f t="shared" si="5"/>
        <v>-2.9049398258533684E-3</v>
      </c>
      <c r="Q275" s="7">
        <f>O275/(1850*COS(RADIANS(C275)))/60</f>
        <v>9.7684330120946148E-4</v>
      </c>
      <c r="R275" s="7">
        <f>C275+P275</f>
        <v>51.093655060174143</v>
      </c>
      <c r="S275" s="7">
        <f>D275+Q275</f>
        <v>8.8486068433012104</v>
      </c>
    </row>
    <row r="276" spans="1:19" s="18" customFormat="1">
      <c r="A276" s="17">
        <v>384</v>
      </c>
      <c r="B276" s="17" t="s">
        <v>8</v>
      </c>
      <c r="C276" s="64">
        <v>51.096559999999997</v>
      </c>
      <c r="D276" s="64">
        <v>8.8476300000000005</v>
      </c>
      <c r="E276" s="19">
        <v>43971</v>
      </c>
      <c r="F276" s="5">
        <v>0.4409837962962963</v>
      </c>
      <c r="G276" s="18">
        <v>7</v>
      </c>
      <c r="H276" s="20">
        <v>28.5</v>
      </c>
      <c r="I276" s="2">
        <f>H276/G276</f>
        <v>4.0714285714285712</v>
      </c>
      <c r="J276" s="2">
        <v>1355.9319972974774</v>
      </c>
      <c r="K276" s="55">
        <v>229.3</v>
      </c>
      <c r="L276" s="53">
        <v>117.810298439601</v>
      </c>
      <c r="M276" s="2">
        <f>IF((K276+L276)&gt;360,(K276+L276)-360,(K276+L276))</f>
        <v>347.11029843960102</v>
      </c>
      <c r="N276" s="2">
        <f>COS(RADIANS(M276))*J276</f>
        <v>1321.7642815359188</v>
      </c>
      <c r="O276" s="2">
        <f>SIN(RADIANS(M276))*J276</f>
        <v>-302.47440445591815</v>
      </c>
      <c r="P276" s="7">
        <f t="shared" si="5"/>
        <v>1.1907786320143414E-2</v>
      </c>
      <c r="Q276" s="7">
        <f>O276/(1850*COS(RADIANS(C276)))/60</f>
        <v>-4.3390958454664775E-3</v>
      </c>
      <c r="R276" s="7">
        <f>C276+P276</f>
        <v>51.108467786320141</v>
      </c>
      <c r="S276" s="7">
        <f>D276+Q276</f>
        <v>8.843290904154534</v>
      </c>
    </row>
    <row r="277" spans="1:19" s="18" customFormat="1">
      <c r="A277" s="17">
        <v>385</v>
      </c>
      <c r="B277" s="17" t="s">
        <v>8</v>
      </c>
      <c r="C277" s="64">
        <v>51.096559999999997</v>
      </c>
      <c r="D277" s="64">
        <v>8.8476300000000005</v>
      </c>
      <c r="E277" s="19">
        <v>43971</v>
      </c>
      <c r="F277" s="5">
        <v>0.44847222222222222</v>
      </c>
      <c r="G277" s="18">
        <v>4</v>
      </c>
      <c r="H277" s="20">
        <v>14.7</v>
      </c>
      <c r="I277" s="2">
        <f>H277/G277</f>
        <v>3.6749999999999998</v>
      </c>
      <c r="J277" s="2">
        <v>1055.6856347542048</v>
      </c>
      <c r="K277" s="55">
        <v>238.1</v>
      </c>
      <c r="L277" s="53">
        <v>120.54685292252699</v>
      </c>
      <c r="M277" s="2">
        <f>IF((K277+L277)&gt;360,(K277+L277)-360,(K277+L277))</f>
        <v>358.64685292252699</v>
      </c>
      <c r="N277" s="2">
        <f>COS(RADIANS(M277))*J277</f>
        <v>1055.391240605901</v>
      </c>
      <c r="O277" s="2">
        <f>SIN(RADIANS(M277))*J277</f>
        <v>-24.929674661449514</v>
      </c>
      <c r="P277" s="7">
        <f t="shared" si="5"/>
        <v>9.5080291946477557E-3</v>
      </c>
      <c r="Q277" s="7">
        <f>O277/(1850*COS(RADIANS(C277)))/60</f>
        <v>-3.5762446725667076E-4</v>
      </c>
      <c r="R277" s="7">
        <f>C277+P277</f>
        <v>51.106068029194645</v>
      </c>
      <c r="S277" s="7">
        <f>D277+Q277</f>
        <v>8.8472723755327447</v>
      </c>
    </row>
    <row r="278" spans="1:19" s="18" customFormat="1">
      <c r="A278" s="17">
        <v>386</v>
      </c>
      <c r="B278" s="17" t="s">
        <v>8</v>
      </c>
      <c r="C278" s="64">
        <v>51.096559999999997</v>
      </c>
      <c r="D278" s="64">
        <v>8.8476300000000005</v>
      </c>
      <c r="E278" s="19">
        <v>43971</v>
      </c>
      <c r="F278" s="5">
        <v>0.4521296296296296</v>
      </c>
      <c r="G278" s="18">
        <v>5</v>
      </c>
      <c r="H278" s="20">
        <v>20.100000000000001</v>
      </c>
      <c r="I278" s="2">
        <f>H278/G278</f>
        <v>4.0200000000000005</v>
      </c>
      <c r="J278" s="2">
        <v>1313.5003794475883</v>
      </c>
      <c r="K278" s="55">
        <v>238.1</v>
      </c>
      <c r="L278" s="53">
        <v>122.240975623639</v>
      </c>
      <c r="M278" s="2">
        <f>IF((K278+L278)&gt;360,(K278+L278)-360,(K278+L278))</f>
        <v>0.34097562363899669</v>
      </c>
      <c r="N278" s="2">
        <f>COS(RADIANS(M278))*J278</f>
        <v>1313.4771199502422</v>
      </c>
      <c r="O278" s="2">
        <f>SIN(RADIANS(M278))*J278</f>
        <v>7.8167880984371605</v>
      </c>
      <c r="P278" s="7">
        <f t="shared" si="5"/>
        <v>1.1833127206758939E-2</v>
      </c>
      <c r="Q278" s="7">
        <f>O278/(1850*COS(RADIANS(C278)))/60</f>
        <v>1.1213442282440656E-4</v>
      </c>
      <c r="R278" s="7">
        <f>C278+P278</f>
        <v>51.108393127206753</v>
      </c>
      <c r="S278" s="7">
        <f>D278+Q278</f>
        <v>8.8477421344228251</v>
      </c>
    </row>
    <row r="279" spans="1:19" s="18" customFormat="1">
      <c r="A279" s="17">
        <v>387</v>
      </c>
      <c r="B279" s="17" t="s">
        <v>8</v>
      </c>
      <c r="C279" s="64">
        <v>51.096559999999997</v>
      </c>
      <c r="D279" s="64">
        <v>8.8476300000000005</v>
      </c>
      <c r="E279" s="19">
        <v>43971</v>
      </c>
      <c r="F279" s="5">
        <v>0.50215277777777778</v>
      </c>
      <c r="G279" s="18">
        <v>4</v>
      </c>
      <c r="H279" s="20">
        <v>13.3</v>
      </c>
      <c r="I279" s="2">
        <f>H279/G279</f>
        <v>3.3250000000000002</v>
      </c>
      <c r="J279" s="2">
        <v>832.05302120278509</v>
      </c>
      <c r="K279" s="55">
        <v>343.2</v>
      </c>
      <c r="L279" s="53">
        <v>146.23361742703099</v>
      </c>
      <c r="M279" s="2">
        <f>IF((K279+L279)&gt;360,(K279+L279)-360,(K279+L279))</f>
        <v>129.43361742703098</v>
      </c>
      <c r="N279" s="2">
        <f>COS(RADIANS(M279))*J279</f>
        <v>-528.5065944756434</v>
      </c>
      <c r="O279" s="2">
        <f>SIN(RADIANS(M279))*J279</f>
        <v>642.64532184435927</v>
      </c>
      <c r="P279" s="7">
        <f t="shared" si="5"/>
        <v>-4.7613206709517424E-3</v>
      </c>
      <c r="Q279" s="7">
        <f>O279/(1850*COS(RADIANS(C279)))/60</f>
        <v>9.2189606956634747E-3</v>
      </c>
      <c r="R279" s="7">
        <f>C279+P279</f>
        <v>51.091798679329045</v>
      </c>
      <c r="S279" s="7">
        <f>D279+Q279</f>
        <v>8.8568489606956646</v>
      </c>
    </row>
    <row r="280" spans="1:19" s="18" customFormat="1">
      <c r="A280" s="17">
        <v>388</v>
      </c>
      <c r="B280" s="17" t="s">
        <v>8</v>
      </c>
      <c r="C280" s="64">
        <v>51.096559999999997</v>
      </c>
      <c r="D280" s="64">
        <v>8.8476300000000005</v>
      </c>
      <c r="E280" s="19">
        <v>43971</v>
      </c>
      <c r="F280" s="5">
        <v>0.50369212962962961</v>
      </c>
      <c r="G280" s="18">
        <v>6</v>
      </c>
      <c r="H280" s="20">
        <v>18.7</v>
      </c>
      <c r="I280" s="2">
        <f>H280/G280</f>
        <v>3.1166666666666667</v>
      </c>
      <c r="J280" s="2">
        <v>712.93288832437247</v>
      </c>
      <c r="K280" s="55">
        <v>309.7</v>
      </c>
      <c r="L280" s="53">
        <v>147.006765532771</v>
      </c>
      <c r="M280" s="2">
        <f>IF((K280+L280)&gt;360,(K280+L280)-360,(K280+L280))</f>
        <v>96.706765532770987</v>
      </c>
      <c r="N280" s="2">
        <f>COS(RADIANS(M280))*J280</f>
        <v>-83.262013784926509</v>
      </c>
      <c r="O280" s="2">
        <f>SIN(RADIANS(M280))*J280</f>
        <v>708.05419306364604</v>
      </c>
      <c r="P280" s="7">
        <f t="shared" si="5"/>
        <v>-7.5010823229663514E-4</v>
      </c>
      <c r="Q280" s="7">
        <f>O280/(1850*COS(RADIANS(C280)))/60</f>
        <v>1.0157272688953545E-2</v>
      </c>
      <c r="R280" s="7">
        <f>C280+P280</f>
        <v>51.095809891767701</v>
      </c>
      <c r="S280" s="7">
        <f>D280+Q280</f>
        <v>8.8577872726889542</v>
      </c>
    </row>
    <row r="281" spans="1:19" s="18" customFormat="1">
      <c r="A281" s="17">
        <v>389</v>
      </c>
      <c r="B281" s="17" t="s">
        <v>8</v>
      </c>
      <c r="C281" s="64">
        <v>51.096559999999997</v>
      </c>
      <c r="D281" s="64">
        <v>8.8476300000000005</v>
      </c>
      <c r="E281" s="19">
        <v>43971</v>
      </c>
      <c r="F281" s="5">
        <v>0.51012731481481477</v>
      </c>
      <c r="G281" s="18">
        <v>3</v>
      </c>
      <c r="H281" s="20">
        <v>15.1</v>
      </c>
      <c r="I281" s="2">
        <f>H281/G281</f>
        <v>5.0333333333333332</v>
      </c>
      <c r="J281" s="2">
        <v>2437.612466666666</v>
      </c>
      <c r="K281" s="55">
        <v>310.5</v>
      </c>
      <c r="L281" s="53">
        <v>150.55834500665</v>
      </c>
      <c r="M281" s="2">
        <f>IF((K281+L281)&gt;360,(K281+L281)-360,(K281+L281))</f>
        <v>101.05834500665003</v>
      </c>
      <c r="N281" s="2">
        <f>COS(RADIANS(M281))*J281</f>
        <v>-467.55478952823347</v>
      </c>
      <c r="O281" s="2">
        <f>SIN(RADIANS(M281))*J281</f>
        <v>2392.3517835882658</v>
      </c>
      <c r="P281" s="7">
        <f t="shared" si="5"/>
        <v>-4.2122053110651668E-3</v>
      </c>
      <c r="Q281" s="7">
        <f>O281/(1850*COS(RADIANS(C281)))/60</f>
        <v>3.4319081324367097E-2</v>
      </c>
      <c r="R281" s="7">
        <f>C281+P281</f>
        <v>51.092347794688934</v>
      </c>
      <c r="S281" s="7">
        <f>D281+Q281</f>
        <v>8.8819490813243682</v>
      </c>
    </row>
    <row r="282" spans="1:19" s="18" customFormat="1">
      <c r="A282" s="17">
        <v>390</v>
      </c>
      <c r="B282" s="17" t="s">
        <v>8</v>
      </c>
      <c r="C282" s="64">
        <v>51.096559999999997</v>
      </c>
      <c r="D282" s="64">
        <v>8.8476300000000005</v>
      </c>
      <c r="E282" s="19">
        <v>43971</v>
      </c>
      <c r="F282" s="5">
        <v>0.52351851851851861</v>
      </c>
      <c r="G282" s="18">
        <v>7</v>
      </c>
      <c r="H282" s="20">
        <v>23.8</v>
      </c>
      <c r="I282" s="2">
        <f>H282/G282</f>
        <v>3.4</v>
      </c>
      <c r="J282" s="2">
        <v>877.30606168634438</v>
      </c>
      <c r="K282" s="55">
        <v>357.7</v>
      </c>
      <c r="L282" s="53">
        <v>158.42552822429701</v>
      </c>
      <c r="M282" s="2">
        <f>IF((K282+L282)&gt;360,(K282+L282)-360,(K282+L282))</f>
        <v>156.125528224297</v>
      </c>
      <c r="N282" s="2">
        <f>COS(RADIANS(M282))*J282</f>
        <v>-802.2388210350357</v>
      </c>
      <c r="O282" s="2">
        <f>SIN(RADIANS(M282))*J282</f>
        <v>355.07576641601406</v>
      </c>
      <c r="P282" s="7">
        <f t="shared" si="5"/>
        <v>-7.2273767660814029E-3</v>
      </c>
      <c r="Q282" s="7">
        <f>O282/(1850*COS(RADIANS(C282)))/60</f>
        <v>5.0936798624430079E-3</v>
      </c>
      <c r="R282" s="7">
        <f>C282+P282</f>
        <v>51.089332623233915</v>
      </c>
      <c r="S282" s="7">
        <f>D282+Q282</f>
        <v>8.8527236798624429</v>
      </c>
    </row>
    <row r="283" spans="1:19" s="18" customFormat="1">
      <c r="A283" s="17">
        <v>391</v>
      </c>
      <c r="B283" s="17" t="s">
        <v>8</v>
      </c>
      <c r="C283" s="64">
        <v>51.096559999999997</v>
      </c>
      <c r="D283" s="64">
        <v>8.8476300000000005</v>
      </c>
      <c r="E283" s="19">
        <v>43971</v>
      </c>
      <c r="F283" s="5">
        <v>0.52909722222222233</v>
      </c>
      <c r="G283" s="18">
        <v>8</v>
      </c>
      <c r="H283" s="20">
        <v>24.4</v>
      </c>
      <c r="I283" s="2">
        <f>H283/G283</f>
        <v>3.05</v>
      </c>
      <c r="J283" s="2">
        <v>676.68835237011115</v>
      </c>
      <c r="K283" s="55">
        <v>308.60000000000002</v>
      </c>
      <c r="L283" s="53">
        <v>161.873070798019</v>
      </c>
      <c r="M283" s="2">
        <f>IF((K283+L283)&gt;360,(K283+L283)-360,(K283+L283))</f>
        <v>110.47307079801902</v>
      </c>
      <c r="N283" s="2">
        <f>COS(RADIANS(M283))*J283</f>
        <v>-236.68332506962449</v>
      </c>
      <c r="O283" s="2">
        <f>SIN(RADIANS(M283))*J283</f>
        <v>633.94647239917833</v>
      </c>
      <c r="P283" s="7">
        <f t="shared" si="5"/>
        <v>-2.132282207834455E-3</v>
      </c>
      <c r="Q283" s="7">
        <f>O283/(1850*COS(RADIANS(C283)))/60</f>
        <v>9.0941728097072485E-3</v>
      </c>
      <c r="R283" s="7">
        <f>C283+P283</f>
        <v>51.094427717792165</v>
      </c>
      <c r="S283" s="7">
        <f>D283+Q283</f>
        <v>8.8567241728097077</v>
      </c>
    </row>
    <row r="284" spans="1:19" s="18" customFormat="1">
      <c r="A284" s="17">
        <v>392</v>
      </c>
      <c r="B284" s="17" t="s">
        <v>8</v>
      </c>
      <c r="C284" s="64">
        <v>51.096559999999997</v>
      </c>
      <c r="D284" s="64">
        <v>8.8476300000000005</v>
      </c>
      <c r="E284" s="19">
        <v>43971</v>
      </c>
      <c r="F284" s="5">
        <v>0.53214120370370377</v>
      </c>
      <c r="G284" s="18">
        <v>5</v>
      </c>
      <c r="H284" s="20">
        <v>15.1</v>
      </c>
      <c r="I284" s="2">
        <f>H284/G284</f>
        <v>3.02</v>
      </c>
      <c r="J284" s="2">
        <v>660.65356766055356</v>
      </c>
      <c r="K284" s="55">
        <v>311</v>
      </c>
      <c r="L284" s="53">
        <v>164.062826867865</v>
      </c>
      <c r="M284" s="2">
        <f>IF((K284+L284)&gt;360,(K284+L284)-360,(K284+L284))</f>
        <v>115.062826867865</v>
      </c>
      <c r="N284" s="2">
        <f>COS(RADIANS(M284))*J284</f>
        <v>-279.86065114303761</v>
      </c>
      <c r="O284" s="2">
        <f>SIN(RADIANS(M284))*J284</f>
        <v>598.44895555461756</v>
      </c>
      <c r="P284" s="7">
        <f t="shared" si="5"/>
        <v>-2.5212671274147534E-3</v>
      </c>
      <c r="Q284" s="7">
        <f>O284/(1850*COS(RADIANS(C284)))/60</f>
        <v>8.5849491345944082E-3</v>
      </c>
      <c r="R284" s="7">
        <f>C284+P284</f>
        <v>51.094038732872583</v>
      </c>
      <c r="S284" s="7">
        <f>D284+Q284</f>
        <v>8.8562149491345945</v>
      </c>
    </row>
    <row r="285" spans="1:19" s="18" customFormat="1">
      <c r="A285" s="17">
        <v>393</v>
      </c>
      <c r="B285" s="17" t="s">
        <v>8</v>
      </c>
      <c r="C285" s="64">
        <v>51.096559999999997</v>
      </c>
      <c r="D285" s="64">
        <v>8.8476300000000005</v>
      </c>
      <c r="E285" s="19">
        <v>43971</v>
      </c>
      <c r="F285" s="5">
        <v>0.53409722222222222</v>
      </c>
      <c r="G285" s="18">
        <v>6</v>
      </c>
      <c r="H285" s="20">
        <v>28.2</v>
      </c>
      <c r="I285" s="2">
        <f>H285/G285</f>
        <v>4.7</v>
      </c>
      <c r="J285" s="2">
        <v>2023.3277999999996</v>
      </c>
      <c r="K285" s="55">
        <v>7.8</v>
      </c>
      <c r="L285" s="53">
        <v>165.38833532749501</v>
      </c>
      <c r="M285" s="2">
        <f>IF((K285+L285)&gt;360,(K285+L285)-360,(K285+L285))</f>
        <v>173.18833532749503</v>
      </c>
      <c r="N285" s="2">
        <f>COS(RADIANS(M285))*J285</f>
        <v>-2009.045902025465</v>
      </c>
      <c r="O285" s="2">
        <f>SIN(RADIANS(M285))*J285</f>
        <v>239.97906118560303</v>
      </c>
      <c r="P285" s="7">
        <f t="shared" si="5"/>
        <v>-1.8099512630860046E-2</v>
      </c>
      <c r="Q285" s="7">
        <f>O285/(1850*COS(RADIANS(C285)))/60</f>
        <v>3.4425793787822827E-3</v>
      </c>
      <c r="R285" s="7">
        <f>C285+P285</f>
        <v>51.078460487369135</v>
      </c>
      <c r="S285" s="7">
        <f>D285+Q285</f>
        <v>8.8510725793787834</v>
      </c>
    </row>
    <row r="286" spans="1:19" s="18" customFormat="1">
      <c r="A286" s="17">
        <v>394</v>
      </c>
      <c r="B286" s="17" t="s">
        <v>8</v>
      </c>
      <c r="C286" s="64">
        <v>51.096559999999997</v>
      </c>
      <c r="D286" s="64">
        <v>8.8476300000000005</v>
      </c>
      <c r="E286" s="19">
        <v>43971</v>
      </c>
      <c r="F286" s="5">
        <v>0.53541666666666665</v>
      </c>
      <c r="G286" s="18">
        <v>5</v>
      </c>
      <c r="H286" s="20">
        <v>22.3</v>
      </c>
      <c r="I286" s="2">
        <f>H286/G286</f>
        <v>4.46</v>
      </c>
      <c r="J286" s="2">
        <v>1725.0428399999996</v>
      </c>
      <c r="K286" s="55">
        <v>289.8</v>
      </c>
      <c r="L286" s="53">
        <v>166.276497652334</v>
      </c>
      <c r="M286" s="2">
        <f>IF((K286+L286)&gt;360,(K286+L286)-360,(K286+L286))</f>
        <v>96.076497652334012</v>
      </c>
      <c r="N286" s="2">
        <f>COS(RADIANS(M286))*J286</f>
        <v>-182.60646538353288</v>
      </c>
      <c r="O286" s="2">
        <f>SIN(RADIANS(M286))*J286</f>
        <v>1715.3505993339661</v>
      </c>
      <c r="P286" s="7">
        <f t="shared" si="5"/>
        <v>-1.6451032917435395E-3</v>
      </c>
      <c r="Q286" s="7">
        <f>O286/(1850*COS(RADIANS(C286)))/60</f>
        <v>2.4607274365832096E-2</v>
      </c>
      <c r="R286" s="7">
        <f>C286+P286</f>
        <v>51.094914896708254</v>
      </c>
      <c r="S286" s="7">
        <f>D286+Q286</f>
        <v>8.8722372743658333</v>
      </c>
    </row>
    <row r="287" spans="1:19" s="18" customFormat="1">
      <c r="A287" s="17">
        <v>395</v>
      </c>
      <c r="B287" s="17" t="s">
        <v>8</v>
      </c>
      <c r="C287" s="64">
        <v>51.096559999999997</v>
      </c>
      <c r="D287" s="64">
        <v>8.8476300000000005</v>
      </c>
      <c r="E287" s="19">
        <v>43971</v>
      </c>
      <c r="F287" s="5">
        <v>0.53966435185185191</v>
      </c>
      <c r="G287" s="18">
        <v>5</v>
      </c>
      <c r="H287" s="20">
        <v>20</v>
      </c>
      <c r="I287" s="2">
        <f>H287/G287</f>
        <v>4</v>
      </c>
      <c r="J287" s="2">
        <v>1297.3110352077433</v>
      </c>
      <c r="K287" s="55">
        <v>284.2</v>
      </c>
      <c r="L287" s="53">
        <v>168.96046395952399</v>
      </c>
      <c r="M287" s="2">
        <f>IF((K287+L287)&gt;360,(K287+L287)-360,(K287+L287))</f>
        <v>93.160463959524009</v>
      </c>
      <c r="N287" s="2">
        <f>COS(RADIANS(M287))*J287</f>
        <v>-71.524044244159157</v>
      </c>
      <c r="O287" s="2">
        <f>SIN(RADIANS(M287))*J287</f>
        <v>1295.3378837842836</v>
      </c>
      <c r="P287" s="7">
        <f t="shared" si="5"/>
        <v>-6.443607589563888E-4</v>
      </c>
      <c r="Q287" s="7">
        <f>O287/(1850*COS(RADIANS(C287)))/60</f>
        <v>1.8582052389238952E-2</v>
      </c>
      <c r="R287" s="7">
        <f>C287+P287</f>
        <v>51.095915639241042</v>
      </c>
      <c r="S287" s="7">
        <f>D287+Q287</f>
        <v>8.8662120523892387</v>
      </c>
    </row>
    <row r="288" spans="1:19" s="18" customFormat="1">
      <c r="A288" s="17">
        <v>396</v>
      </c>
      <c r="B288" s="17" t="s">
        <v>8</v>
      </c>
      <c r="C288" s="64">
        <v>51.096559999999997</v>
      </c>
      <c r="D288" s="64">
        <v>8.8476300000000005</v>
      </c>
      <c r="E288" s="19">
        <v>43971</v>
      </c>
      <c r="F288" s="5">
        <v>0.5841319444444445</v>
      </c>
      <c r="G288" s="18">
        <v>4</v>
      </c>
      <c r="H288" s="20">
        <v>16.600000000000001</v>
      </c>
      <c r="I288" s="2">
        <f>H288/G288</f>
        <v>4.1500000000000004</v>
      </c>
      <c r="J288" s="2">
        <v>1423.1126707440299</v>
      </c>
      <c r="K288" s="55">
        <v>142.4</v>
      </c>
      <c r="L288" s="53">
        <v>197.91672357857601</v>
      </c>
      <c r="M288" s="2">
        <f>IF((K288+L288)&gt;360,(K288+L288)-360,(K288+L288))</f>
        <v>340.31672357857599</v>
      </c>
      <c r="N288" s="2">
        <f>COS(RADIANS(M288))*J288</f>
        <v>1339.9586271001876</v>
      </c>
      <c r="O288" s="2">
        <f>SIN(RADIANS(M288))*J288</f>
        <v>-479.33344478764008</v>
      </c>
      <c r="P288" s="7">
        <f t="shared" si="5"/>
        <v>1.2071699343244932E-2</v>
      </c>
      <c r="Q288" s="7">
        <f>O288/(1850*COS(RADIANS(C288)))/60</f>
        <v>-6.8761975500452625E-3</v>
      </c>
      <c r="R288" s="7">
        <f>C288+P288</f>
        <v>51.108631699343242</v>
      </c>
      <c r="S288" s="7">
        <f>D288+Q288</f>
        <v>8.8407538024499548</v>
      </c>
    </row>
    <row r="289" spans="1:19" s="18" customFormat="1">
      <c r="A289" s="17">
        <v>397</v>
      </c>
      <c r="B289" s="17" t="s">
        <v>8</v>
      </c>
      <c r="C289" s="64">
        <v>51.096559999999997</v>
      </c>
      <c r="D289" s="64">
        <v>8.8476300000000005</v>
      </c>
      <c r="E289" s="19">
        <v>43971</v>
      </c>
      <c r="F289" s="5">
        <v>0.58471064814814822</v>
      </c>
      <c r="G289" s="18">
        <v>6</v>
      </c>
      <c r="H289" s="20">
        <v>19.5</v>
      </c>
      <c r="I289" s="2">
        <f>H289/G289</f>
        <v>3.25</v>
      </c>
      <c r="J289" s="2">
        <v>788.09671164947133</v>
      </c>
      <c r="K289" s="55">
        <v>165.3</v>
      </c>
      <c r="L289" s="53">
        <v>197.91672357857601</v>
      </c>
      <c r="M289" s="2">
        <f>IF((K289+L289)&gt;360,(K289+L289)-360,(K289+L289))</f>
        <v>3.2167235785760226</v>
      </c>
      <c r="N289" s="2">
        <f>COS(RADIANS(M289))*J289</f>
        <v>786.8550088416041</v>
      </c>
      <c r="O289" s="2">
        <f>SIN(RADIANS(M289))*J289</f>
        <v>44.22241483217676</v>
      </c>
      <c r="P289" s="7">
        <f t="shared" si="5"/>
        <v>7.0887838634378754E-3</v>
      </c>
      <c r="Q289" s="7">
        <f>O289/(1850*COS(RADIANS(C289)))/60</f>
        <v>6.343852360663402E-4</v>
      </c>
      <c r="R289" s="7">
        <f>C289+P289</f>
        <v>51.103648783863434</v>
      </c>
      <c r="S289" s="7">
        <f>D289+Q289</f>
        <v>8.8482643852360674</v>
      </c>
    </row>
    <row r="290" spans="1:19" s="18" customFormat="1">
      <c r="A290" s="17">
        <v>398</v>
      </c>
      <c r="B290" s="17" t="s">
        <v>8</v>
      </c>
      <c r="C290" s="64">
        <v>51.096559999999997</v>
      </c>
      <c r="D290" s="64">
        <v>8.8476300000000005</v>
      </c>
      <c r="E290" s="19">
        <v>43971</v>
      </c>
      <c r="F290" s="5">
        <v>0.59136574074074078</v>
      </c>
      <c r="G290" s="18">
        <v>7</v>
      </c>
      <c r="H290" s="20">
        <v>21.3</v>
      </c>
      <c r="I290" s="2">
        <f>H290/G290</f>
        <v>3.0428571428571431</v>
      </c>
      <c r="J290" s="2">
        <v>672.855316852491</v>
      </c>
      <c r="K290" s="55">
        <v>276.7</v>
      </c>
      <c r="L290" s="53">
        <v>202.222323108708</v>
      </c>
      <c r="M290" s="2">
        <f>IF((K290+L290)&gt;360,(K290+L290)-360,(K290+L290))</f>
        <v>118.92232310870799</v>
      </c>
      <c r="N290" s="2">
        <f>COS(RADIANS(M290))*J290</f>
        <v>-325.40860149773687</v>
      </c>
      <c r="O290" s="2">
        <f>SIN(RADIANS(M290))*J290</f>
        <v>588.93422339676704</v>
      </c>
      <c r="P290" s="7">
        <f t="shared" si="5"/>
        <v>-2.9316090225021338E-3</v>
      </c>
      <c r="Q290" s="7">
        <f>O290/(1850*COS(RADIANS(C290)))/60</f>
        <v>8.4484571400036002E-3</v>
      </c>
      <c r="R290" s="7">
        <f>C290+P290</f>
        <v>51.093628390977493</v>
      </c>
      <c r="S290" s="7">
        <f>D290+Q290</f>
        <v>8.8560784571400042</v>
      </c>
    </row>
    <row r="291" spans="1:19" s="18" customFormat="1">
      <c r="A291" s="17">
        <v>399</v>
      </c>
      <c r="B291" s="17" t="s">
        <v>8</v>
      </c>
      <c r="C291" s="64">
        <v>51.096559999999997</v>
      </c>
      <c r="D291" s="64">
        <v>8.8476300000000005</v>
      </c>
      <c r="E291" s="19">
        <v>43971</v>
      </c>
      <c r="F291" s="5">
        <v>0.59287037037037038</v>
      </c>
      <c r="G291" s="18">
        <v>6</v>
      </c>
      <c r="H291" s="20">
        <v>17.8</v>
      </c>
      <c r="I291" s="2">
        <f>H291/G291</f>
        <v>2.9666666666666668</v>
      </c>
      <c r="J291" s="2">
        <v>632.55465826731518</v>
      </c>
      <c r="K291" s="55">
        <v>150</v>
      </c>
      <c r="L291" s="53">
        <v>203.06929778913999</v>
      </c>
      <c r="M291" s="2">
        <f>IF((K291+L291)&gt;360,(K291+L291)-360,(K291+L291))</f>
        <v>353.06929778914002</v>
      </c>
      <c r="N291" s="2">
        <f>COS(RADIANS(M291))*J291</f>
        <v>627.93246974387114</v>
      </c>
      <c r="O291" s="2">
        <f>SIN(RADIANS(M291))*J291</f>
        <v>-76.329608521479486</v>
      </c>
      <c r="P291" s="7">
        <f t="shared" si="5"/>
        <v>5.6570492769718126E-3</v>
      </c>
      <c r="Q291" s="7">
        <f>O291/(1850*COS(RADIANS(C291)))/60</f>
        <v>-1.0949735988980275E-3</v>
      </c>
      <c r="R291" s="7">
        <f>C291+P291</f>
        <v>51.102217049276966</v>
      </c>
      <c r="S291" s="7">
        <f>D291+Q291</f>
        <v>8.8465350264011029</v>
      </c>
    </row>
    <row r="292" spans="1:19" s="18" customFormat="1">
      <c r="A292" s="17">
        <v>400</v>
      </c>
      <c r="B292" s="17" t="s">
        <v>8</v>
      </c>
      <c r="C292" s="64">
        <v>51.096559999999997</v>
      </c>
      <c r="D292" s="64">
        <v>8.8476300000000005</v>
      </c>
      <c r="E292" s="19">
        <v>43971</v>
      </c>
      <c r="F292" s="5">
        <v>0.59759259259259268</v>
      </c>
      <c r="G292" s="18">
        <v>6</v>
      </c>
      <c r="H292" s="20">
        <v>15.6</v>
      </c>
      <c r="I292" s="2">
        <f>H292/G292</f>
        <v>2.6</v>
      </c>
      <c r="J292" s="2">
        <v>452.16687089422936</v>
      </c>
      <c r="K292" s="55">
        <v>185.6</v>
      </c>
      <c r="L292" s="53">
        <v>205.993545157027</v>
      </c>
      <c r="M292" s="2">
        <f>IF((K292+L292)&gt;360,(K292+L292)-360,(K292+L292))</f>
        <v>31.593545157026995</v>
      </c>
      <c r="N292" s="2">
        <f>COS(RADIANS(M292))*J292</f>
        <v>385.14939224087266</v>
      </c>
      <c r="O292" s="2">
        <f>SIN(RADIANS(M292))*J292</f>
        <v>236.88567873716028</v>
      </c>
      <c r="P292" s="7">
        <f t="shared" si="5"/>
        <v>3.469814344512366E-3</v>
      </c>
      <c r="Q292" s="7">
        <f>O292/(1850*COS(RADIANS(C292)))/60</f>
        <v>3.3982037796150711E-3</v>
      </c>
      <c r="R292" s="7">
        <f>C292+P292</f>
        <v>51.100029814344509</v>
      </c>
      <c r="S292" s="7">
        <f>D292+Q292</f>
        <v>8.8510282037796149</v>
      </c>
    </row>
    <row r="293" spans="1:19" s="18" customFormat="1">
      <c r="A293" s="17">
        <v>401</v>
      </c>
      <c r="B293" s="17" t="s">
        <v>8</v>
      </c>
      <c r="C293" s="64">
        <v>51.096559999999997</v>
      </c>
      <c r="D293" s="64">
        <v>8.8476300000000005</v>
      </c>
      <c r="E293" s="19">
        <v>43971</v>
      </c>
      <c r="F293" s="5">
        <v>0.59820601851851851</v>
      </c>
      <c r="G293" s="18">
        <v>5</v>
      </c>
      <c r="H293" s="20">
        <v>20</v>
      </c>
      <c r="I293" s="2">
        <f>H293/G293</f>
        <v>4</v>
      </c>
      <c r="J293" s="2">
        <v>1297.3110352077433</v>
      </c>
      <c r="K293" s="55">
        <v>135.4</v>
      </c>
      <c r="L293" s="53">
        <v>206.40602233367301</v>
      </c>
      <c r="M293" s="2">
        <f>IF((K293+L293)&gt;360,(K293+L293)-360,(K293+L293))</f>
        <v>341.80602233367301</v>
      </c>
      <c r="N293" s="2">
        <f>COS(RADIANS(M293))*J293</f>
        <v>1232.4518086949583</v>
      </c>
      <c r="O293" s="2">
        <f>SIN(RADIANS(M293))*J293</f>
        <v>-405.06599624791096</v>
      </c>
      <c r="P293" s="7">
        <f t="shared" si="5"/>
        <v>1.1103169447702326E-2</v>
      </c>
      <c r="Q293" s="7">
        <f>O293/(1850*COS(RADIANS(C293)))/60</f>
        <v>-5.8108063213500811E-3</v>
      </c>
      <c r="R293" s="7">
        <f>C293+P293</f>
        <v>51.107663169447697</v>
      </c>
      <c r="S293" s="7">
        <f>D293+Q293</f>
        <v>8.841819193678651</v>
      </c>
    </row>
    <row r="294" spans="1:19" s="18" customFormat="1">
      <c r="A294" s="17">
        <v>402</v>
      </c>
      <c r="B294" s="17" t="s">
        <v>8</v>
      </c>
      <c r="C294" s="64">
        <v>51.096559999999997</v>
      </c>
      <c r="D294" s="64">
        <v>8.8476300000000005</v>
      </c>
      <c r="E294" s="19">
        <v>43971</v>
      </c>
      <c r="F294" s="5">
        <v>0.60465277777777793</v>
      </c>
      <c r="G294" s="18">
        <v>9</v>
      </c>
      <c r="H294" s="20">
        <v>17.2</v>
      </c>
      <c r="I294" s="2">
        <f>H294/G294</f>
        <v>1.911111111111111</v>
      </c>
      <c r="J294" s="2">
        <v>161.73580353053526</v>
      </c>
      <c r="K294" s="55">
        <v>319.89999999999998</v>
      </c>
      <c r="L294" s="53">
        <v>210.05625146178099</v>
      </c>
      <c r="M294" s="2">
        <f>IF((K294+L294)&gt;360,(K294+L294)-360,(K294+L294))</f>
        <v>169.95625146178099</v>
      </c>
      <c r="N294" s="2">
        <f>COS(RADIANS(M294))*J294</f>
        <v>-159.2571822588362</v>
      </c>
      <c r="O294" s="2">
        <f>SIN(RADIANS(M294))*J294</f>
        <v>28.206737539880976</v>
      </c>
      <c r="P294" s="7">
        <f t="shared" si="5"/>
        <v>-1.4347493897192451E-3</v>
      </c>
      <c r="Q294" s="7">
        <f>O294/(1850*COS(RADIANS(C294)))/60</f>
        <v>4.0463502322986782E-4</v>
      </c>
      <c r="R294" s="7">
        <f>C294+P294</f>
        <v>51.09512525061028</v>
      </c>
      <c r="S294" s="7">
        <f>D294+Q294</f>
        <v>8.8480346350232306</v>
      </c>
    </row>
    <row r="295" spans="1:19" s="18" customFormat="1">
      <c r="A295" s="17">
        <v>403</v>
      </c>
      <c r="B295" s="17" t="s">
        <v>8</v>
      </c>
      <c r="C295" s="64">
        <v>51.096559999999997</v>
      </c>
      <c r="D295" s="64">
        <v>8.8476300000000005</v>
      </c>
      <c r="E295" s="19">
        <v>43971</v>
      </c>
      <c r="F295" s="5">
        <v>0.60655092592592608</v>
      </c>
      <c r="G295" s="18">
        <v>7</v>
      </c>
      <c r="H295" s="20">
        <v>18.8</v>
      </c>
      <c r="I295" s="2">
        <f>H295/G295</f>
        <v>2.6857142857142859</v>
      </c>
      <c r="J295" s="2">
        <v>492.47555618680155</v>
      </c>
      <c r="K295" s="55">
        <v>291.8</v>
      </c>
      <c r="L295" s="53">
        <v>211.24749733440501</v>
      </c>
      <c r="M295" s="2">
        <f>IF((K295+L295)&gt;360,(K295+L295)-360,(K295+L295))</f>
        <v>143.04749733440502</v>
      </c>
      <c r="N295" s="2">
        <f>COS(RADIANS(M295))*J295</f>
        <v>-393.55402569224071</v>
      </c>
      <c r="O295" s="2">
        <f>SIN(RADIANS(M295))*J295</f>
        <v>296.05303967858646</v>
      </c>
      <c r="P295" s="7">
        <f t="shared" si="5"/>
        <v>-3.5455317629931597E-3</v>
      </c>
      <c r="Q295" s="7">
        <f>O295/(1850*COS(RADIANS(C295)))/60</f>
        <v>4.2469792338885037E-3</v>
      </c>
      <c r="R295" s="7">
        <f>C295+P295</f>
        <v>51.093014468237001</v>
      </c>
      <c r="S295" s="7">
        <f>D295+Q295</f>
        <v>8.8518769792338894</v>
      </c>
    </row>
    <row r="296" spans="1:19" s="18" customFormat="1">
      <c r="A296" s="17">
        <v>404</v>
      </c>
      <c r="B296" s="17" t="s">
        <v>8</v>
      </c>
      <c r="C296" s="64">
        <v>51.096559999999997</v>
      </c>
      <c r="D296" s="64">
        <v>8.8476300000000005</v>
      </c>
      <c r="E296" s="19">
        <v>43971</v>
      </c>
      <c r="F296" s="5">
        <v>0.61304398148148154</v>
      </c>
      <c r="G296" s="18">
        <v>7</v>
      </c>
      <c r="H296" s="20">
        <v>27.8</v>
      </c>
      <c r="I296" s="2">
        <f>H296/G296</f>
        <v>3.9714285714285715</v>
      </c>
      <c r="J296" s="2">
        <v>1274.4758066813702</v>
      </c>
      <c r="K296" s="55">
        <v>253.4</v>
      </c>
      <c r="L296" s="53">
        <v>214.74235159760099</v>
      </c>
      <c r="M296" s="2">
        <f>IF((K296+L296)&gt;360,(K296+L296)-360,(K296+L296))</f>
        <v>108.14235159760096</v>
      </c>
      <c r="N296" s="2">
        <f>COS(RADIANS(M296))*J296</f>
        <v>-396.84492827568681</v>
      </c>
      <c r="O296" s="2">
        <f>SIN(RADIANS(M296))*J296</f>
        <v>1211.1162969417901</v>
      </c>
      <c r="P296" s="7">
        <f t="shared" si="5"/>
        <v>-3.5751795340151966E-3</v>
      </c>
      <c r="Q296" s="7">
        <f>O296/(1850*COS(RADIANS(C296)))/60</f>
        <v>1.737386573878762E-2</v>
      </c>
      <c r="R296" s="7">
        <f>C296+P296</f>
        <v>51.092984820465979</v>
      </c>
      <c r="S296" s="7">
        <f>D296+Q296</f>
        <v>8.8650038657387888</v>
      </c>
    </row>
    <row r="297" spans="1:19" s="18" customFormat="1">
      <c r="A297" s="17">
        <v>405</v>
      </c>
      <c r="B297" s="17" t="s">
        <v>8</v>
      </c>
      <c r="C297" s="64">
        <v>51.096559999999997</v>
      </c>
      <c r="D297" s="64">
        <v>8.8476300000000005</v>
      </c>
      <c r="E297" s="19">
        <v>43971</v>
      </c>
      <c r="F297" s="5">
        <v>0.61351851851851857</v>
      </c>
      <c r="G297" s="18">
        <v>9</v>
      </c>
      <c r="H297" s="20">
        <v>32.200000000000003</v>
      </c>
      <c r="I297" s="2">
        <f>H297/G297</f>
        <v>3.5777777777777779</v>
      </c>
      <c r="J297" s="2">
        <v>990.22604400714727</v>
      </c>
      <c r="K297" s="55">
        <v>237.5</v>
      </c>
      <c r="L297" s="53">
        <v>215.123274221928</v>
      </c>
      <c r="M297" s="2">
        <f>IF((K297+L297)&gt;360,(K297+L297)-360,(K297+L297))</f>
        <v>92.623274221928</v>
      </c>
      <c r="N297" s="2">
        <f>COS(RADIANS(M297))*J297</f>
        <v>-45.321435990108434</v>
      </c>
      <c r="O297" s="2">
        <f>SIN(RADIANS(M297))*J297</f>
        <v>989.18834691369022</v>
      </c>
      <c r="P297" s="7">
        <f t="shared" si="5"/>
        <v>-4.0830122513611198E-4</v>
      </c>
      <c r="Q297" s="7">
        <f>O297/(1850*COS(RADIANS(C297)))/60</f>
        <v>1.4190235548021643E-2</v>
      </c>
      <c r="R297" s="7">
        <f>C297+P297</f>
        <v>51.096151698774861</v>
      </c>
      <c r="S297" s="7">
        <f>D297+Q297</f>
        <v>8.8618202355480218</v>
      </c>
    </row>
    <row r="298" spans="1:19" s="18" customFormat="1">
      <c r="A298" s="17">
        <v>406</v>
      </c>
      <c r="B298" s="17" t="s">
        <v>8</v>
      </c>
      <c r="C298" s="64">
        <v>51.096559999999997</v>
      </c>
      <c r="D298" s="64">
        <v>8.8476300000000005</v>
      </c>
      <c r="E298" s="19">
        <v>43971</v>
      </c>
      <c r="F298" s="5">
        <v>0.61887731481481489</v>
      </c>
      <c r="G298" s="18">
        <v>4</v>
      </c>
      <c r="H298" s="20">
        <v>21</v>
      </c>
      <c r="I298" s="2">
        <f>H298/G298</f>
        <v>5.25</v>
      </c>
      <c r="J298" s="2">
        <v>2706.8974999999991</v>
      </c>
      <c r="K298" s="55">
        <v>256.7</v>
      </c>
      <c r="L298" s="53">
        <v>218.116917881657</v>
      </c>
      <c r="M298" s="2">
        <f>IF((K298+L298)&gt;360,(K298+L298)-360,(K298+L298))</f>
        <v>114.81691788165699</v>
      </c>
      <c r="N298" s="2">
        <f>COS(RADIANS(M298))*J298</f>
        <v>-1136.1393058967508</v>
      </c>
      <c r="O298" s="2">
        <f>SIN(RADIANS(M298))*J298</f>
        <v>2456.9252233437414</v>
      </c>
      <c r="P298" s="7">
        <f t="shared" si="5"/>
        <v>-1.0235489242313071E-2</v>
      </c>
      <c r="Q298" s="7">
        <f>O298/(1850*COS(RADIANS(C298)))/60</f>
        <v>3.524540877569133E-2</v>
      </c>
      <c r="R298" s="7">
        <f>C298+P298</f>
        <v>51.086324510757684</v>
      </c>
      <c r="S298" s="7">
        <f>D298+Q298</f>
        <v>8.8828754087756927</v>
      </c>
    </row>
    <row r="299" spans="1:19" s="18" customFormat="1">
      <c r="A299" s="17">
        <v>407</v>
      </c>
      <c r="B299" s="17" t="s">
        <v>8</v>
      </c>
      <c r="C299" s="64">
        <v>51.096559999999997</v>
      </c>
      <c r="D299" s="64">
        <v>8.8476300000000005</v>
      </c>
      <c r="E299" s="19">
        <v>43971</v>
      </c>
      <c r="F299" s="5">
        <v>0.61930555555555566</v>
      </c>
      <c r="G299" s="18">
        <v>6</v>
      </c>
      <c r="H299" s="20">
        <v>19.600000000000001</v>
      </c>
      <c r="I299" s="2">
        <f>H299/G299</f>
        <v>3.2666666666666671</v>
      </c>
      <c r="J299" s="2">
        <v>797.75651391390295</v>
      </c>
      <c r="K299" s="55">
        <v>191.9</v>
      </c>
      <c r="L299" s="53">
        <v>218.116917881657</v>
      </c>
      <c r="M299" s="2">
        <f>IF((K299+L299)&gt;360,(K299+L299)-360,(K299+L299))</f>
        <v>50.016917881657037</v>
      </c>
      <c r="N299" s="2">
        <f>COS(RADIANS(M299))*J299</f>
        <v>512.60753416619707</v>
      </c>
      <c r="O299" s="2">
        <f>SIN(RADIANS(M299))*J299</f>
        <v>611.26833012034433</v>
      </c>
      <c r="P299" s="7">
        <f t="shared" si="5"/>
        <v>4.6180858933891631E-3</v>
      </c>
      <c r="Q299" s="7">
        <f>O299/(1850*COS(RADIANS(C299)))/60</f>
        <v>8.7688473226730981E-3</v>
      </c>
      <c r="R299" s="7">
        <f>C299+P299</f>
        <v>51.101178085893388</v>
      </c>
      <c r="S299" s="7">
        <f>D299+Q299</f>
        <v>8.8563988473226729</v>
      </c>
    </row>
    <row r="300" spans="1:19" s="18" customFormat="1">
      <c r="A300" s="17">
        <v>408</v>
      </c>
      <c r="B300" s="17" t="s">
        <v>8</v>
      </c>
      <c r="C300" s="64">
        <v>51.096559999999997</v>
      </c>
      <c r="D300" s="64">
        <v>8.8476300000000005</v>
      </c>
      <c r="E300" s="19">
        <v>43971</v>
      </c>
      <c r="F300" s="5">
        <v>0.6685416666666667</v>
      </c>
      <c r="G300" s="18">
        <v>5</v>
      </c>
      <c r="H300" s="20">
        <v>59.9</v>
      </c>
      <c r="I300" s="2">
        <f>H300/G300</f>
        <v>11.98</v>
      </c>
      <c r="J300" s="2">
        <v>11071.304919999999</v>
      </c>
      <c r="K300" s="55">
        <v>210.4</v>
      </c>
      <c r="L300" s="53">
        <v>240.73709942167699</v>
      </c>
      <c r="M300" s="2">
        <f>IF((K300+L300)&gt;360,(K300+L300)-360,(K300+L300))</f>
        <v>91.137099421677021</v>
      </c>
      <c r="N300" s="2">
        <f>COS(RADIANS(M300))*J300</f>
        <v>-219.70812040777435</v>
      </c>
      <c r="O300" s="2">
        <f>SIN(RADIANS(M300))*J300</f>
        <v>11069.124670607114</v>
      </c>
      <c r="P300" s="7">
        <f t="shared" si="5"/>
        <v>-1.9793524361060755E-3</v>
      </c>
      <c r="Q300" s="7">
        <f>O300/(1850*COS(RADIANS(C300)))/60</f>
        <v>0.15879027171762425</v>
      </c>
      <c r="R300" s="7">
        <f>C300+P300</f>
        <v>51.094580647563888</v>
      </c>
      <c r="S300" s="7">
        <f>D300+Q300</f>
        <v>9.0064202717176247</v>
      </c>
    </row>
    <row r="301" spans="1:19" s="18" customFormat="1">
      <c r="A301" s="17">
        <v>409</v>
      </c>
      <c r="B301" s="17" t="s">
        <v>8</v>
      </c>
      <c r="C301" s="64">
        <v>51.096559999999997</v>
      </c>
      <c r="D301" s="64">
        <v>8.8476300000000005</v>
      </c>
      <c r="E301" s="19">
        <v>43971</v>
      </c>
      <c r="F301" s="5">
        <v>0.6683796296296296</v>
      </c>
      <c r="G301" s="18">
        <v>6</v>
      </c>
      <c r="H301" s="20">
        <v>15.8</v>
      </c>
      <c r="I301" s="2">
        <f>H301/G301</f>
        <v>2.6333333333333333</v>
      </c>
      <c r="J301" s="2">
        <v>467.7168658338843</v>
      </c>
      <c r="K301" s="55">
        <v>134.69999999999999</v>
      </c>
      <c r="L301" s="53">
        <v>240.73709942167699</v>
      </c>
      <c r="M301" s="2">
        <f>IF((K301+L301)&gt;360,(K301+L301)-360,(K301+L301))</f>
        <v>15.437099421676976</v>
      </c>
      <c r="N301" s="2">
        <f>COS(RADIANS(M301))*J301</f>
        <v>450.84316264771564</v>
      </c>
      <c r="O301" s="2">
        <f>SIN(RADIANS(M301))*J301</f>
        <v>124.49702518244027</v>
      </c>
      <c r="P301" s="7">
        <f t="shared" si="5"/>
        <v>4.0616501139433842E-3</v>
      </c>
      <c r="Q301" s="7">
        <f>O301/(1850*COS(RADIANS(C301)))/60</f>
        <v>1.78595119713936E-3</v>
      </c>
      <c r="R301" s="7">
        <f>C301+P301</f>
        <v>51.100621650113943</v>
      </c>
      <c r="S301" s="7">
        <f>D301+Q301</f>
        <v>8.8494159511971393</v>
      </c>
    </row>
    <row r="302" spans="1:19" s="18" customFormat="1">
      <c r="A302" s="17">
        <v>410</v>
      </c>
      <c r="B302" s="17" t="s">
        <v>8</v>
      </c>
      <c r="C302" s="64">
        <v>51.096559999999997</v>
      </c>
      <c r="D302" s="64">
        <v>8.8476300000000005</v>
      </c>
      <c r="E302" s="19">
        <v>43971</v>
      </c>
      <c r="F302" s="5">
        <v>0.67479166666666668</v>
      </c>
      <c r="G302" s="18">
        <v>5</v>
      </c>
      <c r="H302" s="20">
        <v>60.4</v>
      </c>
      <c r="I302" s="2">
        <f>H302/G302</f>
        <v>12.08</v>
      </c>
      <c r="J302" s="2">
        <v>11195.590319999998</v>
      </c>
      <c r="K302" s="55">
        <v>211.2</v>
      </c>
      <c r="L302" s="53">
        <v>243.16450346986599</v>
      </c>
      <c r="M302" s="2">
        <f>IF((K302+L302)&gt;360,(K302+L302)-360,(K302+L302))</f>
        <v>94.364503469866008</v>
      </c>
      <c r="N302" s="2">
        <f>COS(RADIANS(M302))*J302</f>
        <v>-851.99906753863456</v>
      </c>
      <c r="O302" s="2">
        <f>SIN(RADIANS(M302))*J302</f>
        <v>11163.124123747391</v>
      </c>
      <c r="P302" s="7">
        <f t="shared" si="5"/>
        <v>-7.675667275122834E-3</v>
      </c>
      <c r="Q302" s="7">
        <f>O302/(1850*COS(RADIANS(C302)))/60</f>
        <v>0.16013872510934435</v>
      </c>
      <c r="R302" s="7">
        <f>C302+P302</f>
        <v>51.088884332724874</v>
      </c>
      <c r="S302" s="7">
        <f>D302+Q302</f>
        <v>9.0077687251093455</v>
      </c>
    </row>
    <row r="303" spans="1:19" s="18" customFormat="1">
      <c r="A303" s="17">
        <v>411</v>
      </c>
      <c r="B303" s="17" t="s">
        <v>8</v>
      </c>
      <c r="C303" s="64">
        <v>51.096559999999997</v>
      </c>
      <c r="D303" s="64">
        <v>8.8476300000000005</v>
      </c>
      <c r="E303" s="19">
        <v>43971</v>
      </c>
      <c r="F303" s="5">
        <v>0.67509259259259269</v>
      </c>
      <c r="G303" s="18">
        <v>6</v>
      </c>
      <c r="H303" s="20">
        <v>20</v>
      </c>
      <c r="I303" s="2">
        <f>H303/G303</f>
        <v>3.3333333333333335</v>
      </c>
      <c r="J303" s="2">
        <v>837.0157184572289</v>
      </c>
      <c r="K303" s="55">
        <v>201.4</v>
      </c>
      <c r="L303" s="53">
        <v>243.429160627193</v>
      </c>
      <c r="M303" s="2">
        <f>IF((K303+L303)&gt;360,(K303+L303)-360,(K303+L303))</f>
        <v>84.829160627193005</v>
      </c>
      <c r="N303" s="2">
        <f>COS(RADIANS(M303))*J303</f>
        <v>75.436639385748535</v>
      </c>
      <c r="O303" s="2">
        <f>SIN(RADIANS(M303))*J303</f>
        <v>833.60939676964745</v>
      </c>
      <c r="P303" s="7">
        <f t="shared" si="5"/>
        <v>6.7960936383557242E-4</v>
      </c>
      <c r="Q303" s="7">
        <f>O303/(1850*COS(RADIANS(C303)))/60</f>
        <v>1.1958403808650665E-2</v>
      </c>
      <c r="R303" s="7">
        <f>C303+P303</f>
        <v>51.097239609363832</v>
      </c>
      <c r="S303" s="7">
        <f>D303+Q303</f>
        <v>8.859588403808651</v>
      </c>
    </row>
    <row r="304" spans="1:19" s="18" customFormat="1">
      <c r="A304" s="17">
        <v>412</v>
      </c>
      <c r="B304" s="17" t="s">
        <v>8</v>
      </c>
      <c r="C304" s="64">
        <v>51.096559999999997</v>
      </c>
      <c r="D304" s="64">
        <v>8.8476300000000005</v>
      </c>
      <c r="E304" s="19">
        <v>43971</v>
      </c>
      <c r="F304" s="5">
        <v>0.68074074074074076</v>
      </c>
      <c r="G304" s="18">
        <v>8</v>
      </c>
      <c r="H304" s="20">
        <v>18</v>
      </c>
      <c r="I304" s="2">
        <f>H304/G304</f>
        <v>2.25</v>
      </c>
      <c r="J304" s="2">
        <v>297.75513540121858</v>
      </c>
      <c r="K304" s="55">
        <v>224.4</v>
      </c>
      <c r="L304" s="53">
        <v>245.51176522683701</v>
      </c>
      <c r="M304" s="2">
        <f>IF((K304+L304)&gt;360,(K304+L304)-360,(K304+L304))</f>
        <v>109.91176522683702</v>
      </c>
      <c r="N304" s="2">
        <f>COS(RADIANS(M304))*J304</f>
        <v>-101.40724766259095</v>
      </c>
      <c r="O304" s="2">
        <f>SIN(RADIANS(M304))*J304</f>
        <v>279.95480131495503</v>
      </c>
      <c r="P304" s="7">
        <f t="shared" si="5"/>
        <v>-9.1357880777108956E-4</v>
      </c>
      <c r="Q304" s="7">
        <f>O304/(1850*COS(RADIANS(C304)))/60</f>
        <v>4.0160446550483219E-3</v>
      </c>
      <c r="R304" s="7">
        <f>C304+P304</f>
        <v>51.095646421192228</v>
      </c>
      <c r="S304" s="7">
        <f>D304+Q304</f>
        <v>8.8516460446550482</v>
      </c>
    </row>
    <row r="305" spans="1:19" s="18" customFormat="1">
      <c r="A305" s="17">
        <v>413</v>
      </c>
      <c r="B305" s="17" t="s">
        <v>8</v>
      </c>
      <c r="C305" s="64">
        <v>51.096559999999997</v>
      </c>
      <c r="D305" s="64">
        <v>8.8476300000000005</v>
      </c>
      <c r="E305" s="19">
        <v>43971</v>
      </c>
      <c r="F305" s="5">
        <v>0.68131944444444448</v>
      </c>
      <c r="G305" s="18">
        <v>6</v>
      </c>
      <c r="H305" s="20">
        <v>20.2</v>
      </c>
      <c r="I305" s="2">
        <f>H305/G305</f>
        <v>3.3666666666666667</v>
      </c>
      <c r="J305" s="2">
        <v>857.02862360292511</v>
      </c>
      <c r="K305" s="55">
        <v>271.3</v>
      </c>
      <c r="L305" s="53">
        <v>245.76787841106301</v>
      </c>
      <c r="M305" s="2">
        <f>IF((K305+L305)&gt;360,(K305+L305)-360,(K305+L305))</f>
        <v>157.06787841106302</v>
      </c>
      <c r="N305" s="2">
        <f>COS(RADIANS(M305))*J305</f>
        <v>-789.29517229181783</v>
      </c>
      <c r="O305" s="2">
        <f>SIN(RADIANS(M305))*J305</f>
        <v>333.9329164241733</v>
      </c>
      <c r="P305" s="7">
        <f t="shared" si="5"/>
        <v>-7.1107673179443042E-3</v>
      </c>
      <c r="Q305" s="7">
        <f>O305/(1850*COS(RADIANS(C305)))/60</f>
        <v>4.7903786534500099E-3</v>
      </c>
      <c r="R305" s="7">
        <f>C305+P305</f>
        <v>51.08944923268205</v>
      </c>
      <c r="S305" s="7">
        <f>D305+Q305</f>
        <v>8.8524203786534503</v>
      </c>
    </row>
    <row r="306" spans="1:19" s="18" customFormat="1">
      <c r="A306" s="17">
        <v>414</v>
      </c>
      <c r="B306" s="17" t="s">
        <v>8</v>
      </c>
      <c r="C306" s="64">
        <v>51.096559999999997</v>
      </c>
      <c r="D306" s="64">
        <v>8.8476300000000005</v>
      </c>
      <c r="E306" s="19">
        <v>43971</v>
      </c>
      <c r="F306" s="5">
        <v>0.68815972222222221</v>
      </c>
      <c r="G306" s="18">
        <v>5</v>
      </c>
      <c r="H306" s="20">
        <v>17.2</v>
      </c>
      <c r="I306" s="2">
        <f>H306/G306</f>
        <v>3.44</v>
      </c>
      <c r="J306" s="2">
        <v>901.99816955931919</v>
      </c>
      <c r="K306" s="55">
        <v>232.8</v>
      </c>
      <c r="L306" s="53">
        <v>248.03288356010799</v>
      </c>
      <c r="M306" s="2">
        <f>IF((K306+L306)&gt;360,(K306+L306)-360,(K306+L306))</f>
        <v>120.83288356010803</v>
      </c>
      <c r="N306" s="2">
        <f>COS(RADIANS(M306))*J306</f>
        <v>-462.3063175955844</v>
      </c>
      <c r="O306" s="2">
        <f>SIN(RADIANS(M306))*J306</f>
        <v>774.51505253259791</v>
      </c>
      <c r="P306" s="7">
        <f t="shared" si="5"/>
        <v>-4.1649217801404004E-3</v>
      </c>
      <c r="Q306" s="7">
        <f>O306/(1850*COS(RADIANS(C306)))/60</f>
        <v>1.1110675803265281E-2</v>
      </c>
      <c r="R306" s="7">
        <f>C306+P306</f>
        <v>51.092395078219859</v>
      </c>
      <c r="S306" s="7">
        <f>D306+Q306</f>
        <v>8.858740675803265</v>
      </c>
    </row>
    <row r="307" spans="1:19" s="18" customFormat="1">
      <c r="A307" s="17">
        <v>415</v>
      </c>
      <c r="B307" s="17" t="s">
        <v>8</v>
      </c>
      <c r="C307" s="64">
        <v>51.096559999999997</v>
      </c>
      <c r="D307" s="64">
        <v>8.8476300000000005</v>
      </c>
      <c r="E307" s="19">
        <v>43971</v>
      </c>
      <c r="F307" s="5">
        <v>0.68862268518518521</v>
      </c>
      <c r="G307" s="18">
        <v>3</v>
      </c>
      <c r="H307" s="20">
        <v>10.199999999999999</v>
      </c>
      <c r="I307" s="2">
        <f>H307/G307</f>
        <v>3.4</v>
      </c>
      <c r="J307" s="2">
        <v>877.30606168634438</v>
      </c>
      <c r="K307" s="55">
        <v>269</v>
      </c>
      <c r="L307" s="53">
        <v>248.28024551063001</v>
      </c>
      <c r="M307" s="2">
        <f>IF((K307+L307)&gt;360,(K307+L307)-360,(K307+L307))</f>
        <v>157.28024551063004</v>
      </c>
      <c r="N307" s="2">
        <f>COS(RADIANS(M307))*J307</f>
        <v>-809.23148168787202</v>
      </c>
      <c r="O307" s="2">
        <f>SIN(RADIANS(M307))*J307</f>
        <v>338.83673785003765</v>
      </c>
      <c r="P307" s="7">
        <f t="shared" si="5"/>
        <v>-7.2903737088997481E-3</v>
      </c>
      <c r="Q307" s="7">
        <f>O307/(1850*COS(RADIANS(C307)))/60</f>
        <v>4.8607256013649975E-3</v>
      </c>
      <c r="R307" s="7">
        <f>C307+P307</f>
        <v>51.089269626291099</v>
      </c>
      <c r="S307" s="7">
        <f>D307+Q307</f>
        <v>8.8524907256013652</v>
      </c>
    </row>
    <row r="308" spans="1:19" s="18" customFormat="1">
      <c r="A308" s="17">
        <v>416</v>
      </c>
      <c r="B308" s="17" t="s">
        <v>8</v>
      </c>
      <c r="C308" s="64">
        <v>51.096559999999997</v>
      </c>
      <c r="D308" s="64">
        <v>8.8476300000000005</v>
      </c>
      <c r="E308" s="19">
        <v>43971</v>
      </c>
      <c r="F308" s="5">
        <v>0.69586805555555553</v>
      </c>
      <c r="G308" s="18">
        <v>6</v>
      </c>
      <c r="H308" s="20">
        <v>18.399999999999999</v>
      </c>
      <c r="I308" s="2">
        <f>H308/G308</f>
        <v>3.0666666666666664</v>
      </c>
      <c r="J308" s="2">
        <v>685.66952306234543</v>
      </c>
      <c r="K308" s="55">
        <v>230.9</v>
      </c>
      <c r="L308" s="53">
        <v>250.94785574069701</v>
      </c>
      <c r="M308" s="2">
        <f>IF((K308+L308)&gt;360,(K308+L308)-360,(K308+L308))</f>
        <v>121.84785574069701</v>
      </c>
      <c r="N308" s="2">
        <f>COS(RADIANS(M308))*J308</f>
        <v>-361.8041353907858</v>
      </c>
      <c r="O308" s="2">
        <f>SIN(RADIANS(M308))*J308</f>
        <v>582.44352728025933</v>
      </c>
      <c r="P308" s="7">
        <f t="shared" si="5"/>
        <v>-3.2594967152323046E-3</v>
      </c>
      <c r="Q308" s="7">
        <f>O308/(1850*COS(RADIANS(C308)))/60</f>
        <v>8.3553459473260424E-3</v>
      </c>
      <c r="R308" s="7">
        <f>C308+P308</f>
        <v>51.093300503284766</v>
      </c>
      <c r="S308" s="7">
        <f>D308+Q308</f>
        <v>8.8559853459473263</v>
      </c>
    </row>
    <row r="309" spans="1:19" s="18" customFormat="1">
      <c r="A309" s="17">
        <v>417</v>
      </c>
      <c r="B309" s="17" t="s">
        <v>8</v>
      </c>
      <c r="C309" s="64">
        <v>51.096559999999997</v>
      </c>
      <c r="D309" s="64">
        <v>8.8476300000000005</v>
      </c>
      <c r="E309" s="19">
        <v>43971</v>
      </c>
      <c r="F309" s="5">
        <v>0.69726851851851857</v>
      </c>
      <c r="G309" s="18">
        <v>8</v>
      </c>
      <c r="H309" s="20">
        <v>21.9</v>
      </c>
      <c r="I309" s="2">
        <f>H309/G309</f>
        <v>2.7374999999999998</v>
      </c>
      <c r="J309" s="2">
        <v>517.35209676039619</v>
      </c>
      <c r="K309" s="55">
        <v>214.1</v>
      </c>
      <c r="L309" s="53">
        <v>251.422804895507</v>
      </c>
      <c r="M309" s="2">
        <f>IF((K309+L309)&gt;360,(K309+L309)-360,(K309+L309))</f>
        <v>105.52280489550697</v>
      </c>
      <c r="N309" s="2">
        <f>COS(RADIANS(M309))*J309</f>
        <v>-138.45475089016043</v>
      </c>
      <c r="O309" s="2">
        <f>SIN(RADIANS(M309))*J309</f>
        <v>498.48116712501985</v>
      </c>
      <c r="P309" s="7">
        <f t="shared" si="5"/>
        <v>-1.2473400981095535E-3</v>
      </c>
      <c r="Q309" s="7">
        <f>O309/(1850*COS(RADIANS(C309)))/60</f>
        <v>7.1508779898455119E-3</v>
      </c>
      <c r="R309" s="7">
        <f>C309+P309</f>
        <v>51.095312659901886</v>
      </c>
      <c r="S309" s="7">
        <f>D309+Q309</f>
        <v>8.854780877989846</v>
      </c>
    </row>
    <row r="310" spans="1:19" s="18" customFormat="1">
      <c r="A310" s="17">
        <v>418</v>
      </c>
      <c r="B310" s="17" t="s">
        <v>8</v>
      </c>
      <c r="C310" s="64">
        <v>51.096559999999997</v>
      </c>
      <c r="D310" s="64">
        <v>8.8476300000000005</v>
      </c>
      <c r="E310" s="19">
        <v>43971</v>
      </c>
      <c r="F310" s="5">
        <v>0.70335648148148155</v>
      </c>
      <c r="G310" s="18">
        <v>6</v>
      </c>
      <c r="H310" s="20">
        <v>22.6</v>
      </c>
      <c r="I310" s="2">
        <f>H310/G310</f>
        <v>3.7666666666666671</v>
      </c>
      <c r="J310" s="2">
        <v>1120.0728806306986</v>
      </c>
      <c r="K310" s="55">
        <v>192.2</v>
      </c>
      <c r="L310" s="53">
        <v>253.29359420908699</v>
      </c>
      <c r="M310" s="2">
        <f>IF((K310+L310)&gt;360,(K310+L310)-360,(K310+L310))</f>
        <v>85.49359420908695</v>
      </c>
      <c r="N310" s="2">
        <f>COS(RADIANS(M310))*J310</f>
        <v>88.004745330367712</v>
      </c>
      <c r="O310" s="2">
        <f>SIN(RADIANS(M310))*J310</f>
        <v>1116.6102376047286</v>
      </c>
      <c r="P310" s="7">
        <f t="shared" si="5"/>
        <v>7.9283554351682614E-4</v>
      </c>
      <c r="Q310" s="7">
        <f>O310/(1850*COS(RADIANS(C310)))/60</f>
        <v>1.6018144912827239E-2</v>
      </c>
      <c r="R310" s="7">
        <f>C310+P310</f>
        <v>51.097352835543511</v>
      </c>
      <c r="S310" s="7">
        <f>D310+Q310</f>
        <v>8.8636481449128279</v>
      </c>
    </row>
    <row r="311" spans="1:19" s="18" customFormat="1">
      <c r="A311" s="17">
        <v>419</v>
      </c>
      <c r="B311" s="17" t="s">
        <v>8</v>
      </c>
      <c r="C311" s="64">
        <v>51.096559999999997</v>
      </c>
      <c r="D311" s="64">
        <v>8.8476300000000005</v>
      </c>
      <c r="E311" s="19">
        <v>43971</v>
      </c>
      <c r="F311" s="5">
        <v>0.70618055555555559</v>
      </c>
      <c r="G311" s="18">
        <v>7</v>
      </c>
      <c r="H311" s="20">
        <v>24.8</v>
      </c>
      <c r="I311" s="2">
        <f>H311/G311</f>
        <v>3.5428571428571431</v>
      </c>
      <c r="J311" s="2">
        <v>967.37956728554411</v>
      </c>
      <c r="K311" s="55">
        <v>188.1</v>
      </c>
      <c r="L311" s="53">
        <v>254.212349342919</v>
      </c>
      <c r="M311" s="2">
        <f>IF((K311+L311)&gt;360,(K311+L311)-360,(K311+L311))</f>
        <v>82.312349342918992</v>
      </c>
      <c r="N311" s="2">
        <f>COS(RADIANS(M311))*J311</f>
        <v>129.40886932402177</v>
      </c>
      <c r="O311" s="2">
        <f>SIN(RADIANS(M311))*J311</f>
        <v>958.68481355544839</v>
      </c>
      <c r="P311" s="7">
        <f t="shared" si="5"/>
        <v>1.1658456695857816E-3</v>
      </c>
      <c r="Q311" s="7">
        <f>O311/(1850*COS(RADIANS(C311)))/60</f>
        <v>1.3752652225542254E-2</v>
      </c>
      <c r="R311" s="7">
        <f>C311+P311</f>
        <v>51.097725845669579</v>
      </c>
      <c r="S311" s="7">
        <f>D311+Q311</f>
        <v>8.8613826522255437</v>
      </c>
    </row>
    <row r="312" spans="1:19" s="18" customFormat="1">
      <c r="A312" s="17">
        <v>420</v>
      </c>
      <c r="B312" s="17" t="s">
        <v>8</v>
      </c>
      <c r="C312" s="64">
        <v>51.096559999999997</v>
      </c>
      <c r="D312" s="64">
        <v>8.8476300000000005</v>
      </c>
      <c r="E312" s="19">
        <v>43972</v>
      </c>
      <c r="F312" s="5">
        <v>0.41782407407407407</v>
      </c>
      <c r="G312" s="18">
        <v>6</v>
      </c>
      <c r="H312" s="20">
        <v>23.3</v>
      </c>
      <c r="I312" s="2">
        <f>H312/G312</f>
        <v>3.8833333333333333</v>
      </c>
      <c r="J312" s="2">
        <v>1206.1337646407387</v>
      </c>
      <c r="K312" s="55">
        <v>269.10000000000002</v>
      </c>
      <c r="L312" s="53">
        <v>109.037569041173</v>
      </c>
      <c r="M312" s="2">
        <f>IF((K312+L312)&gt;360,(K312+L312)-360,(K312+L312))</f>
        <v>18.137569041173037</v>
      </c>
      <c r="N312" s="2">
        <f>COS(RADIANS(M312))*J312</f>
        <v>1146.2031678470114</v>
      </c>
      <c r="O312" s="2">
        <f>SIN(RADIANS(M312))*J312</f>
        <v>375.4689817067669</v>
      </c>
      <c r="P312" s="7">
        <f t="shared" si="5"/>
        <v>1.0326154665288391E-2</v>
      </c>
      <c r="Q312" s="7">
        <f>O312/(1850*COS(RADIANS(C312)))/60</f>
        <v>5.3862273125420629E-3</v>
      </c>
      <c r="R312" s="7">
        <f>C312+P312</f>
        <v>51.106886154665283</v>
      </c>
      <c r="S312" s="7">
        <f>D312+Q312</f>
        <v>8.8530162273125423</v>
      </c>
    </row>
    <row r="313" spans="1:19" s="18" customFormat="1">
      <c r="A313" s="17">
        <v>421</v>
      </c>
      <c r="B313" s="17" t="s">
        <v>8</v>
      </c>
      <c r="C313" s="64">
        <v>51.096559999999997</v>
      </c>
      <c r="D313" s="64">
        <v>8.8476300000000005</v>
      </c>
      <c r="E313" s="19">
        <v>43972</v>
      </c>
      <c r="F313" s="5">
        <v>0.41821759259259256</v>
      </c>
      <c r="G313" s="18">
        <v>9</v>
      </c>
      <c r="H313" s="20">
        <v>28.6</v>
      </c>
      <c r="I313" s="2">
        <f>H313/G313</f>
        <v>3.177777777777778</v>
      </c>
      <c r="J313" s="2">
        <v>746.92649832428378</v>
      </c>
      <c r="K313" s="55">
        <v>51.6</v>
      </c>
      <c r="L313" s="53">
        <v>109.27618028814</v>
      </c>
      <c r="M313" s="2">
        <f>IF((K313+L313)&gt;360,(K313+L313)-360,(K313+L313))</f>
        <v>160.87618028814001</v>
      </c>
      <c r="N313" s="2">
        <f>COS(RADIANS(M313))*J313</f>
        <v>-705.70571285502899</v>
      </c>
      <c r="O313" s="2">
        <f>SIN(RADIANS(M313))*J313</f>
        <v>244.70112534018253</v>
      </c>
      <c r="P313" s="7">
        <f t="shared" si="5"/>
        <v>-6.3577091248200818E-3</v>
      </c>
      <c r="Q313" s="7">
        <f>O313/(1850*COS(RADIANS(C313)))/60</f>
        <v>3.5103189582419659E-3</v>
      </c>
      <c r="R313" s="7">
        <f>C313+P313</f>
        <v>51.090202290875176</v>
      </c>
      <c r="S313" s="7">
        <f>D313+Q313</f>
        <v>8.851140318958242</v>
      </c>
    </row>
    <row r="314" spans="1:19" s="18" customFormat="1">
      <c r="A314" s="17">
        <v>422</v>
      </c>
      <c r="B314" s="17" t="s">
        <v>8</v>
      </c>
      <c r="C314" s="64">
        <v>51.096559999999997</v>
      </c>
      <c r="D314" s="64">
        <v>8.8476300000000005</v>
      </c>
      <c r="E314" s="19">
        <v>43972</v>
      </c>
      <c r="F314" s="5">
        <v>0.42343749999999997</v>
      </c>
      <c r="G314" s="18">
        <v>5</v>
      </c>
      <c r="H314" s="20">
        <v>16.8</v>
      </c>
      <c r="I314" s="2">
        <f>H314/G314</f>
        <v>3.3600000000000003</v>
      </c>
      <c r="J314" s="2">
        <v>853.00510181411937</v>
      </c>
      <c r="K314" s="55">
        <v>49.5</v>
      </c>
      <c r="L314" s="53">
        <v>110.96827866017</v>
      </c>
      <c r="M314" s="2">
        <f>IF((K314+L314)&gt;360,(K314+L314)-360,(K314+L314))</f>
        <v>160.46827866017</v>
      </c>
      <c r="N314" s="2">
        <f>COS(RADIANS(M314))*J314</f>
        <v>-803.92023446506039</v>
      </c>
      <c r="O314" s="2">
        <f>SIN(RADIANS(M314))*J314</f>
        <v>285.18408149572184</v>
      </c>
      <c r="P314" s="7">
        <f t="shared" si="5"/>
        <v>-7.242524634820364E-3</v>
      </c>
      <c r="Q314" s="7">
        <f>O314/(1850*COS(RADIANS(C314)))/60</f>
        <v>4.0910604169537308E-3</v>
      </c>
      <c r="R314" s="7">
        <f>C314+P314</f>
        <v>51.089317475365178</v>
      </c>
      <c r="S314" s="7">
        <f>D314+Q314</f>
        <v>8.8517210604169545</v>
      </c>
    </row>
    <row r="315" spans="1:19" s="18" customFormat="1">
      <c r="A315" s="17">
        <v>423</v>
      </c>
      <c r="B315" s="17" t="s">
        <v>8</v>
      </c>
      <c r="C315" s="64">
        <v>51.096559999999997</v>
      </c>
      <c r="D315" s="64">
        <v>8.8476300000000005</v>
      </c>
      <c r="E315" s="19">
        <v>43972</v>
      </c>
      <c r="F315" s="5">
        <v>0.4236111111111111</v>
      </c>
      <c r="G315" s="18">
        <v>5</v>
      </c>
      <c r="H315" s="20">
        <v>19.100000000000001</v>
      </c>
      <c r="I315" s="2">
        <f>H315/G315</f>
        <v>3.8200000000000003</v>
      </c>
      <c r="J315" s="2">
        <v>1158.8169770089455</v>
      </c>
      <c r="K315" s="55">
        <v>46.3</v>
      </c>
      <c r="L315" s="53">
        <v>111.21321201352001</v>
      </c>
      <c r="M315" s="2">
        <f>IF((K315+L315)&gt;360,(K315+L315)-360,(K315+L315))</f>
        <v>157.51321201351999</v>
      </c>
      <c r="N315" s="2">
        <f>COS(RADIANS(M315))*J315</f>
        <v>-1070.7095173663063</v>
      </c>
      <c r="O315" s="2">
        <f>SIN(RADIANS(M315))*J315</f>
        <v>443.21317176429017</v>
      </c>
      <c r="P315" s="7">
        <f t="shared" si="5"/>
        <v>-9.6460316879847414E-3</v>
      </c>
      <c r="Q315" s="7">
        <f>O315/(1850*COS(RADIANS(C315)))/60</f>
        <v>6.3580402306031344E-3</v>
      </c>
      <c r="R315" s="7">
        <f>C315+P315</f>
        <v>51.086913968312011</v>
      </c>
      <c r="S315" s="7">
        <f>D315+Q315</f>
        <v>8.8539880402306039</v>
      </c>
    </row>
    <row r="316" spans="1:19" s="18" customFormat="1">
      <c r="A316" s="17">
        <v>424</v>
      </c>
      <c r="B316" s="17" t="s">
        <v>8</v>
      </c>
      <c r="C316" s="64">
        <v>51.096559999999997</v>
      </c>
      <c r="D316" s="64">
        <v>8.8476300000000005</v>
      </c>
      <c r="E316" s="19">
        <v>43972</v>
      </c>
      <c r="F316" s="5">
        <v>0.43105324074074075</v>
      </c>
      <c r="G316" s="18">
        <v>6</v>
      </c>
      <c r="H316" s="20">
        <v>22.4</v>
      </c>
      <c r="I316" s="2">
        <f>H316/G316</f>
        <v>3.7333333333333329</v>
      </c>
      <c r="J316" s="2">
        <v>1096.3454870248177</v>
      </c>
      <c r="K316" s="55">
        <v>260.60000000000002</v>
      </c>
      <c r="L316" s="53">
        <v>113.70909106041201</v>
      </c>
      <c r="M316" s="2">
        <f>IF((K316+L316)&gt;360,(K316+L316)-360,(K316+L316))</f>
        <v>14.309091060412015</v>
      </c>
      <c r="N316" s="2">
        <f>COS(RADIANS(M316))*J316</f>
        <v>1062.3330436575484</v>
      </c>
      <c r="O316" s="2">
        <f>SIN(RADIANS(M316))*J316</f>
        <v>270.96481556278468</v>
      </c>
      <c r="P316" s="7">
        <f t="shared" si="5"/>
        <v>9.5705679608788143E-3</v>
      </c>
      <c r="Q316" s="7">
        <f>O316/(1850*COS(RADIANS(C316)))/60</f>
        <v>3.887080322022484E-3</v>
      </c>
      <c r="R316" s="7">
        <f>C316+P316</f>
        <v>51.106130567960875</v>
      </c>
      <c r="S316" s="7">
        <f>D316+Q316</f>
        <v>8.8515170803220222</v>
      </c>
    </row>
    <row r="317" spans="1:19" s="18" customFormat="1">
      <c r="A317" s="17">
        <v>425</v>
      </c>
      <c r="B317" s="17" t="s">
        <v>8</v>
      </c>
      <c r="C317" s="64">
        <v>51.096559999999997</v>
      </c>
      <c r="D317" s="64">
        <v>8.8476300000000005</v>
      </c>
      <c r="E317" s="19">
        <v>43972</v>
      </c>
      <c r="F317" s="5">
        <v>0.43182870370370369</v>
      </c>
      <c r="G317" s="18">
        <v>3</v>
      </c>
      <c r="H317" s="20">
        <v>37.6</v>
      </c>
      <c r="I317" s="2">
        <f>H317/G317</f>
        <v>12.533333333333333</v>
      </c>
      <c r="J317" s="2">
        <v>11759.017466666666</v>
      </c>
      <c r="K317" s="55">
        <v>357.9</v>
      </c>
      <c r="L317" s="53">
        <v>113.963502368962</v>
      </c>
      <c r="M317" s="2">
        <f>IF((K317+L317)&gt;360,(K317+L317)-360,(K317+L317))</f>
        <v>111.86350236896197</v>
      </c>
      <c r="N317" s="2">
        <f>COS(RADIANS(M317))*J317</f>
        <v>-4379.0189669706551</v>
      </c>
      <c r="O317" s="2">
        <f>SIN(RADIANS(M317))*J317</f>
        <v>10913.234381625045</v>
      </c>
      <c r="P317" s="7">
        <f t="shared" si="5"/>
        <v>-3.9450621324059958E-2</v>
      </c>
      <c r="Q317" s="7">
        <f>O317/(1850*COS(RADIANS(C317)))/60</f>
        <v>0.15655397371916255</v>
      </c>
      <c r="R317" s="7">
        <f>C317+P317</f>
        <v>51.057109378675939</v>
      </c>
      <c r="S317" s="7">
        <f>D317+Q317</f>
        <v>9.0041839737191633</v>
      </c>
    </row>
    <row r="318" spans="1:19" s="18" customFormat="1">
      <c r="A318" s="17">
        <v>426</v>
      </c>
      <c r="B318" s="17" t="s">
        <v>8</v>
      </c>
      <c r="C318" s="64">
        <v>51.096559999999997</v>
      </c>
      <c r="D318" s="64">
        <v>8.8476300000000005</v>
      </c>
      <c r="E318" s="19">
        <v>43972</v>
      </c>
      <c r="F318" s="5">
        <v>0.43814814814814818</v>
      </c>
      <c r="G318" s="18">
        <v>6</v>
      </c>
      <c r="H318" s="20">
        <v>22.2</v>
      </c>
      <c r="I318" s="2">
        <f>H318/G318</f>
        <v>3.6999999999999997</v>
      </c>
      <c r="J318" s="2">
        <v>1072.9794974829322</v>
      </c>
      <c r="K318" s="55">
        <v>336</v>
      </c>
      <c r="L318" s="53">
        <v>116.29502273751601</v>
      </c>
      <c r="M318" s="2">
        <f>IF((K318+L318)&gt;360,(K318+L318)-360,(K318+L318))</f>
        <v>92.295022737515978</v>
      </c>
      <c r="N318" s="2">
        <f>COS(RADIANS(M318))*J318</f>
        <v>-42.967456193044235</v>
      </c>
      <c r="O318" s="2">
        <f>SIN(RADIANS(M318))*J318</f>
        <v>1072.1188365694468</v>
      </c>
      <c r="P318" s="7">
        <f t="shared" si="5"/>
        <v>-3.8709419993733545E-4</v>
      </c>
      <c r="Q318" s="7">
        <f>O318/(1850*COS(RADIANS(C318)))/60</f>
        <v>1.5379900980292082E-2</v>
      </c>
      <c r="R318" s="7">
        <f>C318+P318</f>
        <v>51.09617290580006</v>
      </c>
      <c r="S318" s="7">
        <f>D318+Q318</f>
        <v>8.863009900980293</v>
      </c>
    </row>
    <row r="319" spans="1:19" s="18" customFormat="1">
      <c r="A319" s="17">
        <v>427</v>
      </c>
      <c r="B319" s="17" t="s">
        <v>8</v>
      </c>
      <c r="C319" s="64">
        <v>51.096559999999997</v>
      </c>
      <c r="D319" s="64">
        <v>8.8476300000000005</v>
      </c>
      <c r="E319" s="19">
        <v>43972</v>
      </c>
      <c r="F319" s="5">
        <v>0.4387962962962963</v>
      </c>
      <c r="G319" s="18">
        <v>6</v>
      </c>
      <c r="H319" s="20">
        <v>21.5</v>
      </c>
      <c r="I319" s="2">
        <f>H319/G319</f>
        <v>3.5833333333333335</v>
      </c>
      <c r="J319" s="2">
        <v>993.89228777998255</v>
      </c>
      <c r="K319" s="55">
        <v>342.7</v>
      </c>
      <c r="L319" s="53">
        <v>116.55887382624</v>
      </c>
      <c r="M319" s="2">
        <f>IF((K319+L319)&gt;360,(K319+L319)-360,(K319+L319))</f>
        <v>99.258873826240006</v>
      </c>
      <c r="N319" s="2">
        <f>COS(RADIANS(M319))*J319</f>
        <v>-159.91272422364335</v>
      </c>
      <c r="O319" s="2">
        <f>SIN(RADIANS(M319))*J319</f>
        <v>980.9433216755699</v>
      </c>
      <c r="P319" s="7">
        <f t="shared" si="5"/>
        <v>-1.4406551731859761E-3</v>
      </c>
      <c r="Q319" s="7">
        <f>O319/(1850*COS(RADIANS(C319)))/60</f>
        <v>1.4071957921123436E-2</v>
      </c>
      <c r="R319" s="7">
        <f>C319+P319</f>
        <v>51.095119344826813</v>
      </c>
      <c r="S319" s="7">
        <f>D319+Q319</f>
        <v>8.8617019579211238</v>
      </c>
    </row>
    <row r="320" spans="1:19" s="18" customFormat="1">
      <c r="A320" s="17">
        <v>428</v>
      </c>
      <c r="B320" s="17" t="s">
        <v>8</v>
      </c>
      <c r="C320" s="64">
        <v>51.096559999999997</v>
      </c>
      <c r="D320" s="64">
        <v>8.8476300000000005</v>
      </c>
      <c r="E320" s="19">
        <v>43972</v>
      </c>
      <c r="F320" s="5">
        <v>0.44562499999999999</v>
      </c>
      <c r="G320" s="18">
        <v>5</v>
      </c>
      <c r="H320" s="20">
        <v>15.7</v>
      </c>
      <c r="I320" s="2">
        <f>H320/G320</f>
        <v>3.1399999999999997</v>
      </c>
      <c r="J320" s="2">
        <v>725.82352627301657</v>
      </c>
      <c r="K320" s="55">
        <v>47.8</v>
      </c>
      <c r="L320" s="53">
        <v>119.25309309773399</v>
      </c>
      <c r="M320" s="2">
        <f>IF((K320+L320)&gt;360,(K320+L320)-360,(K320+L320))</f>
        <v>167.05309309773401</v>
      </c>
      <c r="N320" s="2">
        <f>COS(RADIANS(M320))*J320</f>
        <v>-707.37171111756606</v>
      </c>
      <c r="O320" s="2">
        <f>SIN(RADIANS(M320))*J320</f>
        <v>162.61935186810675</v>
      </c>
      <c r="P320" s="7">
        <f t="shared" si="5"/>
        <v>-6.3727181181762712E-3</v>
      </c>
      <c r="Q320" s="7">
        <f>O320/(1850*COS(RADIANS(C320)))/60</f>
        <v>2.3328286416584667E-3</v>
      </c>
      <c r="R320" s="7">
        <f>C320+P320</f>
        <v>51.090187281881818</v>
      </c>
      <c r="S320" s="7">
        <f>D320+Q320</f>
        <v>8.8499628286416598</v>
      </c>
    </row>
    <row r="321" spans="1:19" s="18" customFormat="1">
      <c r="A321" s="17">
        <v>429</v>
      </c>
      <c r="B321" s="17" t="s">
        <v>8</v>
      </c>
      <c r="C321" s="64">
        <v>51.096559999999997</v>
      </c>
      <c r="D321" s="64">
        <v>8.8476300000000005</v>
      </c>
      <c r="E321" s="19">
        <v>43972</v>
      </c>
      <c r="F321" s="5">
        <v>0.44646990740740744</v>
      </c>
      <c r="G321" s="18">
        <v>3</v>
      </c>
      <c r="H321" s="20">
        <v>28.6</v>
      </c>
      <c r="I321" s="2">
        <f>H321/G321</f>
        <v>9.5333333333333332</v>
      </c>
      <c r="J321" s="2">
        <v>8030.4554666666663</v>
      </c>
      <c r="K321" s="55">
        <v>4.3</v>
      </c>
      <c r="L321" s="53">
        <v>119.528267086768</v>
      </c>
      <c r="M321" s="2">
        <f>IF((K321+L321)&gt;360,(K321+L321)-360,(K321+L321))</f>
        <v>123.82826708676799</v>
      </c>
      <c r="N321" s="2">
        <f>COS(RADIANS(M321))*J321</f>
        <v>-4470.5988629098647</v>
      </c>
      <c r="O321" s="2">
        <f>SIN(RADIANS(M321))*J321</f>
        <v>6670.9789992972974</v>
      </c>
      <c r="P321" s="7">
        <f t="shared" si="5"/>
        <v>-4.0275665431620401E-2</v>
      </c>
      <c r="Q321" s="7">
        <f>O321/(1850*COS(RADIANS(C321)))/60</f>
        <v>9.5697410539950456E-2</v>
      </c>
      <c r="R321" s="7">
        <f>C321+P321</f>
        <v>51.056284334568375</v>
      </c>
      <c r="S321" s="7">
        <f>D321+Q321</f>
        <v>8.9433274105399505</v>
      </c>
    </row>
    <row r="322" spans="1:19" s="18" customFormat="1">
      <c r="A322" s="17">
        <v>430</v>
      </c>
      <c r="B322" s="17" t="s">
        <v>8</v>
      </c>
      <c r="C322" s="64">
        <v>51.096559999999997</v>
      </c>
      <c r="D322" s="64">
        <v>8.8476300000000005</v>
      </c>
      <c r="E322" s="19">
        <v>43972</v>
      </c>
      <c r="F322" s="5">
        <v>0.45222222222222219</v>
      </c>
      <c r="G322" s="18">
        <v>8</v>
      </c>
      <c r="H322" s="20">
        <v>23.8</v>
      </c>
      <c r="I322" s="2">
        <f>H322/G322</f>
        <v>2.9750000000000001</v>
      </c>
      <c r="J322" s="2">
        <v>636.91132903542518</v>
      </c>
      <c r="K322" s="55">
        <v>28.9</v>
      </c>
      <c r="L322" s="53">
        <v>122.054384986386</v>
      </c>
      <c r="M322" s="2">
        <f>IF((K322+L322)&gt;360,(K322+L322)-360,(K322+L322))</f>
        <v>150.954384986386</v>
      </c>
      <c r="N322" s="2">
        <f>COS(RADIANS(M322))*J322</f>
        <v>-556.80919328048367</v>
      </c>
      <c r="O322" s="2">
        <f>SIN(RADIANS(M322))*J322</f>
        <v>309.22413122524688</v>
      </c>
      <c r="P322" s="7">
        <f t="shared" si="5"/>
        <v>-5.016299038562916E-3</v>
      </c>
      <c r="Q322" s="7">
        <f>O322/(1850*COS(RADIANS(C322)))/60</f>
        <v>4.4359229189357514E-3</v>
      </c>
      <c r="R322" s="7">
        <f>C322+P322</f>
        <v>51.091543700961431</v>
      </c>
      <c r="S322" s="7">
        <f>D322+Q322</f>
        <v>8.8520659229189356</v>
      </c>
    </row>
    <row r="323" spans="1:19" s="18" customFormat="1">
      <c r="A323" s="17">
        <v>431</v>
      </c>
      <c r="B323" s="17" t="s">
        <v>8</v>
      </c>
      <c r="C323" s="64">
        <v>51.096559999999997</v>
      </c>
      <c r="D323" s="64">
        <v>8.8476300000000005</v>
      </c>
      <c r="E323" s="19">
        <v>43972</v>
      </c>
      <c r="F323" s="5">
        <v>0.45337962962962963</v>
      </c>
      <c r="G323" s="18">
        <v>7</v>
      </c>
      <c r="H323" s="20">
        <v>19</v>
      </c>
      <c r="I323" s="2">
        <f>H323/G323</f>
        <v>2.7142857142857144</v>
      </c>
      <c r="J323" s="2">
        <v>506.15063199731361</v>
      </c>
      <c r="K323" s="55">
        <v>5.4</v>
      </c>
      <c r="L323" s="53">
        <v>122.340723123328</v>
      </c>
      <c r="M323" s="2">
        <f>IF((K323+L323)&gt;360,(K323+L323)-360,(K323+L323))</f>
        <v>127.74072312332801</v>
      </c>
      <c r="N323" s="2">
        <f>COS(RADIANS(M323))*J323</f>
        <v>-309.80936064859884</v>
      </c>
      <c r="O323" s="2">
        <f>SIN(RADIANS(M323))*J323</f>
        <v>400.25819457668371</v>
      </c>
      <c r="P323" s="7">
        <f t="shared" ref="P323:P386" si="6">(N323/1850)/60</f>
        <v>-2.7910753211585482E-3</v>
      </c>
      <c r="Q323" s="7">
        <f>O323/(1850*COS(RADIANS(C323)))/60</f>
        <v>5.7418368087231398E-3</v>
      </c>
      <c r="R323" s="7">
        <f>C323+P323</f>
        <v>51.093768924678841</v>
      </c>
      <c r="S323" s="7">
        <f>D323+Q323</f>
        <v>8.8533718368087229</v>
      </c>
    </row>
    <row r="324" spans="1:19" s="18" customFormat="1">
      <c r="A324" s="17">
        <v>432</v>
      </c>
      <c r="B324" s="17" t="s">
        <v>8</v>
      </c>
      <c r="C324" s="64">
        <v>51.096559999999997</v>
      </c>
      <c r="D324" s="64">
        <v>8.8476300000000005</v>
      </c>
      <c r="E324" s="19">
        <v>43972</v>
      </c>
      <c r="F324" s="5">
        <v>0.5005208333333333</v>
      </c>
      <c r="G324" s="18">
        <v>6</v>
      </c>
      <c r="H324" s="20">
        <v>19.5</v>
      </c>
      <c r="I324" s="2">
        <f>H324/G324</f>
        <v>3.25</v>
      </c>
      <c r="J324" s="2">
        <v>788.09671164947133</v>
      </c>
      <c r="K324" s="55">
        <v>347.8</v>
      </c>
      <c r="L324" s="53">
        <v>144.92331724115101</v>
      </c>
      <c r="M324" s="2">
        <f>IF((K324+L324)&gt;360,(K324+L324)-360,(K324+L324))</f>
        <v>132.72331724115099</v>
      </c>
      <c r="N324" s="2">
        <f>COS(RADIANS(M324))*J324</f>
        <v>-534.69106768491167</v>
      </c>
      <c r="O324" s="2">
        <f>SIN(RADIANS(M324))*J324</f>
        <v>578.96622444722891</v>
      </c>
      <c r="P324" s="7">
        <f t="shared" si="6"/>
        <v>-4.8170366458100151E-3</v>
      </c>
      <c r="Q324" s="7">
        <f>O324/(1850*COS(RADIANS(C324)))/60</f>
        <v>8.3054628826635252E-3</v>
      </c>
      <c r="R324" s="7">
        <f>C324+P324</f>
        <v>51.091742963354186</v>
      </c>
      <c r="S324" s="7">
        <f>D324+Q324</f>
        <v>8.8559354628826643</v>
      </c>
    </row>
    <row r="325" spans="1:19" s="18" customFormat="1">
      <c r="A325" s="17">
        <v>433</v>
      </c>
      <c r="B325" s="17" t="s">
        <v>8</v>
      </c>
      <c r="C325" s="64">
        <v>51.096559999999997</v>
      </c>
      <c r="D325" s="64">
        <v>8.8476300000000005</v>
      </c>
      <c r="E325" s="19">
        <v>43972</v>
      </c>
      <c r="F325" s="5">
        <v>0.50166666666666671</v>
      </c>
      <c r="G325" s="18">
        <v>4</v>
      </c>
      <c r="H325" s="20">
        <v>25.6</v>
      </c>
      <c r="I325" s="2">
        <f>H325/G325</f>
        <v>6.4</v>
      </c>
      <c r="J325" s="2">
        <v>4136.1795999999995</v>
      </c>
      <c r="K325" s="55">
        <v>242.2</v>
      </c>
      <c r="L325" s="53">
        <v>145.68929522904099</v>
      </c>
      <c r="M325" s="2">
        <f>IF((K325+L325)&gt;360,(K325+L325)-360,(K325+L325))</f>
        <v>27.889295229040954</v>
      </c>
      <c r="N325" s="2">
        <f>COS(RADIANS(M325))*J325</f>
        <v>3655.7749119070368</v>
      </c>
      <c r="O325" s="2">
        <f>SIN(RADIANS(M325))*J325</f>
        <v>1934.7587645304136</v>
      </c>
      <c r="P325" s="7">
        <f t="shared" si="6"/>
        <v>3.2934909116279609E-2</v>
      </c>
      <c r="Q325" s="7">
        <f>O325/(1850*COS(RADIANS(C325)))/60</f>
        <v>2.7754757405852679E-2</v>
      </c>
      <c r="R325" s="7">
        <f>C325+P325</f>
        <v>51.129494909116275</v>
      </c>
      <c r="S325" s="7">
        <f>D325+Q325</f>
        <v>8.875384757405854</v>
      </c>
    </row>
    <row r="326" spans="1:19" s="18" customFormat="1">
      <c r="A326" s="17">
        <v>434</v>
      </c>
      <c r="B326" s="17" t="s">
        <v>8</v>
      </c>
      <c r="C326" s="64">
        <v>51.096559999999997</v>
      </c>
      <c r="D326" s="64">
        <v>8.8476300000000005</v>
      </c>
      <c r="E326" s="19">
        <v>43972</v>
      </c>
      <c r="F326" s="5">
        <v>0.508738425925926</v>
      </c>
      <c r="G326" s="18">
        <v>3</v>
      </c>
      <c r="H326" s="20">
        <v>34</v>
      </c>
      <c r="I326" s="2">
        <f>H326/G326</f>
        <v>11.333333333333334</v>
      </c>
      <c r="J326" s="2">
        <v>10267.592666666666</v>
      </c>
      <c r="K326" s="55">
        <v>336.9</v>
      </c>
      <c r="L326" s="53">
        <v>149.60873770115001</v>
      </c>
      <c r="M326" s="2">
        <f>IF((K326+L326)&gt;360,(K326+L326)-360,(K326+L326))</f>
        <v>126.50873770114998</v>
      </c>
      <c r="N326" s="2">
        <f>COS(RADIANS(M326))*J326</f>
        <v>-6108.6567112509683</v>
      </c>
      <c r="O326" s="2">
        <f>SIN(RADIANS(M326))*J326</f>
        <v>8252.7433228397203</v>
      </c>
      <c r="P326" s="7">
        <f t="shared" si="6"/>
        <v>-5.5032943344603319E-2</v>
      </c>
      <c r="Q326" s="7">
        <f>O326/(1850*COS(RADIANS(C326)))/60</f>
        <v>0.11838834538825853</v>
      </c>
      <c r="R326" s="7">
        <f>C326+P326</f>
        <v>51.04152705665539</v>
      </c>
      <c r="S326" s="7">
        <f>D326+Q326</f>
        <v>8.9660183453882585</v>
      </c>
    </row>
    <row r="327" spans="1:19" s="18" customFormat="1">
      <c r="A327" s="17">
        <v>435</v>
      </c>
      <c r="B327" s="17" t="s">
        <v>8</v>
      </c>
      <c r="C327" s="64">
        <v>51.096559999999997</v>
      </c>
      <c r="D327" s="64">
        <v>8.8476300000000005</v>
      </c>
      <c r="E327" s="19">
        <v>43972</v>
      </c>
      <c r="F327" s="5">
        <v>0.50905092592592605</v>
      </c>
      <c r="G327" s="18">
        <v>5</v>
      </c>
      <c r="H327" s="20">
        <v>17.399999999999999</v>
      </c>
      <c r="I327" s="2">
        <f>H327/G327</f>
        <v>3.4799999999999995</v>
      </c>
      <c r="J327" s="2">
        <v>927.0942235404757</v>
      </c>
      <c r="K327" s="55">
        <v>352.2</v>
      </c>
      <c r="L327" s="53">
        <v>150.00878406823799</v>
      </c>
      <c r="M327" s="2">
        <f>IF((K327+L327)&gt;360,(K327+L327)-360,(K327+L327))</f>
        <v>142.20878406823795</v>
      </c>
      <c r="N327" s="2">
        <f>COS(RADIANS(M327))*J327</f>
        <v>-732.63525378933025</v>
      </c>
      <c r="O327" s="2">
        <f>SIN(RADIANS(M327))*J327</f>
        <v>568.11027470655836</v>
      </c>
      <c r="P327" s="7">
        <f t="shared" si="6"/>
        <v>-6.600317601705678E-3</v>
      </c>
      <c r="Q327" s="7">
        <f>O327/(1850*COS(RADIANS(C327)))/60</f>
        <v>8.1497306761547875E-3</v>
      </c>
      <c r="R327" s="7">
        <f>C327+P327</f>
        <v>51.089959682398288</v>
      </c>
      <c r="S327" s="7">
        <f>D327+Q327</f>
        <v>8.8557797306761561</v>
      </c>
    </row>
    <row r="328" spans="1:19" s="18" customFormat="1">
      <c r="A328" s="17">
        <v>436</v>
      </c>
      <c r="B328" s="17" t="s">
        <v>8</v>
      </c>
      <c r="C328" s="64">
        <v>51.096559999999997</v>
      </c>
      <c r="D328" s="64">
        <v>8.8476300000000005</v>
      </c>
      <c r="E328" s="19">
        <v>43972</v>
      </c>
      <c r="F328" s="5">
        <v>0.51458333333333339</v>
      </c>
      <c r="G328" s="18">
        <v>6</v>
      </c>
      <c r="H328" s="20">
        <v>15.2</v>
      </c>
      <c r="I328" s="2">
        <f>H328/G328</f>
        <v>2.5333333333333332</v>
      </c>
      <c r="J328" s="2">
        <v>421.53189888003652</v>
      </c>
      <c r="K328" s="55">
        <v>297.60000000000002</v>
      </c>
      <c r="L328" s="53">
        <v>153.26068476792901</v>
      </c>
      <c r="M328" s="2">
        <f>IF((K328+L328)&gt;360,(K328+L328)-360,(K328+L328))</f>
        <v>90.860684767929001</v>
      </c>
      <c r="N328" s="2">
        <f>COS(RADIANS(M328))*J328</f>
        <v>-6.3319225783710689</v>
      </c>
      <c r="O328" s="2">
        <f>SIN(RADIANS(M328))*J328</f>
        <v>421.48433960216227</v>
      </c>
      <c r="P328" s="7">
        <f t="shared" si="6"/>
        <v>-5.704434755289251E-5</v>
      </c>
      <c r="Q328" s="7">
        <f>O328/(1850*COS(RADIANS(C328)))/60</f>
        <v>6.0463329126529703E-3</v>
      </c>
      <c r="R328" s="7">
        <f>C328+P328</f>
        <v>51.096502955652447</v>
      </c>
      <c r="S328" s="7">
        <f>D328+Q328</f>
        <v>8.853676332912654</v>
      </c>
    </row>
    <row r="329" spans="1:19" s="18" customFormat="1">
      <c r="A329" s="17">
        <v>437</v>
      </c>
      <c r="B329" s="17" t="s">
        <v>8</v>
      </c>
      <c r="C329" s="64">
        <v>51.096559999999997</v>
      </c>
      <c r="D329" s="64">
        <v>8.8476300000000005</v>
      </c>
      <c r="E329" s="19">
        <v>43972</v>
      </c>
      <c r="F329" s="5">
        <v>0.51549768518518524</v>
      </c>
      <c r="G329" s="18">
        <v>5</v>
      </c>
      <c r="H329" s="20">
        <v>23.7</v>
      </c>
      <c r="I329" s="2">
        <f>H329/G329</f>
        <v>4.74</v>
      </c>
      <c r="J329" s="2">
        <v>2073.0419599999996</v>
      </c>
      <c r="K329" s="55">
        <v>324.10000000000002</v>
      </c>
      <c r="L329" s="53">
        <v>153.67348300194899</v>
      </c>
      <c r="M329" s="2">
        <f>IF((K329+L329)&gt;360,(K329+L329)-360,(K329+L329))</f>
        <v>117.77348300194899</v>
      </c>
      <c r="N329" s="2">
        <f>COS(RADIANS(M329))*J329</f>
        <v>-965.99028476365345</v>
      </c>
      <c r="O329" s="2">
        <f>SIN(RADIANS(M329))*J329</f>
        <v>1834.2207439844515</v>
      </c>
      <c r="P329" s="7">
        <f t="shared" si="6"/>
        <v>-8.702615178050932E-3</v>
      </c>
      <c r="Q329" s="7">
        <f>O329/(1850*COS(RADIANS(C329)))/60</f>
        <v>2.6312506091903946E-2</v>
      </c>
      <c r="R329" s="7">
        <f>C329+P329</f>
        <v>51.087857384821945</v>
      </c>
      <c r="S329" s="7">
        <f>D329+Q329</f>
        <v>8.8739425060919039</v>
      </c>
    </row>
    <row r="330" spans="1:19" s="18" customFormat="1">
      <c r="A330" s="17">
        <v>438</v>
      </c>
      <c r="B330" s="17" t="s">
        <v>8</v>
      </c>
      <c r="C330" s="64">
        <v>51.096559999999997</v>
      </c>
      <c r="D330" s="64">
        <v>8.8476300000000005</v>
      </c>
      <c r="E330" s="19">
        <v>43972</v>
      </c>
      <c r="F330" s="5">
        <v>0.52195601851851858</v>
      </c>
      <c r="G330" s="18">
        <v>6</v>
      </c>
      <c r="H330" s="20">
        <v>17.399999999999999</v>
      </c>
      <c r="I330" s="2">
        <f>H330/G330</f>
        <v>2.9</v>
      </c>
      <c r="J330" s="2">
        <v>598.13966371682875</v>
      </c>
      <c r="K330" s="55">
        <v>301.8</v>
      </c>
      <c r="L330" s="53">
        <v>157.44885037191699</v>
      </c>
      <c r="M330" s="2">
        <f>IF((K330+L330)&gt;360,(K330+L330)-360,(K330+L330))</f>
        <v>99.248850371917001</v>
      </c>
      <c r="N330" s="2">
        <f>COS(RADIANS(M330))*J330</f>
        <v>-96.134658629788262</v>
      </c>
      <c r="O330" s="2">
        <f>SIN(RADIANS(M330))*J330</f>
        <v>590.36360382514692</v>
      </c>
      <c r="P330" s="7">
        <f t="shared" si="6"/>
        <v>-8.6607800567376815E-4</v>
      </c>
      <c r="Q330" s="7">
        <f>O330/(1850*COS(RADIANS(C330)))/60</f>
        <v>8.4689620772379747E-3</v>
      </c>
      <c r="R330" s="7">
        <f>C330+P330</f>
        <v>51.095693921994325</v>
      </c>
      <c r="S330" s="7">
        <f>D330+Q330</f>
        <v>8.8560989620772386</v>
      </c>
    </row>
    <row r="331" spans="1:19" s="18" customFormat="1">
      <c r="A331" s="17">
        <v>439</v>
      </c>
      <c r="B331" s="17" t="s">
        <v>8</v>
      </c>
      <c r="C331" s="64">
        <v>51.096559999999997</v>
      </c>
      <c r="D331" s="64">
        <v>8.8476300000000005</v>
      </c>
      <c r="E331" s="19">
        <v>43972</v>
      </c>
      <c r="F331" s="5">
        <v>0.52217592592592599</v>
      </c>
      <c r="G331" s="18">
        <v>4</v>
      </c>
      <c r="H331" s="20">
        <v>17.8</v>
      </c>
      <c r="I331" s="2">
        <f>H331/G331</f>
        <v>4.45</v>
      </c>
      <c r="J331" s="2">
        <v>1712.6142999999993</v>
      </c>
      <c r="K331" s="55">
        <v>299.39999999999998</v>
      </c>
      <c r="L331" s="53">
        <v>157.44885037191699</v>
      </c>
      <c r="M331" s="2">
        <f>IF((K331+L331)&gt;360,(K331+L331)-360,(K331+L331))</f>
        <v>96.848850371916967</v>
      </c>
      <c r="N331" s="2">
        <f>COS(RADIANS(M331))*J331</f>
        <v>-204.23015849514493</v>
      </c>
      <c r="O331" s="2">
        <f>SIN(RADIANS(M331))*J331</f>
        <v>1700.3934200430015</v>
      </c>
      <c r="P331" s="7">
        <f t="shared" si="6"/>
        <v>-1.8399113377940985E-3</v>
      </c>
      <c r="Q331" s="7">
        <f>O331/(1850*COS(RADIANS(C331)))/60</f>
        <v>2.4392708658568161E-2</v>
      </c>
      <c r="R331" s="7">
        <f>C331+P331</f>
        <v>51.0947200886622</v>
      </c>
      <c r="S331" s="7">
        <f>D331+Q331</f>
        <v>8.8720227086585695</v>
      </c>
    </row>
    <row r="332" spans="1:19" s="18" customFormat="1">
      <c r="A332" s="17">
        <v>440</v>
      </c>
      <c r="B332" s="17" t="s">
        <v>8</v>
      </c>
      <c r="C332" s="64">
        <v>51.096559999999997</v>
      </c>
      <c r="D332" s="64">
        <v>8.8476300000000005</v>
      </c>
      <c r="E332" s="19">
        <v>43972</v>
      </c>
      <c r="F332" s="5">
        <v>0.52824074074074079</v>
      </c>
      <c r="G332" s="18">
        <v>4</v>
      </c>
      <c r="H332" s="20">
        <v>41.2</v>
      </c>
      <c r="I332" s="2">
        <f>H332/G332</f>
        <v>10.3</v>
      </c>
      <c r="J332" s="2">
        <v>8983.3101999999981</v>
      </c>
      <c r="K332" s="55">
        <v>275.39999999999998</v>
      </c>
      <c r="L332" s="53">
        <v>161.32539881790501</v>
      </c>
      <c r="M332" s="2">
        <f>IF((K332+L332)&gt;360,(K332+L332)-360,(K332+L332))</f>
        <v>76.725398817904988</v>
      </c>
      <c r="N332" s="2">
        <f>COS(RADIANS(M332))*J332</f>
        <v>2062.7325172732599</v>
      </c>
      <c r="O332" s="2">
        <f>SIN(RADIANS(M332))*J332</f>
        <v>8743.2829481612644</v>
      </c>
      <c r="P332" s="7">
        <f t="shared" si="6"/>
        <v>1.858317583129063E-2</v>
      </c>
      <c r="Q332" s="7">
        <f>O332/(1850*COS(RADIANS(C332)))/60</f>
        <v>0.12542529932192464</v>
      </c>
      <c r="R332" s="7">
        <f>C332+P332</f>
        <v>51.115143175831285</v>
      </c>
      <c r="S332" s="7">
        <f>D332+Q332</f>
        <v>8.9730552993219259</v>
      </c>
    </row>
    <row r="333" spans="1:19" s="18" customFormat="1">
      <c r="A333" s="17">
        <v>441</v>
      </c>
      <c r="B333" s="17" t="s">
        <v>8</v>
      </c>
      <c r="C333" s="64">
        <v>51.096559999999997</v>
      </c>
      <c r="D333" s="64">
        <v>8.8476300000000005</v>
      </c>
      <c r="E333" s="19">
        <v>43972</v>
      </c>
      <c r="F333" s="5">
        <v>0.52923611111111113</v>
      </c>
      <c r="G333" s="18">
        <v>4</v>
      </c>
      <c r="H333" s="20">
        <v>31</v>
      </c>
      <c r="I333" s="2">
        <f>H333/G333</f>
        <v>7.75</v>
      </c>
      <c r="J333" s="2">
        <v>5814.0324999999984</v>
      </c>
      <c r="K333" s="55">
        <v>274.8</v>
      </c>
      <c r="L333" s="53">
        <v>162.19939332720801</v>
      </c>
      <c r="M333" s="2">
        <f>IF((K333+L333)&gt;360,(K333+L333)-360,(K333+L333))</f>
        <v>76.999393327208054</v>
      </c>
      <c r="N333" s="2">
        <f>COS(RADIANS(M333))*J333</f>
        <v>1307.9327244943086</v>
      </c>
      <c r="O333" s="2">
        <f>SIN(RADIANS(M333))*J333</f>
        <v>5665.0053750418565</v>
      </c>
      <c r="P333" s="7">
        <f t="shared" si="6"/>
        <v>1.1783177698146925E-2</v>
      </c>
      <c r="Q333" s="7">
        <f>O333/(1850*COS(RADIANS(C333)))/60</f>
        <v>8.1266384610641521E-2</v>
      </c>
      <c r="R333" s="7">
        <f>C333+P333</f>
        <v>51.108343177698146</v>
      </c>
      <c r="S333" s="7">
        <f>D333+Q333</f>
        <v>8.9288963846106419</v>
      </c>
    </row>
    <row r="334" spans="1:19" s="18" customFormat="1">
      <c r="A334" s="17">
        <v>442</v>
      </c>
      <c r="B334" s="17" t="s">
        <v>8</v>
      </c>
      <c r="C334" s="64">
        <v>51.096559999999997</v>
      </c>
      <c r="D334" s="64">
        <v>8.8476300000000005</v>
      </c>
      <c r="E334" s="19">
        <v>43972</v>
      </c>
      <c r="F334" s="5">
        <v>0.53562500000000013</v>
      </c>
      <c r="G334" s="18">
        <v>5</v>
      </c>
      <c r="H334" s="20">
        <v>14.8</v>
      </c>
      <c r="I334" s="2">
        <f>H334/G334</f>
        <v>2.96</v>
      </c>
      <c r="J334" s="2">
        <v>629.07820803235893</v>
      </c>
      <c r="K334" s="55">
        <v>310.5</v>
      </c>
      <c r="L334" s="53">
        <v>166.18229292038799</v>
      </c>
      <c r="M334" s="2">
        <f>IF((K334+L334)&gt;360,(K334+L334)-360,(K334+L334))</f>
        <v>116.68229292038802</v>
      </c>
      <c r="N334" s="2">
        <f>COS(RADIANS(M334))*J334</f>
        <v>-282.48309251862565</v>
      </c>
      <c r="O334" s="2">
        <f>SIN(RADIANS(M334))*J334</f>
        <v>562.08779942489184</v>
      </c>
      <c r="P334" s="7">
        <f t="shared" si="6"/>
        <v>-2.5448927253930238E-3</v>
      </c>
      <c r="Q334" s="7">
        <f>O334/(1850*COS(RADIANS(C334)))/60</f>
        <v>8.0633362669448264E-3</v>
      </c>
      <c r="R334" s="7">
        <f>C334+P334</f>
        <v>51.0940151072746</v>
      </c>
      <c r="S334" s="7">
        <f>D334+Q334</f>
        <v>8.8556933362669454</v>
      </c>
    </row>
    <row r="335" spans="1:19" s="18" customFormat="1">
      <c r="A335" s="17">
        <v>443</v>
      </c>
      <c r="B335" s="17" t="s">
        <v>8</v>
      </c>
      <c r="C335" s="64">
        <v>51.096559999999997</v>
      </c>
      <c r="D335" s="64">
        <v>8.8476300000000005</v>
      </c>
      <c r="E335" s="19">
        <v>43972</v>
      </c>
      <c r="F335" s="5">
        <v>0.53649305555555571</v>
      </c>
      <c r="G335" s="18">
        <v>8</v>
      </c>
      <c r="H335" s="20">
        <v>23.7</v>
      </c>
      <c r="I335" s="2">
        <f>H335/G335</f>
        <v>2.9624999999999999</v>
      </c>
      <c r="J335" s="2">
        <v>630.38095382834763</v>
      </c>
      <c r="K335" s="55">
        <v>313.5</v>
      </c>
      <c r="L335" s="53">
        <v>166.62944004122801</v>
      </c>
      <c r="M335" s="2">
        <f>IF((K335+L335)&gt;360,(K335+L335)-360,(K335+L335))</f>
        <v>120.12944004122801</v>
      </c>
      <c r="N335" s="2">
        <f>COS(RADIANS(M335))*J335</f>
        <v>-316.42300275304916</v>
      </c>
      <c r="O335" s="2">
        <f>SIN(RADIANS(M335))*J335</f>
        <v>545.21246342896563</v>
      </c>
      <c r="P335" s="7">
        <f t="shared" si="6"/>
        <v>-2.8506576824599023E-3</v>
      </c>
      <c r="Q335" s="7">
        <f>O335/(1850*COS(RADIANS(C335)))/60</f>
        <v>7.8212539643364894E-3</v>
      </c>
      <c r="R335" s="7">
        <f>C335+P335</f>
        <v>51.093709342317538</v>
      </c>
      <c r="S335" s="7">
        <f>D335+Q335</f>
        <v>8.8554512539643362</v>
      </c>
    </row>
    <row r="336" spans="1:19" s="18" customFormat="1">
      <c r="A336" s="17">
        <v>444</v>
      </c>
      <c r="B336" s="17" t="s">
        <v>8</v>
      </c>
      <c r="C336" s="64">
        <v>51.096559999999997</v>
      </c>
      <c r="D336" s="64">
        <v>8.8476300000000005</v>
      </c>
      <c r="E336" s="19">
        <v>43972</v>
      </c>
      <c r="F336" s="5">
        <v>0.58493055555555562</v>
      </c>
      <c r="G336" s="18">
        <v>6</v>
      </c>
      <c r="H336" s="20">
        <v>18.7</v>
      </c>
      <c r="I336" s="2">
        <f>H336/G336</f>
        <v>3.1166666666666667</v>
      </c>
      <c r="J336" s="2">
        <v>712.93288832437247</v>
      </c>
      <c r="K336" s="55">
        <v>215.4</v>
      </c>
      <c r="L336" s="53">
        <v>198.397531184607</v>
      </c>
      <c r="M336" s="2">
        <f>IF((K336+L336)&gt;360,(K336+L336)-360,(K336+L336))</f>
        <v>53.79753118460701</v>
      </c>
      <c r="N336" s="2">
        <f>COS(RADIANS(M336))*J336</f>
        <v>421.08699353146363</v>
      </c>
      <c r="O336" s="2">
        <f>SIN(RADIANS(M336))*J336</f>
        <v>575.29040243442728</v>
      </c>
      <c r="P336" s="7">
        <f t="shared" si="6"/>
        <v>3.7935765183014741E-3</v>
      </c>
      <c r="Q336" s="7">
        <f>O336/(1850*COS(RADIANS(C336)))/60</f>
        <v>8.2527319943984118E-3</v>
      </c>
      <c r="R336" s="7">
        <f>C336+P336</f>
        <v>51.100353576518295</v>
      </c>
      <c r="S336" s="7">
        <f>D336+Q336</f>
        <v>8.8558827319943987</v>
      </c>
    </row>
    <row r="337" spans="1:19" s="18" customFormat="1">
      <c r="A337" s="17">
        <v>445</v>
      </c>
      <c r="B337" s="17" t="s">
        <v>8</v>
      </c>
      <c r="C337" s="64">
        <v>51.096559999999997</v>
      </c>
      <c r="D337" s="64">
        <v>8.8476300000000005</v>
      </c>
      <c r="E337" s="19">
        <v>43972</v>
      </c>
      <c r="F337" s="5">
        <v>0.58552083333333338</v>
      </c>
      <c r="G337" s="18">
        <v>3</v>
      </c>
      <c r="H337" s="20">
        <v>36.299999999999997</v>
      </c>
      <c r="I337" s="2">
        <f>H337/G337</f>
        <v>12.1</v>
      </c>
      <c r="J337" s="2">
        <v>11220.447399999997</v>
      </c>
      <c r="K337" s="55">
        <v>277.60000000000002</v>
      </c>
      <c r="L337" s="53">
        <v>198.83380671983599</v>
      </c>
      <c r="M337" s="2">
        <f>IF((K337+L337)&gt;360,(K337+L337)-360,(K337+L337))</f>
        <v>116.43380671983601</v>
      </c>
      <c r="N337" s="2">
        <f>COS(RADIANS(M337))*J337</f>
        <v>-4994.9348282318606</v>
      </c>
      <c r="O337" s="2">
        <f>SIN(RADIANS(M337))*J337</f>
        <v>10047.341236261615</v>
      </c>
      <c r="P337" s="7">
        <f t="shared" si="6"/>
        <v>-4.4999412866953699E-2</v>
      </c>
      <c r="Q337" s="7">
        <f>O337/(1850*COS(RADIANS(C337)))/60</f>
        <v>0.14413244880890547</v>
      </c>
      <c r="R337" s="7">
        <f>C337+P337</f>
        <v>51.051560587133046</v>
      </c>
      <c r="S337" s="7">
        <f>D337+Q337</f>
        <v>8.9917624488089061</v>
      </c>
    </row>
    <row r="338" spans="1:19" s="18" customFormat="1">
      <c r="A338" s="17">
        <v>446</v>
      </c>
      <c r="B338" s="17" t="s">
        <v>8</v>
      </c>
      <c r="C338" s="64">
        <v>51.096559999999997</v>
      </c>
      <c r="D338" s="64">
        <v>8.8476300000000005</v>
      </c>
      <c r="E338" s="19">
        <v>43972</v>
      </c>
      <c r="F338" s="5">
        <v>0.59063657407407411</v>
      </c>
      <c r="G338" s="18">
        <v>6</v>
      </c>
      <c r="H338" s="20">
        <v>19.399999999999999</v>
      </c>
      <c r="I338" s="2">
        <f>H338/G338</f>
        <v>3.2333333333333329</v>
      </c>
      <c r="J338" s="2">
        <v>778.49735462422268</v>
      </c>
      <c r="K338" s="55">
        <v>265</v>
      </c>
      <c r="L338" s="53">
        <v>201.85588774189199</v>
      </c>
      <c r="M338" s="2">
        <f>IF((K338+L338)&gt;360,(K338+L338)-360,(K338+L338))</f>
        <v>106.85588774189199</v>
      </c>
      <c r="N338" s="2">
        <f>COS(RADIANS(M338))*J338</f>
        <v>-225.73733791383407</v>
      </c>
      <c r="O338" s="2">
        <f>SIN(RADIANS(M338))*J338</f>
        <v>745.05086096755042</v>
      </c>
      <c r="P338" s="7">
        <f t="shared" si="6"/>
        <v>-2.0336697109354421E-3</v>
      </c>
      <c r="Q338" s="7">
        <f>O338/(1850*COS(RADIANS(C338)))/60</f>
        <v>1.0688002184187017E-2</v>
      </c>
      <c r="R338" s="7">
        <f>C338+P338</f>
        <v>51.094526330289064</v>
      </c>
      <c r="S338" s="7">
        <f>D338+Q338</f>
        <v>8.8583180021841876</v>
      </c>
    </row>
    <row r="339" spans="1:19" s="18" customFormat="1">
      <c r="A339" s="17">
        <v>447</v>
      </c>
      <c r="B339" s="17" t="s">
        <v>8</v>
      </c>
      <c r="C339" s="64">
        <v>51.096559999999997</v>
      </c>
      <c r="D339" s="64">
        <v>8.8476300000000005</v>
      </c>
      <c r="E339" s="19">
        <v>43972</v>
      </c>
      <c r="F339" s="5">
        <v>0.59114583333333337</v>
      </c>
      <c r="G339" s="18">
        <v>6</v>
      </c>
      <c r="H339" s="20">
        <v>17.7</v>
      </c>
      <c r="I339" s="2">
        <f>H339/G339</f>
        <v>2.9499999999999997</v>
      </c>
      <c r="J339" s="2">
        <v>623.87825966171886</v>
      </c>
      <c r="K339" s="55">
        <v>258.39999999999998</v>
      </c>
      <c r="L339" s="53">
        <v>202.28285295451701</v>
      </c>
      <c r="M339" s="2">
        <f>IF((K339+L339)&gt;360,(K339+L339)-360,(K339+L339))</f>
        <v>100.68285295451699</v>
      </c>
      <c r="N339" s="2">
        <f>COS(RADIANS(M339))*J339</f>
        <v>-115.64989651187025</v>
      </c>
      <c r="O339" s="2">
        <f>SIN(RADIANS(M339))*J339</f>
        <v>613.06539970489996</v>
      </c>
      <c r="P339" s="7">
        <f t="shared" si="6"/>
        <v>-1.0418909595663987E-3</v>
      </c>
      <c r="Q339" s="7">
        <f>O339/(1850*COS(RADIANS(C339)))/60</f>
        <v>8.7946268830375041E-3</v>
      </c>
      <c r="R339" s="7">
        <f>C339+P339</f>
        <v>51.095518109040434</v>
      </c>
      <c r="S339" s="7">
        <f>D339+Q339</f>
        <v>8.8564246268830384</v>
      </c>
    </row>
    <row r="340" spans="1:19" s="18" customFormat="1">
      <c r="A340" s="17">
        <v>448</v>
      </c>
      <c r="B340" s="17" t="s">
        <v>8</v>
      </c>
      <c r="C340" s="64">
        <v>51.096559999999997</v>
      </c>
      <c r="D340" s="64">
        <v>8.8476300000000005</v>
      </c>
      <c r="E340" s="19">
        <v>43972</v>
      </c>
      <c r="F340" s="5">
        <v>0.59879629629629627</v>
      </c>
      <c r="G340" s="18">
        <v>6</v>
      </c>
      <c r="H340" s="20">
        <v>21.7</v>
      </c>
      <c r="I340" s="2">
        <f>H340/G340</f>
        <v>3.6166666666666667</v>
      </c>
      <c r="J340" s="2">
        <v>1016.0756759837184</v>
      </c>
      <c r="K340" s="55">
        <v>304.2</v>
      </c>
      <c r="L340" s="53">
        <v>206.89454453838201</v>
      </c>
      <c r="M340" s="2">
        <f>IF((K340+L340)&gt;360,(K340+L340)-360,(K340+L340))</f>
        <v>151.09454453838202</v>
      </c>
      <c r="N340" s="2">
        <f>COS(RADIANS(M340))*J340</f>
        <v>-889.49145119610569</v>
      </c>
      <c r="O340" s="2">
        <f>SIN(RADIANS(M340))*J340</f>
        <v>491.13617009421745</v>
      </c>
      <c r="P340" s="7">
        <f t="shared" si="6"/>
        <v>-8.0134364972622128E-3</v>
      </c>
      <c r="Q340" s="7">
        <f>O340/(1850*COS(RADIANS(C340)))/60</f>
        <v>7.0455115666645278E-3</v>
      </c>
      <c r="R340" s="7">
        <f>C340+P340</f>
        <v>51.088546563502732</v>
      </c>
      <c r="S340" s="7">
        <f>D340+Q340</f>
        <v>8.8546755115666649</v>
      </c>
    </row>
    <row r="341" spans="1:19" s="18" customFormat="1">
      <c r="A341" s="17">
        <v>449</v>
      </c>
      <c r="B341" s="17" t="s">
        <v>8</v>
      </c>
      <c r="C341" s="64">
        <v>51.096559999999997</v>
      </c>
      <c r="D341" s="64">
        <v>8.8476300000000005</v>
      </c>
      <c r="E341" s="19">
        <v>43972</v>
      </c>
      <c r="F341" s="5">
        <v>0.60008101851851858</v>
      </c>
      <c r="G341" s="18">
        <v>4</v>
      </c>
      <c r="H341" s="20">
        <v>26.8</v>
      </c>
      <c r="I341" s="2">
        <f>H341/G341</f>
        <v>6.7</v>
      </c>
      <c r="J341" s="2">
        <v>4509.0357999999987</v>
      </c>
      <c r="K341" s="55">
        <v>237.8</v>
      </c>
      <c r="L341" s="53">
        <v>207.715529168611</v>
      </c>
      <c r="M341" s="2">
        <f>IF((K341+L341)&gt;360,(K341+L341)-360,(K341+L341))</f>
        <v>85.51552916861101</v>
      </c>
      <c r="N341" s="2">
        <f>COS(RADIANS(M341))*J341</f>
        <v>352.55651877170072</v>
      </c>
      <c r="O341" s="2">
        <f>SIN(RADIANS(M341))*J341</f>
        <v>4495.2316677511972</v>
      </c>
      <c r="P341" s="7">
        <f t="shared" si="6"/>
        <v>3.1761848537991055E-3</v>
      </c>
      <c r="Q341" s="7">
        <f>O341/(1850*COS(RADIANS(C341)))/60</f>
        <v>6.4485592058719815E-2</v>
      </c>
      <c r="R341" s="7">
        <f>C341+P341</f>
        <v>51.099736184853796</v>
      </c>
      <c r="S341" s="7">
        <f>D341+Q341</f>
        <v>8.9121155920587203</v>
      </c>
    </row>
    <row r="342" spans="1:19" s="18" customFormat="1">
      <c r="A342" s="17">
        <v>450</v>
      </c>
      <c r="B342" s="17" t="s">
        <v>8</v>
      </c>
      <c r="C342" s="64">
        <v>51.096559999999997</v>
      </c>
      <c r="D342" s="64">
        <v>8.8476300000000005</v>
      </c>
      <c r="E342" s="19">
        <v>43972</v>
      </c>
      <c r="F342" s="5">
        <v>0.60498842592592605</v>
      </c>
      <c r="G342" s="18">
        <v>3</v>
      </c>
      <c r="H342" s="20">
        <v>24.6</v>
      </c>
      <c r="I342" s="2">
        <f>H342/G342</f>
        <v>8.2000000000000011</v>
      </c>
      <c r="J342" s="2">
        <v>6373.3168000000005</v>
      </c>
      <c r="K342" s="55">
        <v>262.2</v>
      </c>
      <c r="L342" s="53">
        <v>210.54437375796601</v>
      </c>
      <c r="M342" s="2">
        <f>IF((K342+L342)&gt;360,(K342+L342)-360,(K342+L342))</f>
        <v>112.744373757966</v>
      </c>
      <c r="N342" s="2">
        <f>COS(RADIANS(M342))*J342</f>
        <v>-2464.0543091066666</v>
      </c>
      <c r="O342" s="2">
        <f>SIN(RADIANS(M342))*J342</f>
        <v>5877.7209354421648</v>
      </c>
      <c r="P342" s="7">
        <f t="shared" si="6"/>
        <v>-2.2198687469429428E-2</v>
      </c>
      <c r="Q342" s="7">
        <f>O342/(1850*COS(RADIANS(C342)))/60</f>
        <v>8.4317860010880097E-2</v>
      </c>
      <c r="R342" s="7">
        <f>C342+P342</f>
        <v>51.07436131253057</v>
      </c>
      <c r="S342" s="7">
        <f>D342+Q342</f>
        <v>8.9319478600108813</v>
      </c>
    </row>
    <row r="343" spans="1:19" s="18" customFormat="1">
      <c r="A343" s="17">
        <v>451</v>
      </c>
      <c r="B343" s="17" t="s">
        <v>8</v>
      </c>
      <c r="C343" s="64">
        <v>51.096559999999997</v>
      </c>
      <c r="D343" s="64">
        <v>8.8476300000000005</v>
      </c>
      <c r="E343" s="19">
        <v>43972</v>
      </c>
      <c r="F343" s="5">
        <v>0.60584490740740748</v>
      </c>
      <c r="G343" s="18">
        <v>6</v>
      </c>
      <c r="H343" s="20">
        <v>20.6</v>
      </c>
      <c r="I343" s="2">
        <f>H343/G343</f>
        <v>3.4333333333333336</v>
      </c>
      <c r="J343" s="2">
        <v>897.85511974440521</v>
      </c>
      <c r="K343" s="55">
        <v>137.30000000000001</v>
      </c>
      <c r="L343" s="53">
        <v>210.942722919841</v>
      </c>
      <c r="M343" s="2">
        <f>IF((K343+L343)&gt;360,(K343+L343)-360,(K343+L343))</f>
        <v>348.24272291984101</v>
      </c>
      <c r="N343" s="2">
        <f>COS(RADIANS(M343))*J343</f>
        <v>879.01776041555104</v>
      </c>
      <c r="O343" s="2">
        <f>SIN(RADIANS(M343))*J343</f>
        <v>-182.95243350463855</v>
      </c>
      <c r="P343" s="7">
        <f t="shared" si="6"/>
        <v>7.9190789226626212E-3</v>
      </c>
      <c r="Q343" s="7">
        <f>O343/(1850*COS(RADIANS(C343)))/60</f>
        <v>-2.6245134545050488E-3</v>
      </c>
      <c r="R343" s="7">
        <f>C343+P343</f>
        <v>51.104479078922658</v>
      </c>
      <c r="S343" s="7">
        <f>D343+Q343</f>
        <v>8.8450054865454959</v>
      </c>
    </row>
    <row r="344" spans="1:19" s="18" customFormat="1">
      <c r="A344" s="17">
        <v>452</v>
      </c>
      <c r="B344" s="17" t="s">
        <v>8</v>
      </c>
      <c r="C344" s="64">
        <v>51.096559999999997</v>
      </c>
      <c r="D344" s="64">
        <v>8.8476300000000005</v>
      </c>
      <c r="E344" s="19">
        <v>43972</v>
      </c>
      <c r="F344" s="5">
        <v>0.6118055555555556</v>
      </c>
      <c r="G344" s="18">
        <v>5</v>
      </c>
      <c r="H344" s="20">
        <v>15.7</v>
      </c>
      <c r="I344" s="2">
        <f>H344/G344</f>
        <v>3.1399999999999997</v>
      </c>
      <c r="J344" s="2">
        <v>725.82352627301657</v>
      </c>
      <c r="K344" s="55">
        <v>125.1</v>
      </c>
      <c r="L344" s="53">
        <v>214.46138039230101</v>
      </c>
      <c r="M344" s="2">
        <f>IF((K344+L344)&gt;360,(K344+L344)-360,(K344+L344))</f>
        <v>339.56138039230098</v>
      </c>
      <c r="N344" s="2">
        <f>COS(RADIANS(M344))*J344</f>
        <v>680.13063104408388</v>
      </c>
      <c r="O344" s="2">
        <f>SIN(RADIANS(M344))*J344</f>
        <v>-253.46028487116607</v>
      </c>
      <c r="P344" s="7">
        <f t="shared" si="6"/>
        <v>6.127302982379134E-3</v>
      </c>
      <c r="Q344" s="7">
        <f>O344/(1850*COS(RADIANS(C344)))/60</f>
        <v>-3.6359720124203329E-3</v>
      </c>
      <c r="R344" s="7">
        <f>C344+P344</f>
        <v>51.102687302982375</v>
      </c>
      <c r="S344" s="7">
        <f>D344+Q344</f>
        <v>8.8439940279875806</v>
      </c>
    </row>
    <row r="345" spans="1:19" s="18" customFormat="1">
      <c r="A345" s="17">
        <v>453</v>
      </c>
      <c r="B345" s="17" t="s">
        <v>8</v>
      </c>
      <c r="C345" s="64">
        <v>51.096559999999997</v>
      </c>
      <c r="D345" s="64">
        <v>8.8476300000000005</v>
      </c>
      <c r="E345" s="19">
        <v>43972</v>
      </c>
      <c r="F345" s="5">
        <v>0.61319444444444449</v>
      </c>
      <c r="G345" s="18">
        <v>4</v>
      </c>
      <c r="H345" s="20">
        <v>23.6</v>
      </c>
      <c r="I345" s="2">
        <f>H345/G345</f>
        <v>5.9</v>
      </c>
      <c r="J345" s="2">
        <v>3514.7525999999993</v>
      </c>
      <c r="K345" s="55">
        <v>203</v>
      </c>
      <c r="L345" s="53">
        <v>215.22686668534101</v>
      </c>
      <c r="M345" s="2">
        <f>IF((K345+L345)&gt;360,(K345+L345)-360,(K345+L345))</f>
        <v>58.226866685341008</v>
      </c>
      <c r="N345" s="2">
        <f>COS(RADIANS(M345))*J345</f>
        <v>1850.7183320175352</v>
      </c>
      <c r="O345" s="2">
        <f>SIN(RADIANS(M345))*J345</f>
        <v>2988.030705120178</v>
      </c>
      <c r="P345" s="7">
        <f t="shared" si="6"/>
        <v>1.6673138126284102E-2</v>
      </c>
      <c r="Q345" s="7">
        <f>O345/(1850*COS(RADIANS(C345)))/60</f>
        <v>4.286429340041157E-2</v>
      </c>
      <c r="R345" s="7">
        <f>C345+P345</f>
        <v>51.113233138126283</v>
      </c>
      <c r="S345" s="7">
        <f>D345+Q345</f>
        <v>8.8904942934004119</v>
      </c>
    </row>
    <row r="346" spans="1:19" s="18" customFormat="1">
      <c r="A346" s="17">
        <v>454</v>
      </c>
      <c r="B346" s="17" t="s">
        <v>8</v>
      </c>
      <c r="C346" s="64">
        <v>51.096559999999997</v>
      </c>
      <c r="D346" s="64">
        <v>8.8476300000000005</v>
      </c>
      <c r="E346" s="19">
        <v>43972</v>
      </c>
      <c r="F346" s="5">
        <v>0.61887731481481489</v>
      </c>
      <c r="G346" s="18">
        <v>3</v>
      </c>
      <c r="H346" s="20">
        <v>49.4</v>
      </c>
      <c r="I346" s="2">
        <f>H346/G346</f>
        <v>16.466666666666665</v>
      </c>
      <c r="J346" s="2">
        <v>16647.576533333329</v>
      </c>
      <c r="K346" s="55">
        <v>218.9</v>
      </c>
      <c r="L346" s="53">
        <v>218.22843114132999</v>
      </c>
      <c r="M346" s="2">
        <f>IF((K346+L346)&gt;360,(K346+L346)-360,(K346+L346))</f>
        <v>77.128431141329997</v>
      </c>
      <c r="N346" s="2">
        <f>COS(RADIANS(M346))*J346</f>
        <v>3708.5206172099929</v>
      </c>
      <c r="O346" s="2">
        <f>SIN(RADIANS(M346))*J346</f>
        <v>16229.253811094304</v>
      </c>
      <c r="P346" s="7">
        <f t="shared" si="6"/>
        <v>3.3410095650540476E-2</v>
      </c>
      <c r="Q346" s="7">
        <f>O346/(1850*COS(RADIANS(C346)))/60</f>
        <v>0.23281403897103353</v>
      </c>
      <c r="R346" s="7">
        <f>C346+P346</f>
        <v>51.129970095650535</v>
      </c>
      <c r="S346" s="7">
        <f>D346+Q346</f>
        <v>9.0804440389710344</v>
      </c>
    </row>
    <row r="347" spans="1:19" s="18" customFormat="1">
      <c r="A347" s="17">
        <v>455</v>
      </c>
      <c r="B347" s="17" t="s">
        <v>8</v>
      </c>
      <c r="C347" s="64">
        <v>51.096559999999997</v>
      </c>
      <c r="D347" s="64">
        <v>8.8476300000000005</v>
      </c>
      <c r="E347" s="19">
        <v>43972</v>
      </c>
      <c r="F347" s="5">
        <v>0.61938657407407416</v>
      </c>
      <c r="G347" s="18">
        <v>7</v>
      </c>
      <c r="H347" s="20">
        <v>23.3</v>
      </c>
      <c r="I347" s="2">
        <f>H347/G347</f>
        <v>3.3285714285714287</v>
      </c>
      <c r="J347" s="2">
        <v>834.1779259506344</v>
      </c>
      <c r="K347" s="55">
        <v>111.3</v>
      </c>
      <c r="L347" s="53">
        <v>218.22843114132999</v>
      </c>
      <c r="M347" s="2">
        <f>IF((K347+L347)&gt;360,(K347+L347)-360,(K347+L347))</f>
        <v>329.52843114132997</v>
      </c>
      <c r="N347" s="2">
        <f>COS(RADIANS(M347))*J347</f>
        <v>718.96202452173611</v>
      </c>
      <c r="O347" s="2">
        <f>SIN(RADIANS(M347))*J347</f>
        <v>-423.02058985220651</v>
      </c>
      <c r="P347" s="7">
        <f t="shared" si="6"/>
        <v>6.477135356051677E-3</v>
      </c>
      <c r="Q347" s="7">
        <f>O347/(1850*COS(RADIANS(C347)))/60</f>
        <v>-6.0683709329924247E-3</v>
      </c>
      <c r="R347" s="7">
        <f>C347+P347</f>
        <v>51.103037135356047</v>
      </c>
      <c r="S347" s="7">
        <f>D347+Q347</f>
        <v>8.8415616290670087</v>
      </c>
    </row>
    <row r="348" spans="1:19" s="18" customFormat="1">
      <c r="A348" s="17">
        <v>456</v>
      </c>
      <c r="B348" s="17" t="s">
        <v>8</v>
      </c>
      <c r="C348" s="64">
        <v>51.096559999999997</v>
      </c>
      <c r="D348" s="64">
        <v>8.8476300000000005</v>
      </c>
      <c r="E348" s="19">
        <v>43972</v>
      </c>
      <c r="F348" s="5">
        <v>0.66728009259259269</v>
      </c>
      <c r="G348" s="18">
        <v>6</v>
      </c>
      <c r="H348" s="20">
        <v>23.3</v>
      </c>
      <c r="I348" s="2">
        <f>H348/G348</f>
        <v>3.8833333333333333</v>
      </c>
      <c r="J348" s="2">
        <v>1206.1337646407387</v>
      </c>
      <c r="K348" s="55">
        <v>187.2</v>
      </c>
      <c r="L348" s="53">
        <v>240.329563657872</v>
      </c>
      <c r="M348" s="2">
        <f>IF((K348+L348)&gt;360,(K348+L348)-360,(K348+L348))</f>
        <v>67.529563657872018</v>
      </c>
      <c r="N348" s="2">
        <f>COS(RADIANS(M348))*J348</f>
        <v>460.99237597541486</v>
      </c>
      <c r="O348" s="2">
        <f>SIN(RADIANS(M348))*J348</f>
        <v>1114.5603112882598</v>
      </c>
      <c r="P348" s="7">
        <f t="shared" si="6"/>
        <v>4.1530844682469807E-3</v>
      </c>
      <c r="Q348" s="7">
        <f>O348/(1850*COS(RADIANS(C348)))/60</f>
        <v>1.5988738038618156E-2</v>
      </c>
      <c r="R348" s="7">
        <f>C348+P348</f>
        <v>51.100713084468246</v>
      </c>
      <c r="S348" s="7">
        <f>D348+Q348</f>
        <v>8.8636187380386193</v>
      </c>
    </row>
    <row r="349" spans="1:19" s="18" customFormat="1">
      <c r="A349" s="17">
        <v>457</v>
      </c>
      <c r="B349" s="17" t="s">
        <v>8</v>
      </c>
      <c r="C349" s="64">
        <v>51.096559999999997</v>
      </c>
      <c r="D349" s="64">
        <v>8.8476300000000005</v>
      </c>
      <c r="E349" s="19">
        <v>43972</v>
      </c>
      <c r="F349" s="5">
        <v>0.66778935185185195</v>
      </c>
      <c r="G349" s="18">
        <v>3</v>
      </c>
      <c r="H349" s="20">
        <v>31.4</v>
      </c>
      <c r="I349" s="2">
        <f>H349/G349</f>
        <v>10.466666666666667</v>
      </c>
      <c r="J349" s="2">
        <v>9190.4525333333313</v>
      </c>
      <c r="K349" s="55">
        <v>208</v>
      </c>
      <c r="L349" s="53">
        <v>240.60566731072399</v>
      </c>
      <c r="M349" s="2">
        <f>IF((K349+L349)&gt;360,(K349+L349)-360,(K349+L349))</f>
        <v>88.605667310724016</v>
      </c>
      <c r="N349" s="2">
        <f>COS(RADIANS(M349))*J349</f>
        <v>223.63398650145356</v>
      </c>
      <c r="O349" s="2">
        <f>SIN(RADIANS(M349))*J349</f>
        <v>9187.7312546424928</v>
      </c>
      <c r="P349" s="7">
        <f t="shared" si="6"/>
        <v>2.0147205991121941E-3</v>
      </c>
      <c r="Q349" s="7">
        <f>O349/(1850*COS(RADIANS(C349)))/60</f>
        <v>0.13180105797048286</v>
      </c>
      <c r="R349" s="7">
        <f>C349+P349</f>
        <v>51.09857472059911</v>
      </c>
      <c r="S349" s="7">
        <f>D349+Q349</f>
        <v>8.9794310579704835</v>
      </c>
    </row>
    <row r="350" spans="1:19" s="18" customFormat="1">
      <c r="A350" s="17">
        <v>458</v>
      </c>
      <c r="B350" s="17" t="s">
        <v>8</v>
      </c>
      <c r="C350" s="64">
        <v>51.096559999999997</v>
      </c>
      <c r="D350" s="64">
        <v>8.8476300000000005</v>
      </c>
      <c r="E350" s="19">
        <v>43972</v>
      </c>
      <c r="F350" s="5">
        <v>0.67451388888888897</v>
      </c>
      <c r="G350" s="18">
        <v>6</v>
      </c>
      <c r="H350" s="20">
        <v>24.6</v>
      </c>
      <c r="I350" s="2">
        <f>H350/G350</f>
        <v>4.1000000000000005</v>
      </c>
      <c r="J350" s="2">
        <v>1380.0223153135332</v>
      </c>
      <c r="K350" s="55">
        <v>193.7</v>
      </c>
      <c r="L350" s="53">
        <v>243.30882379701401</v>
      </c>
      <c r="M350" s="2">
        <f>IF((K350+L350)&gt;360,(K350+L350)-360,(K350+L350))</f>
        <v>77.008823797013974</v>
      </c>
      <c r="N350" s="2">
        <f>COS(RADIANS(M350))*J350</f>
        <v>310.23038889661962</v>
      </c>
      <c r="O350" s="2">
        <f>SIN(RADIANS(M350))*J350</f>
        <v>1344.7002255403904</v>
      </c>
      <c r="P350" s="7">
        <f t="shared" si="6"/>
        <v>2.7948683684380147E-3</v>
      </c>
      <c r="Q350" s="7">
        <f>O350/(1850*COS(RADIANS(C350)))/60</f>
        <v>1.929017158504891E-2</v>
      </c>
      <c r="R350" s="7">
        <f>C350+P350</f>
        <v>51.099354868368437</v>
      </c>
      <c r="S350" s="7">
        <f>D350+Q350</f>
        <v>8.8669201715850487</v>
      </c>
    </row>
    <row r="351" spans="1:19" s="18" customFormat="1">
      <c r="A351" s="17">
        <v>459</v>
      </c>
      <c r="B351" s="17" t="s">
        <v>8</v>
      </c>
      <c r="C351" s="64">
        <v>51.096559999999997</v>
      </c>
      <c r="D351" s="64">
        <v>8.8476300000000005</v>
      </c>
      <c r="E351" s="19">
        <v>43972</v>
      </c>
      <c r="F351" s="5">
        <v>0.67593750000000008</v>
      </c>
      <c r="G351" s="18">
        <v>6</v>
      </c>
      <c r="H351" s="20">
        <v>19.2</v>
      </c>
      <c r="I351" s="2">
        <f>H351/G351</f>
        <v>3.1999999999999997</v>
      </c>
      <c r="J351" s="2">
        <v>759.4769831956088</v>
      </c>
      <c r="K351" s="55">
        <v>89.8</v>
      </c>
      <c r="L351" s="53">
        <v>243.837255496024</v>
      </c>
      <c r="M351" s="2">
        <f>IF((K351+L351)&gt;360,(K351+L351)-360,(K351+L351))</f>
        <v>333.63725549602401</v>
      </c>
      <c r="N351" s="2">
        <f>COS(RADIANS(M351))*J351</f>
        <v>680.49189830426985</v>
      </c>
      <c r="O351" s="2">
        <f>SIN(RADIANS(M351))*J351</f>
        <v>-337.24777886022366</v>
      </c>
      <c r="P351" s="7">
        <f t="shared" si="6"/>
        <v>6.1305576423808092E-3</v>
      </c>
      <c r="Q351" s="7">
        <f>O351/(1850*COS(RADIANS(C351)))/60</f>
        <v>-4.8379314566382049E-3</v>
      </c>
      <c r="R351" s="7">
        <f>C351+P351</f>
        <v>51.102690557642376</v>
      </c>
      <c r="S351" s="7">
        <f>D351+Q351</f>
        <v>8.8427920685433623</v>
      </c>
    </row>
    <row r="352" spans="1:19" s="18" customFormat="1">
      <c r="A352" s="17">
        <v>460</v>
      </c>
      <c r="B352" s="17" t="s">
        <v>8</v>
      </c>
      <c r="C352" s="64">
        <v>51.096559999999997</v>
      </c>
      <c r="D352" s="64">
        <v>8.8476300000000005</v>
      </c>
      <c r="E352" s="19">
        <v>43972</v>
      </c>
      <c r="F352" s="5">
        <v>0.68076388888888906</v>
      </c>
      <c r="G352" s="18">
        <v>6</v>
      </c>
      <c r="H352" s="20">
        <v>17.600000000000001</v>
      </c>
      <c r="I352" s="2">
        <f>H352/G352</f>
        <v>2.9333333333333336</v>
      </c>
      <c r="J352" s="2">
        <v>615.25065670427239</v>
      </c>
      <c r="K352" s="55">
        <v>159.69999999999999</v>
      </c>
      <c r="L352" s="53">
        <v>245.65636880149299</v>
      </c>
      <c r="M352" s="2">
        <f>IF((K352+L352)&gt;360,(K352+L352)-360,(K352+L352))</f>
        <v>45.356368801492977</v>
      </c>
      <c r="N352" s="2">
        <f>COS(RADIANS(M352))*J352</f>
        <v>432.33359893413933</v>
      </c>
      <c r="O352" s="2">
        <f>SIN(RADIANS(M352))*J352</f>
        <v>437.74539381664908</v>
      </c>
      <c r="P352" s="7">
        <f t="shared" si="6"/>
        <v>3.8948972876949486E-3</v>
      </c>
      <c r="Q352" s="7">
        <f>O352/(1850*COS(RADIANS(C352)))/60</f>
        <v>6.2796031389780798E-3</v>
      </c>
      <c r="R352" s="7">
        <f>C352+P352</f>
        <v>51.10045489728769</v>
      </c>
      <c r="S352" s="7">
        <f>D352+Q352</f>
        <v>8.8539096031389786</v>
      </c>
    </row>
    <row r="353" spans="1:19" s="18" customFormat="1">
      <c r="A353" s="17">
        <v>461</v>
      </c>
      <c r="B353" s="17" t="s">
        <v>8</v>
      </c>
      <c r="C353" s="64">
        <v>51.096559999999997</v>
      </c>
      <c r="D353" s="64">
        <v>8.8476300000000005</v>
      </c>
      <c r="E353" s="19">
        <v>43972</v>
      </c>
      <c r="F353" s="5">
        <v>0.68116898148148164</v>
      </c>
      <c r="G353" s="18">
        <v>10</v>
      </c>
      <c r="H353" s="20">
        <v>31.4</v>
      </c>
      <c r="I353" s="2">
        <f>H353/G353</f>
        <v>3.1399999999999997</v>
      </c>
      <c r="J353" s="2">
        <v>725.82352627301657</v>
      </c>
      <c r="K353" s="55">
        <v>236.9</v>
      </c>
      <c r="L353" s="53">
        <v>245.65636880149299</v>
      </c>
      <c r="M353" s="2">
        <f>IF((K353+L353)&gt;360,(K353+L353)-360,(K353+L353))</f>
        <v>122.55636880149302</v>
      </c>
      <c r="N353" s="2">
        <f>COS(RADIANS(M353))*J353</f>
        <v>-390.58675699957342</v>
      </c>
      <c r="O353" s="2">
        <f>SIN(RADIANS(M353))*J353</f>
        <v>611.76938183269067</v>
      </c>
      <c r="P353" s="7">
        <f t="shared" si="6"/>
        <v>-3.5187996126087697E-3</v>
      </c>
      <c r="Q353" s="7">
        <f>O353/(1850*COS(RADIANS(C353)))/60</f>
        <v>8.7760350759883456E-3</v>
      </c>
      <c r="R353" s="7">
        <f>C353+P353</f>
        <v>51.09304120038739</v>
      </c>
      <c r="S353" s="7">
        <f>D353+Q353</f>
        <v>8.8564060350759881</v>
      </c>
    </row>
    <row r="354" spans="1:19" s="18" customFormat="1">
      <c r="A354" s="17">
        <v>462</v>
      </c>
      <c r="B354" s="17" t="s">
        <v>8</v>
      </c>
      <c r="C354" s="64">
        <v>51.096559999999997</v>
      </c>
      <c r="D354" s="64">
        <v>8.8476300000000005</v>
      </c>
      <c r="E354" s="19">
        <v>43972</v>
      </c>
      <c r="F354" s="5">
        <v>0.68815972222222244</v>
      </c>
      <c r="G354" s="18">
        <v>4</v>
      </c>
      <c r="H354" s="20">
        <v>39.1</v>
      </c>
      <c r="I354" s="2">
        <f>H354/G354</f>
        <v>9.7750000000000004</v>
      </c>
      <c r="J354" s="2">
        <v>8330.81185</v>
      </c>
      <c r="K354" s="55">
        <v>203.8</v>
      </c>
      <c r="L354" s="53">
        <v>248.17736687634701</v>
      </c>
      <c r="M354" s="2">
        <f>IF((K354+L354)&gt;360,(K354+L354)-360,(K354+L354))</f>
        <v>91.977366876346991</v>
      </c>
      <c r="N354" s="2">
        <f>COS(RADIANS(M354))*J354</f>
        <v>-287.45226443648153</v>
      </c>
      <c r="O354" s="2">
        <f>SIN(RADIANS(M354))*J354</f>
        <v>8325.8511442236813</v>
      </c>
      <c r="P354" s="7">
        <f t="shared" si="6"/>
        <v>-2.5896600399683018E-3</v>
      </c>
      <c r="Q354" s="7">
        <f>O354/(1850*COS(RADIANS(C354)))/60</f>
        <v>0.11943710138005512</v>
      </c>
      <c r="R354" s="7">
        <f>C354+P354</f>
        <v>51.09397033996003</v>
      </c>
      <c r="S354" s="7">
        <f>D354+Q354</f>
        <v>8.9670671013800565</v>
      </c>
    </row>
    <row r="355" spans="1:19" s="18" customFormat="1">
      <c r="A355" s="17">
        <v>463</v>
      </c>
      <c r="B355" s="17" t="s">
        <v>8</v>
      </c>
      <c r="C355" s="64">
        <v>51.096559999999997</v>
      </c>
      <c r="D355" s="64">
        <v>8.8476300000000005</v>
      </c>
      <c r="E355" s="19">
        <v>43972</v>
      </c>
      <c r="F355" s="5">
        <v>0.68835648148148165</v>
      </c>
      <c r="G355" s="18">
        <v>6</v>
      </c>
      <c r="H355" s="20">
        <v>21.3</v>
      </c>
      <c r="I355" s="2">
        <f>H355/G355</f>
        <v>3.5500000000000003</v>
      </c>
      <c r="J355" s="2">
        <v>972.02511156897788</v>
      </c>
      <c r="K355" s="55">
        <v>197.5</v>
      </c>
      <c r="L355" s="53">
        <v>248.42469474014399</v>
      </c>
      <c r="M355" s="2">
        <f>IF((K355+L355)&gt;360,(K355+L355)-360,(K355+L355))</f>
        <v>85.924694740143991</v>
      </c>
      <c r="N355" s="2">
        <f>COS(RADIANS(M355))*J355</f>
        <v>69.079429819129004</v>
      </c>
      <c r="O355" s="2">
        <f>SIN(RADIANS(M355))*J355</f>
        <v>969.56735191349537</v>
      </c>
      <c r="P355" s="7">
        <f t="shared" si="6"/>
        <v>6.2233720557773879E-4</v>
      </c>
      <c r="Q355" s="7">
        <f>O355/(1850*COS(RADIANS(C355)))/60</f>
        <v>1.3908765854602769E-2</v>
      </c>
      <c r="R355" s="7">
        <f>C355+P355</f>
        <v>51.097182337205574</v>
      </c>
      <c r="S355" s="7">
        <f>D355+Q355</f>
        <v>8.8615387658546041</v>
      </c>
    </row>
    <row r="356" spans="1:19" s="18" customFormat="1">
      <c r="A356" s="17">
        <v>464</v>
      </c>
      <c r="B356" s="17" t="s">
        <v>8</v>
      </c>
      <c r="C356" s="64">
        <v>51.096559999999997</v>
      </c>
      <c r="D356" s="64">
        <v>8.8476300000000005</v>
      </c>
      <c r="E356" s="19">
        <v>43972</v>
      </c>
      <c r="F356" s="5">
        <v>0.69545138888888891</v>
      </c>
      <c r="G356" s="18">
        <v>5</v>
      </c>
      <c r="H356" s="20">
        <v>23.1</v>
      </c>
      <c r="I356" s="2">
        <f>H356/G356</f>
        <v>4.62</v>
      </c>
      <c r="J356" s="2">
        <v>1923.8994799999994</v>
      </c>
      <c r="K356" s="55">
        <v>121.2</v>
      </c>
      <c r="L356" s="53">
        <v>250.85317185396201</v>
      </c>
      <c r="M356" s="2">
        <f>IF((K356+L356)&gt;360,(K356+L356)-360,(K356+L356))</f>
        <v>12.053171853961999</v>
      </c>
      <c r="N356" s="2">
        <f>COS(RADIANS(M356))*J356</f>
        <v>1881.4856394373955</v>
      </c>
      <c r="O356" s="2">
        <f>SIN(RADIANS(M356))*J356</f>
        <v>401.74743027818238</v>
      </c>
      <c r="P356" s="7">
        <f t="shared" si="6"/>
        <v>1.6950321076012572E-2</v>
      </c>
      <c r="Q356" s="7">
        <f>O356/(1850*COS(RADIANS(C356)))/60</f>
        <v>5.7632003897405701E-3</v>
      </c>
      <c r="R356" s="7">
        <f>C356+P356</f>
        <v>51.113510321076006</v>
      </c>
      <c r="S356" s="7">
        <f>D356+Q356</f>
        <v>8.8533932003897409</v>
      </c>
    </row>
    <row r="357" spans="1:19" s="18" customFormat="1">
      <c r="A357" s="17">
        <v>465</v>
      </c>
      <c r="B357" s="17" t="s">
        <v>8</v>
      </c>
      <c r="C357" s="64">
        <v>51.096559999999997</v>
      </c>
      <c r="D357" s="64">
        <v>8.8476300000000005</v>
      </c>
      <c r="E357" s="19">
        <v>43972</v>
      </c>
      <c r="F357" s="5">
        <v>0.69562500000000005</v>
      </c>
      <c r="G357" s="18">
        <v>5</v>
      </c>
      <c r="H357" s="20">
        <v>21.8</v>
      </c>
      <c r="I357" s="2">
        <f>H357/G357</f>
        <v>4.3600000000000003</v>
      </c>
      <c r="J357" s="2">
        <v>1618.600716214585</v>
      </c>
      <c r="K357" s="55">
        <v>180.7</v>
      </c>
      <c r="L357" s="53">
        <v>250.85317185396201</v>
      </c>
      <c r="M357" s="2">
        <f>IF((K357+L357)&gt;360,(K357+L357)-360,(K357+L357))</f>
        <v>71.553171853961999</v>
      </c>
      <c r="N357" s="2">
        <f>COS(RADIANS(M357))*J357</f>
        <v>512.16484602478363</v>
      </c>
      <c r="O357" s="2">
        <f>SIN(RADIANS(M357))*J357</f>
        <v>1535.4333098597208</v>
      </c>
      <c r="P357" s="7">
        <f t="shared" si="6"/>
        <v>4.6140977119349868E-3</v>
      </c>
      <c r="Q357" s="7">
        <f>O357/(1850*COS(RADIANS(C357)))/60</f>
        <v>2.2026301061034464E-2</v>
      </c>
      <c r="R357" s="7">
        <f>C357+P357</f>
        <v>51.101174097711933</v>
      </c>
      <c r="S357" s="7">
        <f>D357+Q357</f>
        <v>8.8696563010610348</v>
      </c>
    </row>
    <row r="358" spans="1:19" s="18" customFormat="1">
      <c r="A358" s="17">
        <v>466</v>
      </c>
      <c r="B358" s="17" t="s">
        <v>8</v>
      </c>
      <c r="C358" s="64">
        <v>51.096559999999997</v>
      </c>
      <c r="D358" s="64">
        <v>8.8476300000000005</v>
      </c>
      <c r="E358" s="19">
        <v>43972</v>
      </c>
      <c r="F358" s="5">
        <v>0.7022222222222223</v>
      </c>
      <c r="G358" s="18">
        <v>6</v>
      </c>
      <c r="H358" s="20">
        <v>18.600000000000001</v>
      </c>
      <c r="I358" s="2">
        <f>H358/G358</f>
        <v>3.1</v>
      </c>
      <c r="J358" s="2">
        <v>703.79115882696112</v>
      </c>
      <c r="K358" s="55">
        <v>186.2</v>
      </c>
      <c r="L358" s="53">
        <v>253.20529412099299</v>
      </c>
      <c r="M358" s="2">
        <f>IF((K358+L358)&gt;360,(K358+L358)-360,(K358+L358))</f>
        <v>79.405294120992949</v>
      </c>
      <c r="N358" s="2">
        <f>COS(RADIANS(M358))*J358</f>
        <v>129.39941318835747</v>
      </c>
      <c r="O358" s="2">
        <f>SIN(RADIANS(M358))*J358</f>
        <v>691.79316786847903</v>
      </c>
      <c r="P358" s="7">
        <f t="shared" si="6"/>
        <v>1.1657604791743916E-3</v>
      </c>
      <c r="Q358" s="7">
        <f>O358/(1850*COS(RADIANS(C358)))/60</f>
        <v>9.9240028789202208E-3</v>
      </c>
      <c r="R358" s="7">
        <f>C358+P358</f>
        <v>51.097725760479172</v>
      </c>
      <c r="S358" s="7">
        <f>D358+Q358</f>
        <v>8.8575540028789206</v>
      </c>
    </row>
    <row r="359" spans="1:19" s="18" customFormat="1">
      <c r="A359" s="17">
        <v>467</v>
      </c>
      <c r="B359" s="17" t="s">
        <v>8</v>
      </c>
      <c r="C359" s="64">
        <v>51.096559999999997</v>
      </c>
      <c r="D359" s="64">
        <v>8.8476300000000005</v>
      </c>
      <c r="E359" s="19">
        <v>43972</v>
      </c>
      <c r="F359" s="5">
        <v>0.70262731481481489</v>
      </c>
      <c r="G359" s="18">
        <v>7</v>
      </c>
      <c r="H359" s="20">
        <v>23.6</v>
      </c>
      <c r="I359" s="2">
        <f>H359/G359</f>
        <v>3.3714285714285714</v>
      </c>
      <c r="J359" s="2">
        <v>859.90904231431318</v>
      </c>
      <c r="K359" s="55">
        <v>150.5</v>
      </c>
      <c r="L359" s="53">
        <v>253.20529412099299</v>
      </c>
      <c r="M359" s="2">
        <f>IF((K359+L359)&gt;360,(K359+L359)-360,(K359+L359))</f>
        <v>43.705294120993017</v>
      </c>
      <c r="N359" s="2">
        <f>COS(RADIANS(M359))*J359</f>
        <v>621.63108903026693</v>
      </c>
      <c r="O359" s="2">
        <f>SIN(RADIANS(M359))*J359</f>
        <v>594.15347361179647</v>
      </c>
      <c r="P359" s="7">
        <f t="shared" si="6"/>
        <v>5.6002800813537562E-3</v>
      </c>
      <c r="Q359" s="7">
        <f>O359/(1850*COS(RADIANS(C359)))/60</f>
        <v>8.5233290187175029E-3</v>
      </c>
      <c r="R359" s="7">
        <f>C359+P359</f>
        <v>51.10216028008135</v>
      </c>
      <c r="S359" s="7">
        <f>D359+Q359</f>
        <v>8.8561533290187189</v>
      </c>
    </row>
    <row r="360" spans="1:19">
      <c r="A360" s="1">
        <v>468</v>
      </c>
      <c r="B360" s="1" t="s">
        <v>4</v>
      </c>
      <c r="C360" s="7">
        <v>51.065750000000001</v>
      </c>
      <c r="D360" s="7">
        <v>10.42299</v>
      </c>
      <c r="E360" s="4">
        <v>43984</v>
      </c>
      <c r="F360" s="5">
        <v>0.42726851851851855</v>
      </c>
      <c r="G360" s="3">
        <v>9</v>
      </c>
      <c r="H360" s="2">
        <v>28.6</v>
      </c>
      <c r="I360" s="2">
        <f>H360/G360</f>
        <v>3.177777777777778</v>
      </c>
      <c r="J360" s="2">
        <v>746.92649832428378</v>
      </c>
      <c r="K360" s="52">
        <v>199.5</v>
      </c>
      <c r="L360" s="53">
        <v>111.99692720620099</v>
      </c>
      <c r="M360" s="2">
        <f>IF((K360+L360)&gt;360,(K360+L360)-360,(K360+L360))</f>
        <v>311.49692720620101</v>
      </c>
      <c r="N360" s="2">
        <f>COS(RADIANS(M360))*J360</f>
        <v>494.89846999537428</v>
      </c>
      <c r="O360" s="2">
        <f>SIN(RADIANS(M360))*J360</f>
        <v>-559.44141632097092</v>
      </c>
      <c r="P360" s="7">
        <f t="shared" si="6"/>
        <v>4.4585447747331015E-3</v>
      </c>
      <c r="Q360" s="7">
        <f>O360/(1850*COS(RADIANS(C360)))/60</f>
        <v>-8.0200301020749883E-3</v>
      </c>
      <c r="R360" s="7">
        <f>C360+P360</f>
        <v>51.070208544774736</v>
      </c>
      <c r="S360" s="7">
        <f>D360+Q360</f>
        <v>10.414969969897925</v>
      </c>
    </row>
    <row r="361" spans="1:19">
      <c r="A361" s="1">
        <v>469</v>
      </c>
      <c r="B361" s="1" t="s">
        <v>4</v>
      </c>
      <c r="C361" s="7">
        <v>51.065750000000001</v>
      </c>
      <c r="D361" s="7">
        <v>10.42299</v>
      </c>
      <c r="E361" s="4">
        <v>43984</v>
      </c>
      <c r="F361" s="5">
        <v>0.4288541666666667</v>
      </c>
      <c r="G361" s="3">
        <v>9</v>
      </c>
      <c r="H361" s="2">
        <v>18.600000000000001</v>
      </c>
      <c r="I361" s="2">
        <f>H361/G361</f>
        <v>2.0666666666666669</v>
      </c>
      <c r="J361" s="2">
        <v>222.6776253235879</v>
      </c>
      <c r="K361" s="52">
        <v>188.8</v>
      </c>
      <c r="L361" s="53">
        <v>112.504309280306</v>
      </c>
      <c r="M361" s="2">
        <f>IF((K361+L361)&gt;360,(K361+L361)-360,(K361+L361))</f>
        <v>301.30430928030603</v>
      </c>
      <c r="N361" s="2">
        <f>COS(RADIANS(M361))*J361</f>
        <v>115.69959215249212</v>
      </c>
      <c r="O361" s="2">
        <f>SIN(RADIANS(M361))*J361</f>
        <v>-190.26016187184112</v>
      </c>
      <c r="P361" s="7">
        <f t="shared" si="6"/>
        <v>1.0423386680404696E-3</v>
      </c>
      <c r="Q361" s="7">
        <f>O361/(1850*COS(RADIANS(C361)))/60</f>
        <v>-2.7275281752868448E-3</v>
      </c>
      <c r="R361" s="7">
        <f>C361+P361</f>
        <v>51.066792338668044</v>
      </c>
      <c r="S361" s="7">
        <f>D361+Q361</f>
        <v>10.420262471824714</v>
      </c>
    </row>
    <row r="362" spans="1:19">
      <c r="A362" s="1">
        <v>471</v>
      </c>
      <c r="B362" s="1" t="s">
        <v>4</v>
      </c>
      <c r="C362" s="7">
        <v>51.065750000000001</v>
      </c>
      <c r="D362" s="7">
        <v>10.42299</v>
      </c>
      <c r="E362" s="4">
        <v>43984</v>
      </c>
      <c r="F362" s="5">
        <v>0.43262731481481481</v>
      </c>
      <c r="G362" s="3">
        <v>9</v>
      </c>
      <c r="H362" s="2">
        <v>20</v>
      </c>
      <c r="I362" s="2">
        <f>H362/G362</f>
        <v>2.2222222222222223</v>
      </c>
      <c r="J362" s="2">
        <v>286.14088078526538</v>
      </c>
      <c r="K362" s="52">
        <v>282.39999999999998</v>
      </c>
      <c r="L362" s="53">
        <v>113.789576945585</v>
      </c>
      <c r="M362" s="2">
        <f>IF((K362+L362)&gt;360,(K362+L362)-360,(K362+L362))</f>
        <v>36.189576945584975</v>
      </c>
      <c r="N362" s="2">
        <f>COS(RADIANS(M362))*J362</f>
        <v>230.93507391287753</v>
      </c>
      <c r="O362" s="2">
        <f>SIN(RADIANS(M362))*J362</f>
        <v>168.95441779788197</v>
      </c>
      <c r="P362" s="7">
        <f t="shared" si="6"/>
        <v>2.0804961613772751E-3</v>
      </c>
      <c r="Q362" s="7">
        <f>O362/(1850*COS(RADIANS(C362)))/60</f>
        <v>2.4220936760966333E-3</v>
      </c>
      <c r="R362" s="7">
        <f>C362+P362</f>
        <v>51.067830496161378</v>
      </c>
      <c r="S362" s="7">
        <f>D362+Q362</f>
        <v>10.425412093676098</v>
      </c>
    </row>
    <row r="363" spans="1:19">
      <c r="A363" s="1">
        <v>472</v>
      </c>
      <c r="B363" s="1" t="s">
        <v>4</v>
      </c>
      <c r="C363" s="7">
        <v>51.065750000000001</v>
      </c>
      <c r="D363" s="7">
        <v>10.42299</v>
      </c>
      <c r="E363" s="4">
        <v>43984</v>
      </c>
      <c r="F363" s="5">
        <v>0.43539351851851854</v>
      </c>
      <c r="G363" s="3">
        <v>9</v>
      </c>
      <c r="H363" s="2">
        <v>16.8</v>
      </c>
      <c r="I363" s="2">
        <f>H363/G363</f>
        <v>1.8666666666666667</v>
      </c>
      <c r="J363" s="2">
        <v>144.75944479663147</v>
      </c>
      <c r="K363" s="52">
        <v>201.2</v>
      </c>
      <c r="L363" s="53">
        <v>114.83567155635301</v>
      </c>
      <c r="M363" s="2">
        <f>IF((K363+L363)&gt;360,(K363+L363)-360,(K363+L363))</f>
        <v>316.03567155635301</v>
      </c>
      <c r="N363" s="2">
        <f>COS(RADIANS(M363))*J363</f>
        <v>104.19381616973114</v>
      </c>
      <c r="O363" s="2">
        <f>SIN(RADIANS(M363))*J363</f>
        <v>-100.49350988903346</v>
      </c>
      <c r="P363" s="7">
        <f t="shared" si="6"/>
        <v>9.3868302855613635E-4</v>
      </c>
      <c r="Q363" s="7">
        <f>O363/(1850*COS(RADIANS(C363)))/60</f>
        <v>-1.440653035081713E-3</v>
      </c>
      <c r="R363" s="7">
        <f>C363+P363</f>
        <v>51.066688683028559</v>
      </c>
      <c r="S363" s="7">
        <f>D363+Q363</f>
        <v>10.421549346964918</v>
      </c>
    </row>
    <row r="364" spans="1:19">
      <c r="A364" s="1">
        <v>476</v>
      </c>
      <c r="B364" s="1" t="s">
        <v>4</v>
      </c>
      <c r="C364" s="7">
        <v>51.065750000000001</v>
      </c>
      <c r="D364" s="7">
        <v>10.42299</v>
      </c>
      <c r="E364" s="4">
        <v>43984</v>
      </c>
      <c r="F364" s="5">
        <v>0.43750000000000006</v>
      </c>
      <c r="G364" s="3">
        <v>8</v>
      </c>
      <c r="H364" s="2">
        <v>16.3</v>
      </c>
      <c r="I364" s="2">
        <f>H364/G364</f>
        <v>2.0375000000000001</v>
      </c>
      <c r="J364" s="2">
        <v>211.06509927156046</v>
      </c>
      <c r="K364" s="52">
        <v>259.10000000000002</v>
      </c>
      <c r="L364" s="53">
        <v>115.898288259149</v>
      </c>
      <c r="M364" s="2">
        <f>IF((K364+L364)&gt;360,(K364+L364)-360,(K364+L364))</f>
        <v>14.998288259149035</v>
      </c>
      <c r="N364" s="2">
        <f>COS(RADIANS(M364))*J364</f>
        <v>203.87486235331505</v>
      </c>
      <c r="O364" s="2">
        <f>SIN(RADIANS(M364))*J364</f>
        <v>54.621576606049359</v>
      </c>
      <c r="P364" s="7">
        <f t="shared" si="6"/>
        <v>1.836710471651487E-3</v>
      </c>
      <c r="Q364" s="7">
        <f>O364/(1850*COS(RADIANS(C364)))/60</f>
        <v>7.8304300651201139E-4</v>
      </c>
      <c r="R364" s="7">
        <f>C364+P364</f>
        <v>51.067586710471652</v>
      </c>
      <c r="S364" s="7">
        <f>D364+Q364</f>
        <v>10.423773043006513</v>
      </c>
    </row>
    <row r="365" spans="1:19">
      <c r="A365" s="1">
        <v>477</v>
      </c>
      <c r="B365" s="1" t="s">
        <v>4</v>
      </c>
      <c r="C365" s="7">
        <v>51.065750000000001</v>
      </c>
      <c r="D365" s="7">
        <v>10.42299</v>
      </c>
      <c r="E365" s="4">
        <v>43984</v>
      </c>
      <c r="F365" s="5">
        <v>0.43981481481481483</v>
      </c>
      <c r="G365" s="3">
        <v>9</v>
      </c>
      <c r="H365" s="2">
        <v>22.7</v>
      </c>
      <c r="I365" s="2">
        <f>H365/G365</f>
        <v>2.5222222222222221</v>
      </c>
      <c r="J365" s="2">
        <v>416.485023818434</v>
      </c>
      <c r="K365" s="52">
        <v>223.9</v>
      </c>
      <c r="L365" s="53">
        <v>116.706448373451</v>
      </c>
      <c r="M365" s="2">
        <f>IF((K365+L365)&gt;360,(K365+L365)-360,(K365+L365))</f>
        <v>340.60644837345103</v>
      </c>
      <c r="N365" s="2">
        <f>COS(RADIANS(M365))*J365</f>
        <v>392.85367821229607</v>
      </c>
      <c r="O365" s="2">
        <f>SIN(RADIANS(M365))*J365</f>
        <v>-138.29592394612095</v>
      </c>
      <c r="P365" s="7">
        <f t="shared" si="6"/>
        <v>3.5392223262369015E-3</v>
      </c>
      <c r="Q365" s="7">
        <f>O365/(1850*COS(RADIANS(C365)))/60</f>
        <v>-1.9825801963968518E-3</v>
      </c>
      <c r="R365" s="7">
        <f>C365+P365</f>
        <v>51.06928922232624</v>
      </c>
      <c r="S365" s="7">
        <f>D365+Q365</f>
        <v>10.421007419803603</v>
      </c>
    </row>
    <row r="366" spans="1:19">
      <c r="A366" s="1">
        <v>480</v>
      </c>
      <c r="B366" s="1" t="s">
        <v>4</v>
      </c>
      <c r="C366" s="7">
        <v>51.065750000000001</v>
      </c>
      <c r="D366" s="7">
        <v>10.42299</v>
      </c>
      <c r="E366" s="4">
        <v>43984</v>
      </c>
      <c r="F366" s="5">
        <v>0.44539351851851849</v>
      </c>
      <c r="G366" s="3">
        <v>6</v>
      </c>
      <c r="H366" s="2">
        <v>28.2</v>
      </c>
      <c r="I366" s="2">
        <f>H366/G366</f>
        <v>4.7</v>
      </c>
      <c r="J366" s="2">
        <v>2023.3277999999996</v>
      </c>
      <c r="K366" s="52">
        <v>229</v>
      </c>
      <c r="L366" s="53">
        <v>118.91052945597001</v>
      </c>
      <c r="M366" s="2">
        <f>IF((K366+L366)&gt;360,(K366+L366)-360,(K366+L366))</f>
        <v>347.91052945596999</v>
      </c>
      <c r="N366" s="2">
        <f>COS(RADIANS(M366))*J366</f>
        <v>1978.453915289203</v>
      </c>
      <c r="O366" s="2">
        <f>SIN(RADIANS(M366))*J366</f>
        <v>-423.763485130162</v>
      </c>
      <c r="P366" s="7">
        <f t="shared" si="6"/>
        <v>1.7823909146749577E-2</v>
      </c>
      <c r="Q366" s="7">
        <f>O366/(1850*COS(RADIANS(C366)))/60</f>
        <v>-6.0749808787024344E-3</v>
      </c>
      <c r="R366" s="7">
        <f>C366+P366</f>
        <v>51.08357390914675</v>
      </c>
      <c r="S366" s="7">
        <f>D366+Q366</f>
        <v>10.416915019121298</v>
      </c>
    </row>
    <row r="367" spans="1:19">
      <c r="A367" s="1">
        <v>481</v>
      </c>
      <c r="B367" s="1" t="s">
        <v>4</v>
      </c>
      <c r="C367" s="7">
        <v>51.065750000000001</v>
      </c>
      <c r="D367" s="7">
        <v>10.42299</v>
      </c>
      <c r="E367" s="4">
        <v>43984</v>
      </c>
      <c r="F367" s="5">
        <v>0.4460763888888889</v>
      </c>
      <c r="G367" s="3">
        <v>5</v>
      </c>
      <c r="H367" s="2">
        <v>22.3</v>
      </c>
      <c r="I367" s="2">
        <f>H367/G367</f>
        <v>4.46</v>
      </c>
      <c r="J367" s="2">
        <v>1725.0428399999996</v>
      </c>
      <c r="K367" s="52">
        <v>303.60000000000002</v>
      </c>
      <c r="L367" s="53">
        <v>119.19122066580501</v>
      </c>
      <c r="M367" s="2">
        <f>IF((K367+L367)&gt;360,(K367+L367)-360,(K367+L367))</f>
        <v>62.791220665805042</v>
      </c>
      <c r="N367" s="2">
        <f>COS(RADIANS(M367))*J367</f>
        <v>788.74859229758954</v>
      </c>
      <c r="O367" s="2">
        <f>SIN(RADIANS(M367))*J367</f>
        <v>1534.1605059392696</v>
      </c>
      <c r="P367" s="7">
        <f t="shared" si="6"/>
        <v>7.1058431738521581E-3</v>
      </c>
      <c r="Q367" s="7">
        <f>O367/(1850*COS(RADIANS(C367)))/60</f>
        <v>2.199339033559914E-2</v>
      </c>
      <c r="R367" s="7">
        <f>C367+P367</f>
        <v>51.072855843173855</v>
      </c>
      <c r="S367" s="7">
        <f>D367+Q367</f>
        <v>10.444983390335599</v>
      </c>
    </row>
    <row r="368" spans="1:19">
      <c r="A368" s="1">
        <v>489</v>
      </c>
      <c r="B368" s="1" t="s">
        <v>4</v>
      </c>
      <c r="C368" s="7">
        <v>51.065750000000001</v>
      </c>
      <c r="D368" s="7">
        <v>10.42299</v>
      </c>
      <c r="E368" s="4">
        <v>43984</v>
      </c>
      <c r="F368" s="5">
        <v>0.4516782407407407</v>
      </c>
      <c r="G368" s="3">
        <v>9</v>
      </c>
      <c r="H368" s="2">
        <v>21.2</v>
      </c>
      <c r="I368" s="2">
        <f>H368/G368</f>
        <v>2.3555555555555556</v>
      </c>
      <c r="J368" s="2">
        <v>342.70905517160003</v>
      </c>
      <c r="K368" s="52">
        <v>127.7</v>
      </c>
      <c r="L368" s="53">
        <v>121.480159071069</v>
      </c>
      <c r="M368" s="2">
        <f>IF((K368+L368)&gt;360,(K368+L368)-360,(K368+L368))</f>
        <v>249.180159071069</v>
      </c>
      <c r="N368" s="2">
        <f>COS(RADIANS(M368))*J368</f>
        <v>-121.80930616806693</v>
      </c>
      <c r="O368" s="2">
        <f>SIN(RADIANS(M368))*J368</f>
        <v>-320.33106222697938</v>
      </c>
      <c r="P368" s="7">
        <f t="shared" si="6"/>
        <v>-1.0973811366492517E-3</v>
      </c>
      <c r="Q368" s="7">
        <f>O368/(1850*COS(RADIANS(C368)))/60</f>
        <v>-4.5921962277745802E-3</v>
      </c>
      <c r="R368" s="7">
        <f>C368+P368</f>
        <v>51.064652618863349</v>
      </c>
      <c r="S368" s="7">
        <f>D368+Q368</f>
        <v>10.418397803772226</v>
      </c>
    </row>
    <row r="369" spans="1:19">
      <c r="A369" s="1">
        <v>490</v>
      </c>
      <c r="B369" s="1" t="s">
        <v>4</v>
      </c>
      <c r="C369" s="7">
        <v>51.065750000000001</v>
      </c>
      <c r="D369" s="7">
        <v>10.42299</v>
      </c>
      <c r="E369" s="4">
        <v>43984</v>
      </c>
      <c r="F369" s="5">
        <v>0.45187499999999997</v>
      </c>
      <c r="G369" s="3">
        <v>8</v>
      </c>
      <c r="H369" s="2">
        <v>20.8</v>
      </c>
      <c r="I369" s="2">
        <f>H369/G369</f>
        <v>2.6</v>
      </c>
      <c r="J369" s="2">
        <v>452.16687089422936</v>
      </c>
      <c r="K369" s="52">
        <v>256.10000000000002</v>
      </c>
      <c r="L369" s="53">
        <v>121.480159071069</v>
      </c>
      <c r="M369" s="2">
        <f>IF((K369+L369)&gt;360,(K369+L369)-360,(K369+L369))</f>
        <v>17.580159071069033</v>
      </c>
      <c r="N369" s="2">
        <f>COS(RADIANS(M369))*J369</f>
        <v>431.04856105439524</v>
      </c>
      <c r="O369" s="2">
        <f>SIN(RADIANS(M369))*J369</f>
        <v>136.57238793846281</v>
      </c>
      <c r="P369" s="7">
        <f t="shared" si="6"/>
        <v>3.8833203698594165E-3</v>
      </c>
      <c r="Q369" s="7">
        <f>O369/(1850*COS(RADIANS(C369)))/60</f>
        <v>1.9578719601809295E-3</v>
      </c>
      <c r="R369" s="7">
        <f>C369+P369</f>
        <v>51.06963332036986</v>
      </c>
      <c r="S369" s="7">
        <f>D369+Q369</f>
        <v>10.424947871960182</v>
      </c>
    </row>
    <row r="370" spans="1:19">
      <c r="A370" s="1">
        <v>498</v>
      </c>
      <c r="B370" s="1" t="s">
        <v>4</v>
      </c>
      <c r="C370" s="7">
        <v>51.065750000000001</v>
      </c>
      <c r="D370" s="7">
        <v>10.42299</v>
      </c>
      <c r="E370" s="4">
        <v>43984</v>
      </c>
      <c r="F370" s="5">
        <v>0.45908564814814823</v>
      </c>
      <c r="G370" s="3">
        <v>8</v>
      </c>
      <c r="H370" s="2">
        <v>18.2</v>
      </c>
      <c r="I370" s="2">
        <f>H370/G370</f>
        <v>2.2749999999999999</v>
      </c>
      <c r="J370" s="2">
        <v>308.2836792969681</v>
      </c>
      <c r="K370" s="52">
        <v>210.6</v>
      </c>
      <c r="L370" s="53">
        <v>124.760195801617</v>
      </c>
      <c r="M370" s="2">
        <f>IF((K370+L370)&gt;360,(K370+L370)-360,(K370+L370))</f>
        <v>335.36019580161701</v>
      </c>
      <c r="N370" s="2">
        <f>COS(RADIANS(M370))*J370</f>
        <v>280.21343093612109</v>
      </c>
      <c r="O370" s="2">
        <f>SIN(RADIANS(M370))*J370</f>
        <v>-128.52727354100207</v>
      </c>
      <c r="P370" s="7">
        <f t="shared" si="6"/>
        <v>2.5244453237488387E-3</v>
      </c>
      <c r="Q370" s="7">
        <f>O370/(1850*COS(RADIANS(C370)))/60</f>
        <v>-1.8425389552229028E-3</v>
      </c>
      <c r="R370" s="7">
        <f>C370+P370</f>
        <v>51.068274445323752</v>
      </c>
      <c r="S370" s="7">
        <f>D370+Q370</f>
        <v>10.421147461044777</v>
      </c>
    </row>
    <row r="371" spans="1:19">
      <c r="A371" s="1">
        <v>499</v>
      </c>
      <c r="B371" s="1" t="s">
        <v>4</v>
      </c>
      <c r="C371" s="7">
        <v>51.065750000000001</v>
      </c>
      <c r="D371" s="7">
        <v>10.42299</v>
      </c>
      <c r="E371" s="4">
        <v>43984</v>
      </c>
      <c r="F371" s="5">
        <v>0.45950231481481485</v>
      </c>
      <c r="G371" s="3">
        <v>9</v>
      </c>
      <c r="H371" s="2">
        <v>19</v>
      </c>
      <c r="I371" s="2">
        <f>H371/G371</f>
        <v>2.1111111111111112</v>
      </c>
      <c r="J371" s="2">
        <v>240.54367798213835</v>
      </c>
      <c r="K371" s="52">
        <v>272.8</v>
      </c>
      <c r="L371" s="53">
        <v>124.760195801617</v>
      </c>
      <c r="M371" s="2">
        <f>IF((K371+L371)&gt;360,(K371+L371)-360,(K371+L371))</f>
        <v>37.560195801616999</v>
      </c>
      <c r="N371" s="2">
        <f>COS(RADIANS(M371))*J371</f>
        <v>190.68217967382091</v>
      </c>
      <c r="O371" s="2">
        <f>SIN(RADIANS(M371))*J371</f>
        <v>146.63412758295851</v>
      </c>
      <c r="P371" s="7">
        <f t="shared" si="6"/>
        <v>1.7178574745389272E-3</v>
      </c>
      <c r="Q371" s="7">
        <f>O371/(1850*COS(RADIANS(C371)))/60</f>
        <v>2.1021148647530842E-3</v>
      </c>
      <c r="R371" s="7">
        <f>C371+P371</f>
        <v>51.06746785747454</v>
      </c>
      <c r="S371" s="7">
        <f>D371+Q371</f>
        <v>10.425092114864754</v>
      </c>
    </row>
    <row r="372" spans="1:19">
      <c r="A372" s="1">
        <v>502</v>
      </c>
      <c r="B372" s="1" t="s">
        <v>4</v>
      </c>
      <c r="C372" s="7">
        <v>51.065750000000001</v>
      </c>
      <c r="D372" s="7">
        <v>10.42299</v>
      </c>
      <c r="E372" s="4">
        <v>43984</v>
      </c>
      <c r="F372" s="5">
        <v>0.46599537037037042</v>
      </c>
      <c r="G372" s="3">
        <v>6</v>
      </c>
      <c r="H372" s="2">
        <v>15.6</v>
      </c>
      <c r="I372" s="2">
        <f>H372/G372</f>
        <v>2.6</v>
      </c>
      <c r="J372" s="2">
        <v>452.16687089422936</v>
      </c>
      <c r="K372" s="52">
        <v>196.3</v>
      </c>
      <c r="L372" s="53">
        <v>127.885176343558</v>
      </c>
      <c r="M372" s="2">
        <f>IF((K372+L372)&gt;360,(K372+L372)-360,(K372+L372))</f>
        <v>324.185176343558</v>
      </c>
      <c r="N372" s="2">
        <f>COS(RADIANS(M372))*J372</f>
        <v>366.66774538107205</v>
      </c>
      <c r="O372" s="2">
        <f>SIN(RADIANS(M372))*J372</f>
        <v>-264.59335522918934</v>
      </c>
      <c r="P372" s="7">
        <f t="shared" si="6"/>
        <v>3.3033130214510996E-3</v>
      </c>
      <c r="Q372" s="7">
        <f>O372/(1850*COS(RADIANS(C372)))/60</f>
        <v>-3.7931526194507335E-3</v>
      </c>
      <c r="R372" s="7">
        <f>C372+P372</f>
        <v>51.069053313021449</v>
      </c>
      <c r="S372" s="7">
        <f>D372+Q372</f>
        <v>10.419196847380549</v>
      </c>
    </row>
    <row r="373" spans="1:19">
      <c r="A373" s="1">
        <v>503</v>
      </c>
      <c r="B373" s="1" t="s">
        <v>4</v>
      </c>
      <c r="C373" s="7">
        <v>51.065750000000001</v>
      </c>
      <c r="D373" s="7">
        <v>10.42299</v>
      </c>
      <c r="E373" s="4">
        <v>43984</v>
      </c>
      <c r="F373" s="5">
        <v>0.46619212962962969</v>
      </c>
      <c r="G373" s="3">
        <v>10</v>
      </c>
      <c r="H373" s="2">
        <v>17</v>
      </c>
      <c r="I373" s="2">
        <f>H373/G373</f>
        <v>1.7</v>
      </c>
      <c r="J373" s="2">
        <v>82.720562855651281</v>
      </c>
      <c r="K373" s="52">
        <v>179</v>
      </c>
      <c r="L373" s="53">
        <v>127.885176343558</v>
      </c>
      <c r="M373" s="2">
        <f>IF((K373+L373)&gt;360,(K373+L373)-360,(K373+L373))</f>
        <v>306.88517634355799</v>
      </c>
      <c r="N373" s="2">
        <f>COS(RADIANS(M373))*J373</f>
        <v>49.649982797696453</v>
      </c>
      <c r="O373" s="2">
        <f>SIN(RADIANS(M373))*J373</f>
        <v>-66.163212794907409</v>
      </c>
      <c r="P373" s="7">
        <f t="shared" si="6"/>
        <v>4.4729714232158966E-4</v>
      </c>
      <c r="Q373" s="7">
        <f>O373/(1850*COS(RADIANS(C373)))/60</f>
        <v>-9.4850138510429679E-4</v>
      </c>
      <c r="R373" s="7">
        <f>C373+P373</f>
        <v>51.066197297142324</v>
      </c>
      <c r="S373" s="7">
        <f>D373+Q373</f>
        <v>10.422041498614895</v>
      </c>
    </row>
    <row r="374" spans="1:19">
      <c r="A374" s="1">
        <v>506</v>
      </c>
      <c r="B374" s="1" t="s">
        <v>4</v>
      </c>
      <c r="C374" s="7">
        <v>51.065750000000001</v>
      </c>
      <c r="D374" s="7">
        <v>10.42299</v>
      </c>
      <c r="E374" s="4">
        <v>43984</v>
      </c>
      <c r="F374" s="5">
        <v>0.47291666666666665</v>
      </c>
      <c r="G374" s="3">
        <v>7</v>
      </c>
      <c r="H374" s="2">
        <v>19.3</v>
      </c>
      <c r="I374" s="2">
        <f>H374/G374</f>
        <v>2.7571428571428571</v>
      </c>
      <c r="J374" s="2">
        <v>526.89456410673495</v>
      </c>
      <c r="K374" s="52">
        <v>191.3</v>
      </c>
      <c r="L374" s="53">
        <v>131.156032853288</v>
      </c>
      <c r="M374" s="2">
        <f>IF((K374+L374)&gt;360,(K374+L374)-360,(K374+L374))</f>
        <v>322.45603285328798</v>
      </c>
      <c r="N374" s="2">
        <f>COS(RADIANS(M374))*J374</f>
        <v>417.76730259462863</v>
      </c>
      <c r="O374" s="2">
        <f>SIN(RADIANS(M374))*J374</f>
        <v>-321.07376499495291</v>
      </c>
      <c r="P374" s="7">
        <f t="shared" si="6"/>
        <v>3.763669392744402E-3</v>
      </c>
      <c r="Q374" s="7">
        <f>O374/(1850*COS(RADIANS(C374)))/60</f>
        <v>-4.6028434526354306E-3</v>
      </c>
      <c r="R374" s="7">
        <f>C374+P374</f>
        <v>51.069513669392748</v>
      </c>
      <c r="S374" s="7">
        <f>D374+Q374</f>
        <v>10.418387156547364</v>
      </c>
    </row>
    <row r="375" spans="1:19">
      <c r="A375" s="1">
        <v>507</v>
      </c>
      <c r="B375" s="1" t="s">
        <v>4</v>
      </c>
      <c r="C375" s="7">
        <v>51.065750000000001</v>
      </c>
      <c r="D375" s="7">
        <v>10.42299</v>
      </c>
      <c r="E375" s="4">
        <v>43984</v>
      </c>
      <c r="F375" s="5">
        <v>0.47319444444444447</v>
      </c>
      <c r="G375" s="3">
        <v>5</v>
      </c>
      <c r="H375" s="2">
        <v>21.2</v>
      </c>
      <c r="I375" s="2">
        <f>H375/G375</f>
        <v>4.24</v>
      </c>
      <c r="J375" s="2">
        <v>1503.8633544506777</v>
      </c>
      <c r="K375" s="52">
        <v>279.39999999999998</v>
      </c>
      <c r="L375" s="53">
        <v>131.156032853288</v>
      </c>
      <c r="M375" s="2">
        <f>IF((K375+L375)&gt;360,(K375+L375)-360,(K375+L375))</f>
        <v>50.556032853288002</v>
      </c>
      <c r="N375" s="2">
        <f>COS(RADIANS(M375))*J375</f>
        <v>955.43942904017581</v>
      </c>
      <c r="O375" s="2">
        <f>SIN(RADIANS(M375))*J375</f>
        <v>1161.3528689829923</v>
      </c>
      <c r="P375" s="7">
        <f t="shared" si="6"/>
        <v>8.6075624237853688E-3</v>
      </c>
      <c r="Q375" s="7">
        <f>O375/(1850*COS(RADIANS(C375)))/60</f>
        <v>1.6648901380284895E-2</v>
      </c>
      <c r="R375" s="7">
        <f>C375+P375</f>
        <v>51.074357562423785</v>
      </c>
      <c r="S375" s="7">
        <f>D375+Q375</f>
        <v>10.439638901380285</v>
      </c>
    </row>
    <row r="376" spans="1:19" s="6" customFormat="1">
      <c r="A376" s="12"/>
      <c r="B376" s="12" t="s">
        <v>4</v>
      </c>
      <c r="C376" s="63">
        <v>51.065750000000001</v>
      </c>
      <c r="D376" s="63">
        <v>10.42299</v>
      </c>
      <c r="E376" s="13">
        <v>43984</v>
      </c>
      <c r="F376" s="5">
        <v>0.52346064814814819</v>
      </c>
      <c r="H376" s="14"/>
      <c r="I376" s="2" t="e">
        <f>H376/G376</f>
        <v>#DIV/0!</v>
      </c>
      <c r="J376" s="2" t="e">
        <v>#DIV/0!</v>
      </c>
      <c r="K376" s="54"/>
      <c r="L376" s="53" t="s">
        <v>11</v>
      </c>
      <c r="M376" s="2" t="e">
        <f>IF((K376+L376)&gt;360,(K376+L376)-360,(K376+L376))</f>
        <v>#VALUE!</v>
      </c>
      <c r="N376" s="2" t="e">
        <f>COS(RADIANS(M376))*J376</f>
        <v>#VALUE!</v>
      </c>
      <c r="O376" s="2" t="e">
        <f>SIN(RADIANS(M376))*J376</f>
        <v>#VALUE!</v>
      </c>
      <c r="P376" s="7" t="e">
        <f t="shared" si="6"/>
        <v>#VALUE!</v>
      </c>
      <c r="Q376" s="7" t="e">
        <f>O376/(1850*COS(RADIANS(C376)))/60</f>
        <v>#VALUE!</v>
      </c>
      <c r="R376" s="7" t="e">
        <f>C376+P376</f>
        <v>#VALUE!</v>
      </c>
      <c r="S376" s="7" t="e">
        <f>D376+Q376</f>
        <v>#VALUE!</v>
      </c>
    </row>
    <row r="377" spans="1:19" s="18" customFormat="1">
      <c r="A377" s="17">
        <v>510</v>
      </c>
      <c r="B377" s="17" t="s">
        <v>5</v>
      </c>
      <c r="C377" s="64">
        <v>51.08972</v>
      </c>
      <c r="D377" s="64">
        <v>10.3934</v>
      </c>
      <c r="E377" s="19">
        <v>43984</v>
      </c>
      <c r="F377" s="5">
        <v>0.42268518518518516</v>
      </c>
      <c r="G377" s="18">
        <v>9</v>
      </c>
      <c r="H377" s="20">
        <v>22</v>
      </c>
      <c r="I377" s="2">
        <f>H377/G377</f>
        <v>2.4444444444444446</v>
      </c>
      <c r="J377" s="2">
        <v>381.61428332361385</v>
      </c>
      <c r="K377" s="55">
        <v>275.39999999999998</v>
      </c>
      <c r="L377" s="53">
        <v>110.242415403441</v>
      </c>
      <c r="M377" s="2">
        <f>IF((K377+L377)&gt;360,(K377+L377)-360,(K377+L377))</f>
        <v>25.642415403440964</v>
      </c>
      <c r="N377" s="2">
        <f>COS(RADIANS(M377))*J377</f>
        <v>344.03001272024494</v>
      </c>
      <c r="O377" s="2">
        <f>SIN(RADIANS(M377))*J377</f>
        <v>165.14482003473046</v>
      </c>
      <c r="P377" s="7">
        <f t="shared" si="6"/>
        <v>3.0993694839661708E-3</v>
      </c>
      <c r="Q377" s="7">
        <f>O377/(1850*COS(RADIANS(C377)))/60</f>
        <v>2.3687069317064172E-3</v>
      </c>
      <c r="R377" s="7">
        <f>C377+P377</f>
        <v>51.092819369483969</v>
      </c>
      <c r="S377" s="7">
        <f>D377+Q377</f>
        <v>10.395768706931706</v>
      </c>
    </row>
    <row r="378" spans="1:19" s="18" customFormat="1">
      <c r="A378" s="17">
        <v>511</v>
      </c>
      <c r="B378" s="17" t="s">
        <v>5</v>
      </c>
      <c r="C378" s="64">
        <v>51.08972</v>
      </c>
      <c r="D378" s="64">
        <v>10.3934</v>
      </c>
      <c r="E378" s="19">
        <v>43984</v>
      </c>
      <c r="F378" s="5">
        <v>0.4231712962962963</v>
      </c>
      <c r="G378" s="18">
        <v>8</v>
      </c>
      <c r="H378" s="20">
        <v>21.4</v>
      </c>
      <c r="I378" s="2">
        <f>H378/G378</f>
        <v>2.6749999999999998</v>
      </c>
      <c r="J378" s="2">
        <v>487.3786679663674</v>
      </c>
      <c r="K378" s="55">
        <v>303.5</v>
      </c>
      <c r="L378" s="53">
        <v>110.489246438091</v>
      </c>
      <c r="M378" s="2">
        <f>IF((K378+L378)&gt;360,(K378+L378)-360,(K378+L378))</f>
        <v>53.989246438091016</v>
      </c>
      <c r="N378" s="2">
        <f>COS(RADIANS(M378))*J378</f>
        <v>286.54799204058872</v>
      </c>
      <c r="O378" s="2">
        <f>SIN(RADIANS(M378))*J378</f>
        <v>394.24385124714036</v>
      </c>
      <c r="P378" s="7">
        <f t="shared" si="6"/>
        <v>2.5815134418071058E-3</v>
      </c>
      <c r="Q378" s="7">
        <f>O378/(1850*COS(RADIANS(C378)))/60</f>
        <v>5.6547225824905905E-3</v>
      </c>
      <c r="R378" s="7">
        <f>C378+P378</f>
        <v>51.092301513441804</v>
      </c>
      <c r="S378" s="7">
        <f>D378+Q378</f>
        <v>10.399054722582491</v>
      </c>
    </row>
    <row r="379" spans="1:19" s="18" customFormat="1">
      <c r="A379" s="17">
        <v>512</v>
      </c>
      <c r="B379" s="17" t="s">
        <v>5</v>
      </c>
      <c r="C379" s="64">
        <v>51.08972</v>
      </c>
      <c r="D379" s="64">
        <v>10.3934</v>
      </c>
      <c r="E379" s="19">
        <v>43984</v>
      </c>
      <c r="F379" s="5">
        <v>0.42994212962962963</v>
      </c>
      <c r="G379" s="18">
        <v>7</v>
      </c>
      <c r="H379" s="20">
        <v>24.1</v>
      </c>
      <c r="I379" s="2">
        <f>H379/G379</f>
        <v>3.4428571428571431</v>
      </c>
      <c r="J379" s="2">
        <v>903.77719327206489</v>
      </c>
      <c r="K379" s="55">
        <v>95.2</v>
      </c>
      <c r="L379" s="53">
        <v>113.007451647663</v>
      </c>
      <c r="M379" s="2">
        <f>IF((K379+L379)&gt;360,(K379+L379)-360,(K379+L379))</f>
        <v>208.20745164766299</v>
      </c>
      <c r="N379" s="2">
        <f>COS(RADIANS(M379))*J379</f>
        <v>-796.44640928840727</v>
      </c>
      <c r="O379" s="2">
        <f>SIN(RADIANS(M379))*J379</f>
        <v>-427.18419002853364</v>
      </c>
      <c r="P379" s="7">
        <f t="shared" si="6"/>
        <v>-7.1751928764721374E-3</v>
      </c>
      <c r="Q379" s="7">
        <f>O379/(1850*COS(RADIANS(C379)))/60</f>
        <v>-6.1271927985581303E-3</v>
      </c>
      <c r="R379" s="7">
        <f>C379+P379</f>
        <v>51.082544807123526</v>
      </c>
      <c r="S379" s="7">
        <f>D379+Q379</f>
        <v>10.387272807201441</v>
      </c>
    </row>
    <row r="380" spans="1:19" s="18" customFormat="1">
      <c r="A380" s="17">
        <v>513</v>
      </c>
      <c r="B380" s="17" t="s">
        <v>5</v>
      </c>
      <c r="C380" s="64">
        <v>51.08972</v>
      </c>
      <c r="D380" s="64">
        <v>10.3934</v>
      </c>
      <c r="E380" s="19">
        <v>43984</v>
      </c>
      <c r="F380" s="5">
        <v>0.43101851851851852</v>
      </c>
      <c r="G380" s="18">
        <v>4</v>
      </c>
      <c r="H380" s="20">
        <v>20.8</v>
      </c>
      <c r="I380" s="2">
        <f>H380/G380</f>
        <v>5.2</v>
      </c>
      <c r="J380" s="2">
        <v>2644.7547999999992</v>
      </c>
      <c r="K380" s="55">
        <v>327</v>
      </c>
      <c r="L380" s="53">
        <v>113.264451029485</v>
      </c>
      <c r="M380" s="2">
        <f>IF((K380+L380)&gt;360,(K380+L380)-360,(K380+L380))</f>
        <v>80.264451029485031</v>
      </c>
      <c r="N380" s="2">
        <f>COS(RADIANS(M380))*J380</f>
        <v>447.23047896002299</v>
      </c>
      <c r="O380" s="2">
        <f>SIN(RADIANS(M380))*J380</f>
        <v>2606.6670003689051</v>
      </c>
      <c r="P380" s="7">
        <f t="shared" si="6"/>
        <v>4.0291034140542614E-3</v>
      </c>
      <c r="Q380" s="7">
        <f>O380/(1850*COS(RADIANS(C380)))/60</f>
        <v>3.7387973725883122E-2</v>
      </c>
      <c r="R380" s="7">
        <f>C380+P380</f>
        <v>51.093749103414055</v>
      </c>
      <c r="S380" s="7">
        <f>D380+Q380</f>
        <v>10.430787973725883</v>
      </c>
    </row>
    <row r="381" spans="1:19" s="18" customFormat="1">
      <c r="A381" s="17">
        <v>514</v>
      </c>
      <c r="B381" s="17" t="s">
        <v>5</v>
      </c>
      <c r="C381" s="64">
        <v>51.08972</v>
      </c>
      <c r="D381" s="64">
        <v>10.3934</v>
      </c>
      <c r="E381" s="19">
        <v>43984</v>
      </c>
      <c r="F381" s="5">
        <v>0.43269675925925927</v>
      </c>
      <c r="G381" s="18">
        <v>10</v>
      </c>
      <c r="H381" s="20">
        <v>20.100000000000001</v>
      </c>
      <c r="I381" s="2">
        <f>H381/G381</f>
        <v>2.0100000000000002</v>
      </c>
      <c r="J381" s="2">
        <v>200.19607644842262</v>
      </c>
      <c r="K381" s="55">
        <v>296.2</v>
      </c>
      <c r="L381" s="53">
        <v>114.041344696811</v>
      </c>
      <c r="M381" s="2">
        <f>IF((K381+L381)&gt;360,(K381+L381)-360,(K381+L381))</f>
        <v>50.241344696810984</v>
      </c>
      <c r="N381" s="2">
        <f>COS(RADIANS(M381))*J381</f>
        <v>128.03642943049937</v>
      </c>
      <c r="O381" s="2">
        <f>SIN(RADIANS(M381))*J381</f>
        <v>153.89977831053372</v>
      </c>
      <c r="P381" s="7">
        <f t="shared" si="6"/>
        <v>1.1534813462207151E-3</v>
      </c>
      <c r="Q381" s="7">
        <f>O381/(1850*COS(RADIANS(C381)))/60</f>
        <v>2.2074169301560748E-3</v>
      </c>
      <c r="R381" s="7">
        <f>C381+P381</f>
        <v>51.090873481346222</v>
      </c>
      <c r="S381" s="7">
        <f>D381+Q381</f>
        <v>10.395607416930156</v>
      </c>
    </row>
    <row r="382" spans="1:19" s="18" customFormat="1">
      <c r="A382" s="17">
        <v>515</v>
      </c>
      <c r="B382" s="17" t="s">
        <v>5</v>
      </c>
      <c r="C382" s="64">
        <v>51.08972</v>
      </c>
      <c r="D382" s="64">
        <v>10.3934</v>
      </c>
      <c r="E382" s="19">
        <v>43984</v>
      </c>
      <c r="F382" s="5">
        <v>0.43471064814814814</v>
      </c>
      <c r="G382" s="18">
        <v>10</v>
      </c>
      <c r="H382" s="20">
        <v>25.1</v>
      </c>
      <c r="I382" s="2">
        <f>H382/G382</f>
        <v>2.5100000000000002</v>
      </c>
      <c r="J382" s="2">
        <v>410.95257106726149</v>
      </c>
      <c r="K382" s="55">
        <v>264.89999999999998</v>
      </c>
      <c r="L382" s="53">
        <v>114.56427631216501</v>
      </c>
      <c r="M382" s="2">
        <f>IF((K382+L382)&gt;360,(K382+L382)-360,(K382+L382))</f>
        <v>19.464276312164998</v>
      </c>
      <c r="N382" s="2">
        <f>COS(RADIANS(M382))*J382</f>
        <v>387.4663994782286</v>
      </c>
      <c r="O382" s="2">
        <f>SIN(RADIANS(M382))*J382</f>
        <v>136.9372299346324</v>
      </c>
      <c r="P382" s="7">
        <f t="shared" si="6"/>
        <v>3.4906882835876452E-3</v>
      </c>
      <c r="Q382" s="7">
        <f>O382/(1850*COS(RADIANS(C382)))/60</f>
        <v>1.9641195266471238E-3</v>
      </c>
      <c r="R382" s="7">
        <f>C382+P382</f>
        <v>51.093210688283584</v>
      </c>
      <c r="S382" s="7">
        <f>D382+Q382</f>
        <v>10.395364119526647</v>
      </c>
    </row>
    <row r="383" spans="1:19" s="18" customFormat="1">
      <c r="A383" s="17">
        <v>516</v>
      </c>
      <c r="B383" s="17" t="s">
        <v>5</v>
      </c>
      <c r="C383" s="64">
        <v>51.08972</v>
      </c>
      <c r="D383" s="64">
        <v>10.3934</v>
      </c>
      <c r="E383" s="19">
        <v>43984</v>
      </c>
      <c r="F383" s="5">
        <v>0.43825231481481486</v>
      </c>
      <c r="G383" s="18">
        <v>5</v>
      </c>
      <c r="H383" s="20">
        <v>20.100000000000001</v>
      </c>
      <c r="I383" s="2">
        <f>H383/G383</f>
        <v>4.0200000000000005</v>
      </c>
      <c r="J383" s="2">
        <v>1313.5003794475883</v>
      </c>
      <c r="K383" s="55">
        <v>275.10000000000002</v>
      </c>
      <c r="L383" s="53">
        <v>116.157882182629</v>
      </c>
      <c r="M383" s="2">
        <f>IF((K383+L383)&gt;360,(K383+L383)-360,(K383+L383))</f>
        <v>31.257882182629032</v>
      </c>
      <c r="N383" s="2">
        <f>COS(RADIANS(M383))*J383</f>
        <v>1122.8333144523708</v>
      </c>
      <c r="O383" s="2">
        <f>SIN(RADIANS(M383))*J383</f>
        <v>681.56334611308284</v>
      </c>
      <c r="P383" s="7">
        <f t="shared" si="6"/>
        <v>1.0115615445516856E-2</v>
      </c>
      <c r="Q383" s="7">
        <f>O383/(1850*COS(RADIANS(C383)))/60</f>
        <v>9.7758066041402983E-3</v>
      </c>
      <c r="R383" s="7">
        <f>C383+P383</f>
        <v>51.099835615445514</v>
      </c>
      <c r="S383" s="7">
        <f>D383+Q383</f>
        <v>10.403175806604141</v>
      </c>
    </row>
    <row r="384" spans="1:19" s="18" customFormat="1">
      <c r="A384" s="17">
        <v>517</v>
      </c>
      <c r="B384" s="17" t="s">
        <v>5</v>
      </c>
      <c r="C384" s="64">
        <v>51.08972</v>
      </c>
      <c r="D384" s="64">
        <v>10.3934</v>
      </c>
      <c r="E384" s="19">
        <v>43984</v>
      </c>
      <c r="F384" s="5">
        <v>0.43840277777777781</v>
      </c>
      <c r="G384" s="18">
        <v>7</v>
      </c>
      <c r="H384" s="20">
        <v>18.100000000000001</v>
      </c>
      <c r="I384" s="2">
        <f>H384/G384</f>
        <v>2.5857142857142859</v>
      </c>
      <c r="J384" s="2">
        <v>445.55053746009463</v>
      </c>
      <c r="K384" s="55">
        <v>240.4</v>
      </c>
      <c r="L384" s="53">
        <v>116.157882182629</v>
      </c>
      <c r="M384" s="2">
        <f>IF((K384+L384)&gt;360,(K384+L384)-360,(K384+L384))</f>
        <v>356.55788218262899</v>
      </c>
      <c r="N384" s="2">
        <f>COS(RADIANS(M384))*J384</f>
        <v>444.74674754987376</v>
      </c>
      <c r="O384" s="2">
        <f>SIN(RADIANS(M384))*J384</f>
        <v>-26.750924746409328</v>
      </c>
      <c r="P384" s="7">
        <f t="shared" si="6"/>
        <v>4.006727455404268E-3</v>
      </c>
      <c r="Q384" s="7">
        <f>O384/(1850*COS(RADIANS(C384)))/60</f>
        <v>-3.8369414713129138E-4</v>
      </c>
      <c r="R384" s="7">
        <f>C384+P384</f>
        <v>51.093726727455405</v>
      </c>
      <c r="S384" s="7">
        <f>D384+Q384</f>
        <v>10.393016305852868</v>
      </c>
    </row>
    <row r="385" spans="1:19" s="18" customFormat="1">
      <c r="A385" s="17">
        <v>518</v>
      </c>
      <c r="B385" s="17" t="s">
        <v>5</v>
      </c>
      <c r="C385" s="64">
        <v>51.08972</v>
      </c>
      <c r="D385" s="64">
        <v>10.3934</v>
      </c>
      <c r="E385" s="19">
        <v>43984</v>
      </c>
      <c r="F385" s="5">
        <v>0.44512731481481482</v>
      </c>
      <c r="G385" s="18">
        <v>9</v>
      </c>
      <c r="H385" s="20">
        <v>19.8</v>
      </c>
      <c r="I385" s="2">
        <f>H385/G385</f>
        <v>2.2000000000000002</v>
      </c>
      <c r="J385" s="2">
        <v>276.91237359606873</v>
      </c>
      <c r="K385" s="55">
        <v>22.1</v>
      </c>
      <c r="L385" s="53">
        <v>118.6216155234</v>
      </c>
      <c r="M385" s="2">
        <f>IF((K385+L385)&gt;360,(K385+L385)-360,(K385+L385))</f>
        <v>140.7216155234</v>
      </c>
      <c r="N385" s="2">
        <f>COS(RADIANS(M385))*J385</f>
        <v>-214.35208237760543</v>
      </c>
      <c r="O385" s="2">
        <f>SIN(RADIANS(M385))*J385</f>
        <v>175.31014640058063</v>
      </c>
      <c r="P385" s="7">
        <f t="shared" si="6"/>
        <v>-1.9310998412396885E-3</v>
      </c>
      <c r="Q385" s="7">
        <f>O385/(1850*COS(RADIANS(C385)))/60</f>
        <v>2.5145103484940793E-3</v>
      </c>
      <c r="R385" s="7">
        <f>C385+P385</f>
        <v>51.087788900158763</v>
      </c>
      <c r="S385" s="7">
        <f>D385+Q385</f>
        <v>10.395914510348494</v>
      </c>
    </row>
    <row r="386" spans="1:19" s="18" customFormat="1">
      <c r="A386" s="17">
        <v>519</v>
      </c>
      <c r="B386" s="17" t="s">
        <v>5</v>
      </c>
      <c r="C386" s="64">
        <v>51.08972</v>
      </c>
      <c r="D386" s="64">
        <v>10.3934</v>
      </c>
      <c r="E386" s="19">
        <v>43984</v>
      </c>
      <c r="F386" s="5">
        <v>0.44534722222222223</v>
      </c>
      <c r="G386" s="18">
        <v>5</v>
      </c>
      <c r="H386" s="20">
        <v>15.6</v>
      </c>
      <c r="I386" s="2">
        <f>H386/G386</f>
        <v>3.12</v>
      </c>
      <c r="J386" s="2">
        <v>714.76778959765841</v>
      </c>
      <c r="K386" s="55">
        <v>313.8</v>
      </c>
      <c r="L386" s="53">
        <v>118.90104601613599</v>
      </c>
      <c r="M386" s="2">
        <f>IF((K386+L386)&gt;360,(K386+L386)-360,(K386+L386))</f>
        <v>72.70104601613599</v>
      </c>
      <c r="N386" s="2">
        <f>COS(RADIANS(M386))*J386</f>
        <v>212.54152261714268</v>
      </c>
      <c r="O386" s="2">
        <f>SIN(RADIANS(M386))*J386</f>
        <v>682.43614661732943</v>
      </c>
      <c r="P386" s="7">
        <f t="shared" si="6"/>
        <v>1.9147884920463305E-3</v>
      </c>
      <c r="Q386" s="7">
        <f>O386/(1850*COS(RADIANS(C386)))/60</f>
        <v>9.7883253655762989E-3</v>
      </c>
      <c r="R386" s="7">
        <f>C386+P386</f>
        <v>51.091634788492044</v>
      </c>
      <c r="S386" s="7">
        <f>D386+Q386</f>
        <v>10.403188325365576</v>
      </c>
    </row>
    <row r="387" spans="1:19" s="18" customFormat="1">
      <c r="A387" s="17">
        <v>520</v>
      </c>
      <c r="B387" s="17" t="s">
        <v>5</v>
      </c>
      <c r="C387" s="64">
        <v>51.08972</v>
      </c>
      <c r="D387" s="64">
        <v>10.3934</v>
      </c>
      <c r="E387" s="19">
        <v>43984</v>
      </c>
      <c r="F387" s="5">
        <v>0.45155092592592588</v>
      </c>
      <c r="G387" s="18">
        <v>9</v>
      </c>
      <c r="H387" s="20">
        <v>16.3</v>
      </c>
      <c r="I387" s="2">
        <f>H387/G387</f>
        <v>1.8111111111111111</v>
      </c>
      <c r="J387" s="2">
        <v>123.79981435944052</v>
      </c>
      <c r="K387" s="55">
        <v>286</v>
      </c>
      <c r="L387" s="53">
        <v>121.46978645346999</v>
      </c>
      <c r="M387" s="2">
        <f>IF((K387+L387)&gt;360,(K387+L387)-360,(K387+L387))</f>
        <v>47.469786453469965</v>
      </c>
      <c r="N387" s="2">
        <f>COS(RADIANS(M387))*J387</f>
        <v>83.686062216501838</v>
      </c>
      <c r="O387" s="2">
        <f>SIN(RADIANS(M387))*J387</f>
        <v>91.230680289734323</v>
      </c>
      <c r="P387" s="7">
        <f t="shared" ref="P387:P450" si="7">(N387/1850)/60</f>
        <v>7.5392848843695349E-4</v>
      </c>
      <c r="Q387" s="7">
        <f>O387/(1850*COS(RADIANS(C387)))/60</f>
        <v>1.308540859720211E-3</v>
      </c>
      <c r="R387" s="7">
        <f>C387+P387</f>
        <v>51.090473928488436</v>
      </c>
      <c r="S387" s="7">
        <f>D387+Q387</f>
        <v>10.394708540859719</v>
      </c>
    </row>
    <row r="388" spans="1:19" s="18" customFormat="1">
      <c r="A388" s="17">
        <v>521</v>
      </c>
      <c r="B388" s="17" t="s">
        <v>5</v>
      </c>
      <c r="C388" s="64">
        <v>51.08972</v>
      </c>
      <c r="D388" s="64">
        <v>10.3934</v>
      </c>
      <c r="E388" s="19">
        <v>43984</v>
      </c>
      <c r="F388" s="5">
        <v>0.45164351851851847</v>
      </c>
      <c r="G388" s="18">
        <v>7</v>
      </c>
      <c r="H388" s="20">
        <v>15.2</v>
      </c>
      <c r="I388" s="2">
        <f>H388/G388</f>
        <v>2.1714285714285713</v>
      </c>
      <c r="J388" s="2">
        <v>265.12814402366826</v>
      </c>
      <c r="K388" s="55">
        <v>284</v>
      </c>
      <c r="L388" s="53">
        <v>121.46978645346999</v>
      </c>
      <c r="M388" s="2">
        <f>IF((K388+L388)&gt;360,(K388+L388)-360,(K388+L388))</f>
        <v>45.469786453469965</v>
      </c>
      <c r="N388" s="2">
        <f>COS(RADIANS(M388))*J388</f>
        <v>185.93046531170523</v>
      </c>
      <c r="O388" s="2">
        <f>SIN(RADIANS(M388))*J388</f>
        <v>189.00474814778534</v>
      </c>
      <c r="P388" s="7">
        <f t="shared" si="7"/>
        <v>1.6750492370423895E-3</v>
      </c>
      <c r="Q388" s="7">
        <f>O388/(1850*COS(RADIANS(C388)))/60</f>
        <v>2.7109349053087632E-3</v>
      </c>
      <c r="R388" s="7">
        <f>C388+P388</f>
        <v>51.091395049237043</v>
      </c>
      <c r="S388" s="7">
        <f>D388+Q388</f>
        <v>10.396110934905309</v>
      </c>
    </row>
    <row r="389" spans="1:19" s="18" customFormat="1">
      <c r="A389" s="17">
        <v>522</v>
      </c>
      <c r="B389" s="17" t="s">
        <v>5</v>
      </c>
      <c r="C389" s="64">
        <v>51.08972</v>
      </c>
      <c r="D389" s="64">
        <v>10.3934</v>
      </c>
      <c r="E389" s="19">
        <v>43984</v>
      </c>
      <c r="F389" s="5">
        <v>0.50049768518518511</v>
      </c>
      <c r="G389" s="18">
        <v>4</v>
      </c>
      <c r="H389" s="20">
        <v>34.799999999999997</v>
      </c>
      <c r="I389" s="2">
        <f>H389/G389</f>
        <v>8.6999999999999993</v>
      </c>
      <c r="J389" s="2">
        <v>6994.7437999999975</v>
      </c>
      <c r="K389" s="55">
        <v>133.6</v>
      </c>
      <c r="L389" s="53">
        <v>145.418303800465</v>
      </c>
      <c r="M389" s="2">
        <f>IF((K389+L389)&gt;360,(K389+L389)-360,(K389+L389))</f>
        <v>279.01830380046499</v>
      </c>
      <c r="N389" s="2">
        <f>COS(RADIANS(M389))*J389</f>
        <v>1096.4259894631912</v>
      </c>
      <c r="O389" s="2">
        <f>SIN(RADIANS(M389))*J389</f>
        <v>-6908.2769832475642</v>
      </c>
      <c r="P389" s="7">
        <f t="shared" si="7"/>
        <v>9.8777116167855054E-3</v>
      </c>
      <c r="Q389" s="7">
        <f>O389/(1850*COS(RADIANS(C389)))/60</f>
        <v>-9.9086871588979095E-2</v>
      </c>
      <c r="R389" s="7">
        <f>C389+P389</f>
        <v>51.099597711616788</v>
      </c>
      <c r="S389" s="7">
        <f>D389+Q389</f>
        <v>10.294313128411021</v>
      </c>
    </row>
    <row r="390" spans="1:19" s="18" customFormat="1">
      <c r="A390" s="17">
        <v>523</v>
      </c>
      <c r="B390" s="17" t="s">
        <v>5</v>
      </c>
      <c r="C390" s="64">
        <v>51.08972</v>
      </c>
      <c r="D390" s="64">
        <v>10.3934</v>
      </c>
      <c r="E390" s="19">
        <v>43984</v>
      </c>
      <c r="F390" s="5">
        <v>0.50202546296296291</v>
      </c>
      <c r="G390" s="18">
        <v>9</v>
      </c>
      <c r="H390" s="20">
        <v>18.399999999999999</v>
      </c>
      <c r="I390" s="2">
        <f>H390/G390</f>
        <v>2.0444444444444443</v>
      </c>
      <c r="J390" s="2">
        <v>213.82202390683602</v>
      </c>
      <c r="K390" s="55">
        <v>83.3</v>
      </c>
      <c r="L390" s="53">
        <v>146.21903303426399</v>
      </c>
      <c r="M390" s="2">
        <f>IF((K390+L390)&gt;360,(K390+L390)-360,(K390+L390))</f>
        <v>229.519033034264</v>
      </c>
      <c r="N390" s="2">
        <f>COS(RADIANS(M390))*J390</f>
        <v>-138.8122773148223</v>
      </c>
      <c r="O390" s="2">
        <f>SIN(RADIANS(M390))*J390</f>
        <v>-162.63766345557363</v>
      </c>
      <c r="P390" s="7">
        <f t="shared" si="7"/>
        <v>-1.2505610568902909E-3</v>
      </c>
      <c r="Q390" s="7">
        <f>O390/(1850*COS(RADIANS(C390)))/60</f>
        <v>-2.3327462569079386E-3</v>
      </c>
      <c r="R390" s="7">
        <f>C390+P390</f>
        <v>51.088469438943108</v>
      </c>
      <c r="S390" s="7">
        <f>D390+Q390</f>
        <v>10.391067253743092</v>
      </c>
    </row>
    <row r="391" spans="1:19" s="18" customFormat="1">
      <c r="A391" s="17">
        <v>524</v>
      </c>
      <c r="B391" s="17" t="s">
        <v>5</v>
      </c>
      <c r="C391" s="64">
        <v>51.08972</v>
      </c>
      <c r="D391" s="64">
        <v>10.3934</v>
      </c>
      <c r="E391" s="19">
        <v>43984</v>
      </c>
      <c r="F391" s="5">
        <v>0.5078356481481483</v>
      </c>
      <c r="G391" s="18">
        <v>8</v>
      </c>
      <c r="H391" s="20">
        <v>13.8</v>
      </c>
      <c r="I391" s="2">
        <f>H391/G391</f>
        <v>1.7250000000000001</v>
      </c>
      <c r="J391" s="2">
        <v>91.867958684730482</v>
      </c>
      <c r="K391" s="55">
        <v>5.4</v>
      </c>
      <c r="L391" s="53">
        <v>149.904820635634</v>
      </c>
      <c r="M391" s="2">
        <f>IF((K391+L391)&gt;360,(K391+L391)-360,(K391+L391))</f>
        <v>155.304820635634</v>
      </c>
      <c r="N391" s="2">
        <f>COS(RADIANS(M391))*J391</f>
        <v>-83.466021283797431</v>
      </c>
      <c r="O391" s="2">
        <f>SIN(RADIANS(M391))*J391</f>
        <v>38.381572713374084</v>
      </c>
      <c r="P391" s="7">
        <f t="shared" si="7"/>
        <v>-7.5194613769186873E-4</v>
      </c>
      <c r="Q391" s="7">
        <f>O391/(1850*COS(RADIANS(C391)))/60</f>
        <v>5.5051498022670904E-4</v>
      </c>
      <c r="R391" s="7">
        <f>C391+P391</f>
        <v>51.08896805386231</v>
      </c>
      <c r="S391" s="7">
        <f>D391+Q391</f>
        <v>10.393950514980226</v>
      </c>
    </row>
    <row r="392" spans="1:19" s="18" customFormat="1">
      <c r="A392" s="17">
        <v>525</v>
      </c>
      <c r="B392" s="17" t="s">
        <v>5</v>
      </c>
      <c r="C392" s="64">
        <v>51.08972</v>
      </c>
      <c r="D392" s="64">
        <v>10.3934</v>
      </c>
      <c r="E392" s="19">
        <v>43984</v>
      </c>
      <c r="F392" s="5">
        <v>0.50822916666666673</v>
      </c>
      <c r="G392" s="18">
        <v>10</v>
      </c>
      <c r="H392" s="20">
        <v>17.2</v>
      </c>
      <c r="I392" s="2">
        <f>H392/G392</f>
        <v>1.72</v>
      </c>
      <c r="J392" s="2">
        <v>90.03411081223625</v>
      </c>
      <c r="K392" s="55">
        <v>255.2</v>
      </c>
      <c r="L392" s="53">
        <v>149.904820635634</v>
      </c>
      <c r="M392" s="2">
        <f>IF((K392+L392)&gt;360,(K392+L392)-360,(K392+L392))</f>
        <v>45.104820635633985</v>
      </c>
      <c r="N392" s="2">
        <f>COS(RADIANS(M392))*J392</f>
        <v>63.547153238912756</v>
      </c>
      <c r="O392" s="2">
        <f>SIN(RADIANS(M392))*J392</f>
        <v>63.780094269138367</v>
      </c>
      <c r="P392" s="7">
        <f t="shared" si="7"/>
        <v>5.7249687602624105E-4</v>
      </c>
      <c r="Q392" s="7">
        <f>O392/(1850*COS(RADIANS(C392)))/60</f>
        <v>9.1481132359116652E-4</v>
      </c>
      <c r="R392" s="7">
        <f>C392+P392</f>
        <v>51.090292496876025</v>
      </c>
      <c r="S392" s="7">
        <f>D392+Q392</f>
        <v>10.394314811323591</v>
      </c>
    </row>
    <row r="393" spans="1:19" s="18" customFormat="1">
      <c r="A393" s="17">
        <v>526</v>
      </c>
      <c r="B393" s="17" t="s">
        <v>5</v>
      </c>
      <c r="C393" s="64">
        <v>51.08972</v>
      </c>
      <c r="D393" s="64">
        <v>10.3934</v>
      </c>
      <c r="E393" s="19">
        <v>43984</v>
      </c>
      <c r="F393" s="5">
        <v>0.51716435185185194</v>
      </c>
      <c r="G393" s="18">
        <v>9</v>
      </c>
      <c r="H393" s="20">
        <v>18.2</v>
      </c>
      <c r="I393" s="2">
        <f>H393/G393</f>
        <v>2.0222222222222221</v>
      </c>
      <c r="J393" s="2">
        <v>205.01724871166988</v>
      </c>
      <c r="K393" s="55">
        <v>344</v>
      </c>
      <c r="L393" s="53">
        <v>155.45906873153299</v>
      </c>
      <c r="M393" s="2">
        <f>IF((K393+L393)&gt;360,(K393+L393)-360,(K393+L393))</f>
        <v>139.45906873153297</v>
      </c>
      <c r="N393" s="2">
        <f>COS(RADIANS(M393))*J393</f>
        <v>-155.80118017411755</v>
      </c>
      <c r="O393" s="2">
        <f>SIN(RADIANS(M393))*J393</f>
        <v>133.25938813327514</v>
      </c>
      <c r="P393" s="7">
        <f t="shared" si="7"/>
        <v>-1.4036142358028608E-3</v>
      </c>
      <c r="Q393" s="7">
        <f>O393/(1850*COS(RADIANS(C393)))/60</f>
        <v>1.9113674671713105E-3</v>
      </c>
      <c r="R393" s="7">
        <f>C393+P393</f>
        <v>51.088316385764195</v>
      </c>
      <c r="S393" s="7">
        <f>D393+Q393</f>
        <v>10.395311367467171</v>
      </c>
    </row>
    <row r="394" spans="1:19" s="18" customFormat="1">
      <c r="A394" s="17">
        <v>527</v>
      </c>
      <c r="B394" s="17" t="s">
        <v>5</v>
      </c>
      <c r="C394" s="64">
        <v>51.08972</v>
      </c>
      <c r="D394" s="64">
        <v>10.3934</v>
      </c>
      <c r="E394" s="19">
        <v>43984</v>
      </c>
      <c r="F394" s="5">
        <v>0.51762731481481494</v>
      </c>
      <c r="G394" s="18">
        <v>5</v>
      </c>
      <c r="H394" s="20">
        <v>20.2</v>
      </c>
      <c r="I394" s="2">
        <f>H394/G394</f>
        <v>4.04</v>
      </c>
      <c r="J394" s="2">
        <v>1329.862395094608</v>
      </c>
      <c r="K394" s="55">
        <v>303.2</v>
      </c>
      <c r="L394" s="53">
        <v>155.89704293970499</v>
      </c>
      <c r="M394" s="2">
        <f>IF((K394+L394)&gt;360,(K394+L394)-360,(K394+L394))</f>
        <v>99.097042939704977</v>
      </c>
      <c r="N394" s="2">
        <f>COS(RADIANS(M394))*J394</f>
        <v>-210.26069491198427</v>
      </c>
      <c r="O394" s="2">
        <f>SIN(RADIANS(M394))*J394</f>
        <v>1313.1353433907325</v>
      </c>
      <c r="P394" s="7">
        <f t="shared" si="7"/>
        <v>-1.8942404947025612E-3</v>
      </c>
      <c r="Q394" s="7">
        <f>O394/(1850*COS(RADIANS(C394)))/60</f>
        <v>1.8834576764225366E-2</v>
      </c>
      <c r="R394" s="7">
        <f>C394+P394</f>
        <v>51.0878257595053</v>
      </c>
      <c r="S394" s="7">
        <f>D394+Q394</f>
        <v>10.412234576764225</v>
      </c>
    </row>
    <row r="395" spans="1:19" s="18" customFormat="1">
      <c r="A395" s="17">
        <v>528</v>
      </c>
      <c r="B395" s="17" t="s">
        <v>5</v>
      </c>
      <c r="C395" s="64">
        <v>51.08972</v>
      </c>
      <c r="D395" s="64">
        <v>10.3934</v>
      </c>
      <c r="E395" s="19">
        <v>43984</v>
      </c>
      <c r="F395" s="5">
        <v>0.52158564814814823</v>
      </c>
      <c r="G395" s="18">
        <v>6</v>
      </c>
      <c r="H395" s="20">
        <v>19.399999999999999</v>
      </c>
      <c r="I395" s="2">
        <f>H395/G395</f>
        <v>3.2333333333333329</v>
      </c>
      <c r="J395" s="2">
        <v>778.49735462422268</v>
      </c>
      <c r="K395" s="55">
        <v>256.39999999999998</v>
      </c>
      <c r="L395" s="53">
        <v>158.55506360201599</v>
      </c>
      <c r="M395" s="2">
        <f>IF((K395+L395)&gt;360,(K395+L395)-360,(K395+L395))</f>
        <v>54.955063602015969</v>
      </c>
      <c r="N395" s="2">
        <f>COS(RADIANS(M395))*J395</f>
        <v>447.02774755070601</v>
      </c>
      <c r="O395" s="2">
        <f>SIN(RADIANS(M395))*J395</f>
        <v>637.35729702942524</v>
      </c>
      <c r="P395" s="7">
        <f t="shared" si="7"/>
        <v>4.0272770049613153E-3</v>
      </c>
      <c r="Q395" s="7">
        <f>O395/(1850*COS(RADIANS(C395)))/60</f>
        <v>9.1417499327545847E-3</v>
      </c>
      <c r="R395" s="7">
        <f>C395+P395</f>
        <v>51.093747277004958</v>
      </c>
      <c r="S395" s="7">
        <f>D395+Q395</f>
        <v>10.402541749932753</v>
      </c>
    </row>
    <row r="396" spans="1:19" s="18" customFormat="1">
      <c r="A396" s="17">
        <v>529</v>
      </c>
      <c r="B396" s="17" t="s">
        <v>5</v>
      </c>
      <c r="C396" s="64">
        <v>51.08972</v>
      </c>
      <c r="D396" s="64">
        <v>10.3934</v>
      </c>
      <c r="E396" s="19">
        <v>43984</v>
      </c>
      <c r="F396" s="5">
        <v>0.52178240740740744</v>
      </c>
      <c r="G396" s="18">
        <v>10</v>
      </c>
      <c r="H396" s="20">
        <v>17.899999999999999</v>
      </c>
      <c r="I396" s="2">
        <f>H396/G396</f>
        <v>1.7899999999999998</v>
      </c>
      <c r="J396" s="2">
        <v>115.90964225103873</v>
      </c>
      <c r="K396" s="55">
        <v>239.2</v>
      </c>
      <c r="L396" s="53">
        <v>158.55506360201599</v>
      </c>
      <c r="M396" s="2">
        <f>IF((K396+L396)&gt;360,(K396+L396)-360,(K396+L396))</f>
        <v>37.75506360201598</v>
      </c>
      <c r="N396" s="2">
        <f>COS(RADIANS(M396))*J396</f>
        <v>91.642273901337546</v>
      </c>
      <c r="O396" s="2">
        <f>SIN(RADIANS(M396))*J396</f>
        <v>70.969985211749972</v>
      </c>
      <c r="P396" s="7">
        <f t="shared" si="7"/>
        <v>8.256060711832211E-4</v>
      </c>
      <c r="Q396" s="7">
        <f>O396/(1850*COS(RADIANS(C396)))/60</f>
        <v>1.0179374435045595E-3</v>
      </c>
      <c r="R396" s="7">
        <f>C396+P396</f>
        <v>51.090545606071181</v>
      </c>
      <c r="S396" s="7">
        <f>D396+Q396</f>
        <v>10.394417937443505</v>
      </c>
    </row>
    <row r="397" spans="1:19" s="18" customFormat="1">
      <c r="A397" s="17">
        <v>530</v>
      </c>
      <c r="B397" s="17" t="s">
        <v>5</v>
      </c>
      <c r="C397" s="64">
        <v>51.08972</v>
      </c>
      <c r="D397" s="64">
        <v>10.3934</v>
      </c>
      <c r="E397" s="19">
        <v>43984</v>
      </c>
      <c r="F397" s="5">
        <v>0.5364120370370371</v>
      </c>
      <c r="G397" s="18">
        <v>9</v>
      </c>
      <c r="H397" s="20">
        <v>24.7</v>
      </c>
      <c r="I397" s="2">
        <f>H397/G397</f>
        <v>2.7444444444444445</v>
      </c>
      <c r="J397" s="2">
        <v>520.71891749458848</v>
      </c>
      <c r="K397" s="55">
        <v>181.5</v>
      </c>
      <c r="L397" s="53">
        <v>168.21220762358601</v>
      </c>
      <c r="M397" s="2">
        <f>IF((K397+L397)&gt;360,(K397+L397)-360,(K397+L397))</f>
        <v>349.71220762358598</v>
      </c>
      <c r="N397" s="2">
        <f>COS(RADIANS(M397))*J397</f>
        <v>512.34737766280455</v>
      </c>
      <c r="O397" s="2">
        <f>SIN(RADIANS(M397))*J397</f>
        <v>-92.996535627858478</v>
      </c>
      <c r="P397" s="7">
        <f t="shared" si="7"/>
        <v>4.615742141106347E-3</v>
      </c>
      <c r="Q397" s="7">
        <f>O397/(1850*COS(RADIANS(C397)))/60</f>
        <v>-1.3338688947074771E-3</v>
      </c>
      <c r="R397" s="7">
        <f>C397+P397</f>
        <v>51.094335742141105</v>
      </c>
      <c r="S397" s="7">
        <f>D397+Q397</f>
        <v>10.392066131105292</v>
      </c>
    </row>
    <row r="398" spans="1:19" s="18" customFormat="1">
      <c r="A398" s="17">
        <v>531</v>
      </c>
      <c r="B398" s="17" t="s">
        <v>5</v>
      </c>
      <c r="C398" s="64">
        <v>51.08972</v>
      </c>
      <c r="D398" s="64">
        <v>10.3934</v>
      </c>
      <c r="E398" s="19">
        <v>43984</v>
      </c>
      <c r="F398" s="5">
        <v>0.53813657407407423</v>
      </c>
      <c r="G398" s="18">
        <v>11</v>
      </c>
      <c r="H398" s="20">
        <v>22.1</v>
      </c>
      <c r="I398" s="2">
        <f>H398/G398</f>
        <v>2.0090909090909093</v>
      </c>
      <c r="J398" s="2">
        <v>199.83808152842494</v>
      </c>
      <c r="K398" s="55">
        <v>56.4</v>
      </c>
      <c r="L398" s="53">
        <v>169.15525673027599</v>
      </c>
      <c r="M398" s="2">
        <f>IF((K398+L398)&gt;360,(K398+L398)-360,(K398+L398))</f>
        <v>225.555256730276</v>
      </c>
      <c r="N398" s="2">
        <f>COS(RADIANS(M398))*J398</f>
        <v>-139.93083552387466</v>
      </c>
      <c r="O398" s="2">
        <f>SIN(RADIANS(M398))*J398</f>
        <v>-142.66961869491257</v>
      </c>
      <c r="P398" s="7">
        <f t="shared" si="7"/>
        <v>-1.2606381578727447E-3</v>
      </c>
      <c r="Q398" s="7">
        <f>O398/(1850*COS(RADIANS(C398)))/60</f>
        <v>-2.0463403858230643E-3</v>
      </c>
      <c r="R398" s="7">
        <f>C398+P398</f>
        <v>51.088459361842126</v>
      </c>
      <c r="S398" s="7">
        <f>D398+Q398</f>
        <v>10.391353659614177</v>
      </c>
    </row>
    <row r="399" spans="1:19" s="18" customFormat="1">
      <c r="A399" s="17">
        <v>532</v>
      </c>
      <c r="B399" s="17" t="s">
        <v>5</v>
      </c>
      <c r="C399" s="64">
        <v>51.08972</v>
      </c>
      <c r="D399" s="64">
        <v>10.3934</v>
      </c>
      <c r="E399" s="19">
        <v>43984</v>
      </c>
      <c r="F399" s="5">
        <v>0.53912037037037053</v>
      </c>
      <c r="G399" s="18">
        <v>6</v>
      </c>
      <c r="H399" s="20">
        <v>15</v>
      </c>
      <c r="I399" s="2">
        <f>H399/G399</f>
        <v>2.5</v>
      </c>
      <c r="J399" s="2">
        <v>406.44081224934064</v>
      </c>
      <c r="K399" s="55">
        <v>286.2</v>
      </c>
      <c r="L399" s="53">
        <v>170.101418099456</v>
      </c>
      <c r="M399" s="2">
        <f>IF((K399+L399)&gt;360,(K399+L399)-360,(K399+L399))</f>
        <v>96.301418099455987</v>
      </c>
      <c r="N399" s="2">
        <f>COS(RADIANS(M399))*J399</f>
        <v>-44.610501382544562</v>
      </c>
      <c r="O399" s="2">
        <f>SIN(RADIANS(M399))*J399</f>
        <v>403.98519407065123</v>
      </c>
      <c r="P399" s="7">
        <f t="shared" si="7"/>
        <v>-4.018964088517528E-4</v>
      </c>
      <c r="Q399" s="7">
        <f>O399/(1850*COS(RADIANS(C399)))/60</f>
        <v>5.7944447140435285E-3</v>
      </c>
      <c r="R399" s="7">
        <f>C399+P399</f>
        <v>51.089318103591147</v>
      </c>
      <c r="S399" s="7">
        <f>D399+Q399</f>
        <v>10.399194444714043</v>
      </c>
    </row>
    <row r="400" spans="1:19" s="18" customFormat="1">
      <c r="A400" s="17">
        <v>533</v>
      </c>
      <c r="B400" s="17" t="s">
        <v>5</v>
      </c>
      <c r="C400" s="64">
        <v>51.08972</v>
      </c>
      <c r="D400" s="64">
        <v>10.3934</v>
      </c>
      <c r="E400" s="19">
        <v>43984</v>
      </c>
      <c r="F400" s="5">
        <v>0.5854166666666667</v>
      </c>
      <c r="G400" s="18">
        <v>5</v>
      </c>
      <c r="H400" s="20">
        <v>37</v>
      </c>
      <c r="I400" s="2">
        <f>H400/G400</f>
        <v>7.4</v>
      </c>
      <c r="J400" s="2">
        <v>5379.0335999999988</v>
      </c>
      <c r="K400" s="55">
        <v>88.3</v>
      </c>
      <c r="L400" s="53">
        <v>201.74155738325601</v>
      </c>
      <c r="M400" s="2">
        <f>IF((K400+L400)&gt;360,(K400+L400)-360,(K400+L400))</f>
        <v>290.04155738325602</v>
      </c>
      <c r="N400" s="2">
        <f>COS(RADIANS(M400))*J400</f>
        <v>1843.4035542038898</v>
      </c>
      <c r="O400" s="2">
        <f>SIN(RADIANS(M400))*J400</f>
        <v>-5053.30246534654</v>
      </c>
      <c r="P400" s="7">
        <f t="shared" si="7"/>
        <v>1.660723922706207E-2</v>
      </c>
      <c r="Q400" s="7">
        <f>O400/(1850*COS(RADIANS(C400)))/60</f>
        <v>-7.2480581438510716E-2</v>
      </c>
      <c r="R400" s="7">
        <f>C400+P400</f>
        <v>51.106327239227063</v>
      </c>
      <c r="S400" s="7">
        <f>D400+Q400</f>
        <v>10.320919418561489</v>
      </c>
    </row>
    <row r="401" spans="1:19" s="18" customFormat="1">
      <c r="A401" s="17">
        <v>534</v>
      </c>
      <c r="B401" s="17" t="s">
        <v>5</v>
      </c>
      <c r="C401" s="64">
        <v>51.08972</v>
      </c>
      <c r="D401" s="64">
        <v>10.3934</v>
      </c>
      <c r="E401" s="19">
        <v>43984</v>
      </c>
      <c r="F401" s="5">
        <v>0.58694444444444449</v>
      </c>
      <c r="G401" s="18">
        <v>6</v>
      </c>
      <c r="H401" s="20">
        <v>34.200000000000003</v>
      </c>
      <c r="I401" s="2">
        <f>H401/G401</f>
        <v>5.7</v>
      </c>
      <c r="J401" s="2">
        <v>3266.1817999999989</v>
      </c>
      <c r="K401" s="55">
        <v>68.5</v>
      </c>
      <c r="L401" s="53">
        <v>202.631688177217</v>
      </c>
      <c r="M401" s="2">
        <f>IF((K401+L401)&gt;360,(K401+L401)-360,(K401+L401))</f>
        <v>271.13168817721703</v>
      </c>
      <c r="N401" s="2">
        <f>COS(RADIANS(M401))*J401</f>
        <v>64.508398783310298</v>
      </c>
      <c r="O401" s="2">
        <f>SIN(RADIANS(M401))*J401</f>
        <v>-3265.5447045076025</v>
      </c>
      <c r="P401" s="7">
        <f t="shared" si="7"/>
        <v>5.8115674579558825E-4</v>
      </c>
      <c r="Q401" s="7">
        <f>O401/(1850*COS(RADIANS(C401)))/60</f>
        <v>-4.6838395389801647E-2</v>
      </c>
      <c r="R401" s="7">
        <f>C401+P401</f>
        <v>51.090301156745795</v>
      </c>
      <c r="S401" s="7">
        <f>D401+Q401</f>
        <v>10.346561604610198</v>
      </c>
    </row>
    <row r="402" spans="1:19" s="18" customFormat="1">
      <c r="A402" s="17">
        <v>535</v>
      </c>
      <c r="B402" s="17" t="s">
        <v>5</v>
      </c>
      <c r="C402" s="64">
        <v>51.08972</v>
      </c>
      <c r="D402" s="64">
        <v>10.3934</v>
      </c>
      <c r="E402" s="19">
        <v>43984</v>
      </c>
      <c r="F402" s="5">
        <v>0.59119212962962964</v>
      </c>
      <c r="G402" s="18">
        <v>5</v>
      </c>
      <c r="H402" s="20">
        <v>36.1</v>
      </c>
      <c r="I402" s="2">
        <f>H402/G402</f>
        <v>7.2200000000000006</v>
      </c>
      <c r="J402" s="2">
        <v>5155.3198799999991</v>
      </c>
      <c r="K402" s="55">
        <v>170.4</v>
      </c>
      <c r="L402" s="53">
        <v>205.26778082159399</v>
      </c>
      <c r="M402" s="2">
        <f>IF((K402+L402)&gt;360,(K402+L402)-360,(K402+L402))</f>
        <v>15.667780821593965</v>
      </c>
      <c r="N402" s="2">
        <f>COS(RADIANS(M402))*J402</f>
        <v>4963.7675832409404</v>
      </c>
      <c r="O402" s="2">
        <f>SIN(RADIANS(M402))*J402</f>
        <v>1392.2407998222161</v>
      </c>
      <c r="P402" s="7">
        <f t="shared" si="7"/>
        <v>4.4718626876044512E-2</v>
      </c>
      <c r="Q402" s="7">
        <f>O402/(1850*COS(RADIANS(C402)))/60</f>
        <v>1.9969202984688409E-2</v>
      </c>
      <c r="R402" s="7">
        <f>C402+P402</f>
        <v>51.134438626876047</v>
      </c>
      <c r="S402" s="7">
        <f>D402+Q402</f>
        <v>10.413369202984688</v>
      </c>
    </row>
    <row r="403" spans="1:19" s="18" customFormat="1">
      <c r="A403" s="17">
        <v>536</v>
      </c>
      <c r="B403" s="17" t="s">
        <v>5</v>
      </c>
      <c r="C403" s="64">
        <v>51.08972</v>
      </c>
      <c r="D403" s="64">
        <v>10.3934</v>
      </c>
      <c r="E403" s="19">
        <v>43984</v>
      </c>
      <c r="F403" s="5">
        <v>0.59241898148148153</v>
      </c>
      <c r="G403" s="18">
        <v>7</v>
      </c>
      <c r="H403" s="20">
        <v>17.3</v>
      </c>
      <c r="I403" s="2">
        <f>H403/G403</f>
        <v>2.4714285714285715</v>
      </c>
      <c r="J403" s="2">
        <v>393.62271056057028</v>
      </c>
      <c r="K403" s="55">
        <v>207.7</v>
      </c>
      <c r="L403" s="53">
        <v>206.13462363738401</v>
      </c>
      <c r="M403" s="2">
        <f>IF((K403+L403)&gt;360,(K403+L403)-360,(K403+L403))</f>
        <v>53.83462363738397</v>
      </c>
      <c r="N403" s="2">
        <f>COS(RADIANS(M403))*J403</f>
        <v>232.28381386019413</v>
      </c>
      <c r="O403" s="2">
        <f>SIN(RADIANS(M403))*J403</f>
        <v>317.77833168360172</v>
      </c>
      <c r="P403" s="7">
        <f t="shared" si="7"/>
        <v>2.0926469717134607E-3</v>
      </c>
      <c r="Q403" s="7">
        <f>O403/(1850*COS(RADIANS(C403)))/60</f>
        <v>4.5579615324703995E-3</v>
      </c>
      <c r="R403" s="7">
        <f>C403+P403</f>
        <v>51.091812646971711</v>
      </c>
      <c r="S403" s="7">
        <f>D403+Q403</f>
        <v>10.39795796153247</v>
      </c>
    </row>
    <row r="404" spans="1:19" s="18" customFormat="1">
      <c r="A404" s="17">
        <v>537</v>
      </c>
      <c r="B404" s="17" t="s">
        <v>5</v>
      </c>
      <c r="C404" s="64">
        <v>51.08972</v>
      </c>
      <c r="D404" s="64">
        <v>10.3934</v>
      </c>
      <c r="E404" s="19">
        <v>43984</v>
      </c>
      <c r="F404" s="5">
        <v>0.59965277777777781</v>
      </c>
      <c r="G404" s="18">
        <v>6</v>
      </c>
      <c r="H404" s="20">
        <v>17.899999999999999</v>
      </c>
      <c r="I404" s="2">
        <f>H404/G404</f>
        <v>2.9833333333333329</v>
      </c>
      <c r="J404" s="2">
        <v>641.2804076149356</v>
      </c>
      <c r="K404" s="55">
        <v>171.3</v>
      </c>
      <c r="L404" s="53">
        <v>210.37526055031901</v>
      </c>
      <c r="M404" s="2">
        <f>IF((K404+L404)&gt;360,(K404+L404)-360,(K404+L404))</f>
        <v>21.675260550319024</v>
      </c>
      <c r="N404" s="2">
        <f>COS(RADIANS(M404))*J404</f>
        <v>595.93683974505643</v>
      </c>
      <c r="O404" s="2">
        <f>SIN(RADIANS(M404))*J404</f>
        <v>236.85405680598515</v>
      </c>
      <c r="P404" s="7">
        <f t="shared" si="7"/>
        <v>5.3688003580635718E-3</v>
      </c>
      <c r="Q404" s="7">
        <f>O404/(1850*COS(RADIANS(C404)))/60</f>
        <v>3.3972476160083892E-3</v>
      </c>
      <c r="R404" s="7">
        <f>C404+P404</f>
        <v>51.095088800358063</v>
      </c>
      <c r="S404" s="7">
        <f>D404+Q404</f>
        <v>10.396797247616009</v>
      </c>
    </row>
    <row r="405" spans="1:19" s="18" customFormat="1">
      <c r="A405" s="17">
        <v>538</v>
      </c>
      <c r="B405" s="17" t="s">
        <v>5</v>
      </c>
      <c r="C405" s="64">
        <v>51.08972</v>
      </c>
      <c r="D405" s="64">
        <v>10.3934</v>
      </c>
      <c r="E405" s="19">
        <v>43984</v>
      </c>
      <c r="F405" s="5">
        <v>0.60008101851851858</v>
      </c>
      <c r="G405" s="18">
        <v>4</v>
      </c>
      <c r="H405" s="20">
        <v>43.6</v>
      </c>
      <c r="I405" s="2">
        <f>H405/G405</f>
        <v>10.9</v>
      </c>
      <c r="J405" s="2">
        <v>9729.0226000000002</v>
      </c>
      <c r="K405" s="55">
        <v>43.8</v>
      </c>
      <c r="L405" s="53">
        <v>210.790499975617</v>
      </c>
      <c r="M405" s="2">
        <f>IF((K405+L405)&gt;360,(K405+L405)-360,(K405+L405))</f>
        <v>254.59049997561698</v>
      </c>
      <c r="N405" s="2">
        <f>COS(RADIANS(M405))*J405</f>
        <v>-2585.1566512134332</v>
      </c>
      <c r="O405" s="2">
        <f>SIN(RADIANS(M405))*J405</f>
        <v>-9379.2774689736998</v>
      </c>
      <c r="P405" s="7">
        <f t="shared" si="7"/>
        <v>-2.3289699560481381E-2</v>
      </c>
      <c r="Q405" s="7">
        <f>O405/(1850*COS(RADIANS(C405)))/60</f>
        <v>-0.134528951925247</v>
      </c>
      <c r="R405" s="7">
        <f>C405+P405</f>
        <v>51.066430300439521</v>
      </c>
      <c r="S405" s="7">
        <f>D405+Q405</f>
        <v>10.258871048074752</v>
      </c>
    </row>
    <row r="406" spans="1:19" s="18" customFormat="1">
      <c r="A406" s="17">
        <v>539</v>
      </c>
      <c r="B406" s="17" t="s">
        <v>5</v>
      </c>
      <c r="C406" s="64">
        <v>51.08972</v>
      </c>
      <c r="D406" s="64">
        <v>10.3934</v>
      </c>
      <c r="E406" s="19">
        <v>43984</v>
      </c>
      <c r="F406" s="5">
        <v>0.60464120370370367</v>
      </c>
      <c r="G406" s="18">
        <v>4</v>
      </c>
      <c r="H406" s="20">
        <v>43.9</v>
      </c>
      <c r="I406" s="2">
        <f>H406/G406</f>
        <v>10.975</v>
      </c>
      <c r="J406" s="2">
        <v>9822.2366499999971</v>
      </c>
      <c r="K406" s="55">
        <v>43.6</v>
      </c>
      <c r="L406" s="53">
        <v>213.247311553825</v>
      </c>
      <c r="M406" s="2">
        <f>IF((K406+L406)&gt;360,(K406+L406)-360,(K406+L406))</f>
        <v>256.84731155382502</v>
      </c>
      <c r="N406" s="2">
        <f>COS(RADIANS(M406))*J406</f>
        <v>-2235.0191764712276</v>
      </c>
      <c r="O406" s="2">
        <f>SIN(RADIANS(M406))*J406</f>
        <v>-9564.5711921344937</v>
      </c>
      <c r="P406" s="7">
        <f t="shared" si="7"/>
        <v>-2.0135307896137187E-2</v>
      </c>
      <c r="Q406" s="7">
        <f>O406/(1850*COS(RADIANS(C406)))/60</f>
        <v>-0.13718665881766032</v>
      </c>
      <c r="R406" s="7">
        <f>C406+P406</f>
        <v>51.069584692103859</v>
      </c>
      <c r="S406" s="7">
        <f>D406+Q406</f>
        <v>10.25621334118234</v>
      </c>
    </row>
    <row r="407" spans="1:19" s="18" customFormat="1">
      <c r="A407" s="17">
        <v>540</v>
      </c>
      <c r="B407" s="17" t="s">
        <v>5</v>
      </c>
      <c r="C407" s="64">
        <v>51.08972</v>
      </c>
      <c r="D407" s="64">
        <v>10.3934</v>
      </c>
      <c r="E407" s="19">
        <v>43984</v>
      </c>
      <c r="F407" s="5">
        <v>0.60615740740740742</v>
      </c>
      <c r="G407" s="18">
        <v>4</v>
      </c>
      <c r="H407" s="20">
        <v>43.8</v>
      </c>
      <c r="I407" s="2">
        <f>H407/G407</f>
        <v>10.95</v>
      </c>
      <c r="J407" s="2">
        <v>9791.1652999999988</v>
      </c>
      <c r="K407" s="55">
        <v>43.7</v>
      </c>
      <c r="L407" s="53">
        <v>214.05292721327501</v>
      </c>
      <c r="M407" s="2">
        <f>IF((K407+L407)&gt;360,(K407+L407)-360,(K407+L407))</f>
        <v>257.75292721327503</v>
      </c>
      <c r="N407" s="2">
        <f>COS(RADIANS(M407))*J407</f>
        <v>-2076.9778220975204</v>
      </c>
      <c r="O407" s="2">
        <f>SIN(RADIANS(M407))*J407</f>
        <v>-9568.3374239435725</v>
      </c>
      <c r="P407" s="7">
        <f t="shared" si="7"/>
        <v>-1.8711511910788473E-2</v>
      </c>
      <c r="Q407" s="7">
        <f>O407/(1850*COS(RADIANS(C407)))/60</f>
        <v>-0.13724067867363099</v>
      </c>
      <c r="R407" s="7">
        <f>C407+P407</f>
        <v>51.071008488089213</v>
      </c>
      <c r="S407" s="7">
        <f>D407+Q407</f>
        <v>10.256159321326368</v>
      </c>
    </row>
    <row r="408" spans="1:19" s="18" customFormat="1">
      <c r="A408" s="17">
        <v>541</v>
      </c>
      <c r="B408" s="17" t="s">
        <v>5</v>
      </c>
      <c r="C408" s="64">
        <v>51.08972</v>
      </c>
      <c r="D408" s="64">
        <v>10.3934</v>
      </c>
      <c r="E408" s="19">
        <v>43984</v>
      </c>
      <c r="F408" s="5">
        <v>0.61260416666666662</v>
      </c>
      <c r="G408" s="18">
        <v>6</v>
      </c>
      <c r="H408" s="20">
        <v>24.6</v>
      </c>
      <c r="I408" s="2">
        <f>H408/G408</f>
        <v>4.1000000000000005</v>
      </c>
      <c r="J408" s="2">
        <v>1380.0223153135332</v>
      </c>
      <c r="K408" s="55">
        <v>148.80000000000001</v>
      </c>
      <c r="L408" s="53">
        <v>217.97990856167101</v>
      </c>
      <c r="M408" s="2">
        <f>IF((K408+L408)&gt;360,(K408+L408)-360,(K408+L408))</f>
        <v>6.7799085616710499</v>
      </c>
      <c r="N408" s="2">
        <f>COS(RADIANS(M408))*J408</f>
        <v>1370.371773444587</v>
      </c>
      <c r="O408" s="2">
        <f>SIN(RADIANS(M408))*J408</f>
        <v>162.91959154645059</v>
      </c>
      <c r="P408" s="7">
        <f t="shared" si="7"/>
        <v>1.2345691652653938E-2</v>
      </c>
      <c r="Q408" s="7">
        <f>O408/(1850*COS(RADIANS(C408)))/60</f>
        <v>2.3367900108867959E-3</v>
      </c>
      <c r="R408" s="7">
        <f>C408+P408</f>
        <v>51.102065691652655</v>
      </c>
      <c r="S408" s="7">
        <f>D408+Q408</f>
        <v>10.395736790010886</v>
      </c>
    </row>
    <row r="409" spans="1:19" s="18" customFormat="1">
      <c r="A409" s="17">
        <v>542</v>
      </c>
      <c r="B409" s="17" t="s">
        <v>5</v>
      </c>
      <c r="C409" s="64">
        <v>51.08972</v>
      </c>
      <c r="D409" s="64">
        <v>10.3934</v>
      </c>
      <c r="E409" s="19">
        <v>43984</v>
      </c>
      <c r="F409" s="5">
        <v>0.61314814814814811</v>
      </c>
      <c r="G409" s="18">
        <v>4</v>
      </c>
      <c r="H409" s="20">
        <v>43.3</v>
      </c>
      <c r="I409" s="2">
        <f>H409/G409</f>
        <v>10.824999999999999</v>
      </c>
      <c r="J409" s="2">
        <v>9635.8085499999961</v>
      </c>
      <c r="K409" s="55">
        <v>42.8</v>
      </c>
      <c r="L409" s="53">
        <v>217.97990856167101</v>
      </c>
      <c r="M409" s="2">
        <f>IF((K409+L409)&gt;360,(K409+L409)-360,(K409+L409))</f>
        <v>260.77990856167099</v>
      </c>
      <c r="N409" s="2">
        <f>COS(RADIANS(M409))*J409</f>
        <v>-1543.9198646545033</v>
      </c>
      <c r="O409" s="2">
        <f>SIN(RADIANS(M409))*J409</f>
        <v>-9511.3152541474647</v>
      </c>
      <c r="P409" s="7">
        <f t="shared" si="7"/>
        <v>-1.3909187969860388E-2</v>
      </c>
      <c r="Q409" s="7">
        <f>O409/(1850*COS(RADIANS(C409)))/60</f>
        <v>-0.13642279768391194</v>
      </c>
      <c r="R409" s="7">
        <f>C409+P409</f>
        <v>51.075810812030142</v>
      </c>
      <c r="S409" s="7">
        <f>D409+Q409</f>
        <v>10.256977202316088</v>
      </c>
    </row>
    <row r="410" spans="1:19" s="18" customFormat="1">
      <c r="A410" s="17">
        <v>543</v>
      </c>
      <c r="B410" s="17" t="s">
        <v>5</v>
      </c>
      <c r="C410" s="64">
        <v>51.08972</v>
      </c>
      <c r="D410" s="64">
        <v>10.3934</v>
      </c>
      <c r="E410" s="19">
        <v>43984</v>
      </c>
      <c r="F410" s="5">
        <v>0.61894675925925935</v>
      </c>
      <c r="G410" s="18">
        <v>4</v>
      </c>
      <c r="H410" s="20">
        <v>30.1</v>
      </c>
      <c r="I410" s="2">
        <f>H410/G410</f>
        <v>7.5250000000000004</v>
      </c>
      <c r="J410" s="2">
        <v>5534.3903499999997</v>
      </c>
      <c r="K410" s="55">
        <v>53.6</v>
      </c>
      <c r="L410" s="53">
        <v>221.36981632596601</v>
      </c>
      <c r="M410" s="2">
        <f>IF((K410+L410)&gt;360,(K410+L410)-360,(K410+L410))</f>
        <v>274.96981632596601</v>
      </c>
      <c r="N410" s="2">
        <f>COS(RADIANS(M410))*J410</f>
        <v>479.44938763010884</v>
      </c>
      <c r="O410" s="2">
        <f>SIN(RADIANS(M410))*J410</f>
        <v>-5513.5836649926905</v>
      </c>
      <c r="P410" s="7">
        <f t="shared" si="7"/>
        <v>4.3193638525235029E-3</v>
      </c>
      <c r="Q410" s="7">
        <f>O410/(1850*COS(RADIANS(C410)))/60</f>
        <v>-7.9082491615933739E-2</v>
      </c>
      <c r="R410" s="7">
        <f>C410+P410</f>
        <v>51.094039363852524</v>
      </c>
      <c r="S410" s="7">
        <f>D410+Q410</f>
        <v>10.314317508384066</v>
      </c>
    </row>
    <row r="411" spans="1:19" s="18" customFormat="1">
      <c r="A411" s="17">
        <v>544</v>
      </c>
      <c r="B411" s="17" t="s">
        <v>5</v>
      </c>
      <c r="C411" s="64">
        <v>51.08972</v>
      </c>
      <c r="D411" s="64">
        <v>10.3934</v>
      </c>
      <c r="E411" s="19">
        <v>43984</v>
      </c>
      <c r="F411" s="5">
        <v>0.66761574074074082</v>
      </c>
      <c r="G411" s="18">
        <v>3</v>
      </c>
      <c r="H411" s="20">
        <v>33</v>
      </c>
      <c r="I411" s="2">
        <f>H411/G411</f>
        <v>11</v>
      </c>
      <c r="J411" s="2">
        <v>9853.3079999999991</v>
      </c>
      <c r="K411" s="55">
        <v>14.3</v>
      </c>
      <c r="L411" s="53">
        <v>243.50386928899999</v>
      </c>
      <c r="M411" s="2">
        <f>IF((K411+L411)&gt;360,(K411+L411)-360,(K411+L411))</f>
        <v>257.80386928899998</v>
      </c>
      <c r="N411" s="2">
        <f>COS(RADIANS(M411))*J411</f>
        <v>-2081.5979185504348</v>
      </c>
      <c r="O411" s="2">
        <f>SIN(RADIANS(M411))*J411</f>
        <v>-9630.9204465798848</v>
      </c>
      <c r="P411" s="7">
        <f t="shared" si="7"/>
        <v>-1.875313440135527E-2</v>
      </c>
      <c r="Q411" s="7">
        <f>O411/(1850*COS(RADIANS(C411)))/60</f>
        <v>-0.13813832014670049</v>
      </c>
      <c r="R411" s="7">
        <f>C411+P411</f>
        <v>51.070966865598642</v>
      </c>
      <c r="S411" s="7">
        <f>D411+Q411</f>
        <v>10.2552616798533</v>
      </c>
    </row>
    <row r="412" spans="1:19" s="18" customFormat="1">
      <c r="A412" s="17">
        <v>545</v>
      </c>
      <c r="B412" s="17" t="s">
        <v>5</v>
      </c>
      <c r="C412" s="64">
        <v>51.08972</v>
      </c>
      <c r="D412" s="64">
        <v>10.3934</v>
      </c>
      <c r="E412" s="19">
        <v>43984</v>
      </c>
      <c r="F412" s="5">
        <v>0.66807870370370381</v>
      </c>
      <c r="G412" s="18">
        <v>4</v>
      </c>
      <c r="H412" s="20">
        <v>36.700000000000003</v>
      </c>
      <c r="I412" s="2">
        <f>H412/G412</f>
        <v>9.1750000000000007</v>
      </c>
      <c r="J412" s="2">
        <v>7585.0994500000006</v>
      </c>
      <c r="K412" s="55">
        <v>15.2</v>
      </c>
      <c r="L412" s="53">
        <v>243.77369739544301</v>
      </c>
      <c r="M412" s="2">
        <f>IF((K412+L412)&gt;360,(K412+L412)-360,(K412+L412))</f>
        <v>258.97369739544303</v>
      </c>
      <c r="N412" s="2">
        <f>COS(RADIANS(M412))*J412</f>
        <v>-1450.7231470807387</v>
      </c>
      <c r="O412" s="2">
        <f>SIN(RADIANS(M412))*J412</f>
        <v>-7445.0746145968524</v>
      </c>
      <c r="P412" s="7">
        <f t="shared" si="7"/>
        <v>-1.3069577901628276E-2</v>
      </c>
      <c r="Q412" s="7">
        <f>O412/(1850*COS(RADIANS(C412)))/60</f>
        <v>-0.10678627305996222</v>
      </c>
      <c r="R412" s="7">
        <f>C412+P412</f>
        <v>51.076650422098375</v>
      </c>
      <c r="S412" s="7">
        <f>D412+Q412</f>
        <v>10.286613726940038</v>
      </c>
    </row>
    <row r="413" spans="1:19" s="18" customFormat="1">
      <c r="A413" s="17">
        <v>546</v>
      </c>
      <c r="B413" s="17" t="s">
        <v>5</v>
      </c>
      <c r="C413" s="64">
        <v>51.08972</v>
      </c>
      <c r="D413" s="64">
        <v>10.3934</v>
      </c>
      <c r="E413" s="19">
        <v>43984</v>
      </c>
      <c r="F413" s="5">
        <v>0.67468750000000011</v>
      </c>
      <c r="G413" s="18">
        <v>4</v>
      </c>
      <c r="H413" s="20">
        <v>50.6</v>
      </c>
      <c r="I413" s="2">
        <f>H413/G413</f>
        <v>12.65</v>
      </c>
      <c r="J413" s="2">
        <v>11904.017100000001</v>
      </c>
      <c r="K413" s="55">
        <v>5.0999999999999996</v>
      </c>
      <c r="L413" s="53">
        <v>246.15462225536501</v>
      </c>
      <c r="M413" s="2">
        <f>IF((K413+L413)&gt;360,(K413+L413)-360,(K413+L413))</f>
        <v>251.25462225536501</v>
      </c>
      <c r="N413" s="2">
        <f>COS(RADIANS(M413))*J413</f>
        <v>-3825.511504615979</v>
      </c>
      <c r="O413" s="2">
        <f>SIN(RADIANS(M413))*J413</f>
        <v>-11272.581108386101</v>
      </c>
      <c r="P413" s="7">
        <f t="shared" si="7"/>
        <v>-3.4464067609152965E-2</v>
      </c>
      <c r="Q413" s="7">
        <f>O413/(1850*COS(RADIANS(C413)))/60</f>
        <v>-0.16168500473730613</v>
      </c>
      <c r="R413" s="7">
        <f>C413+P413</f>
        <v>51.05525593239085</v>
      </c>
      <c r="S413" s="7">
        <f>D413+Q413</f>
        <v>10.231714995262694</v>
      </c>
    </row>
    <row r="414" spans="1:19" s="18" customFormat="1">
      <c r="A414" s="17">
        <v>547</v>
      </c>
      <c r="B414" s="17" t="s">
        <v>5</v>
      </c>
      <c r="C414" s="64">
        <v>51.08972</v>
      </c>
      <c r="D414" s="64">
        <v>10.3934</v>
      </c>
      <c r="E414" s="19">
        <v>43984</v>
      </c>
      <c r="F414" s="5">
        <v>0.67502314814814823</v>
      </c>
      <c r="G414" s="18">
        <v>4</v>
      </c>
      <c r="H414" s="20">
        <v>36.6</v>
      </c>
      <c r="I414" s="2">
        <f>H414/G414</f>
        <v>9.15</v>
      </c>
      <c r="J414" s="2">
        <v>7554.0280999999995</v>
      </c>
      <c r="K414" s="55">
        <v>7.5</v>
      </c>
      <c r="L414" s="53">
        <v>246.41405657030299</v>
      </c>
      <c r="M414" s="2">
        <f>IF((K414+L414)&gt;360,(K414+L414)-360,(K414+L414))</f>
        <v>253.91405657030299</v>
      </c>
      <c r="N414" s="2">
        <f>COS(RADIANS(M414))*J414</f>
        <v>-2093.0620511679831</v>
      </c>
      <c r="O414" s="2">
        <f>SIN(RADIANS(M414))*J414</f>
        <v>-7258.2664449267822</v>
      </c>
      <c r="P414" s="7">
        <f t="shared" si="7"/>
        <v>-1.8856414875387237E-2</v>
      </c>
      <c r="Q414" s="7">
        <f>O414/(1850*COS(RADIANS(C414)))/60</f>
        <v>-0.10410684414233812</v>
      </c>
      <c r="R414" s="7">
        <f>C414+P414</f>
        <v>51.070863585124613</v>
      </c>
      <c r="S414" s="7">
        <f>D414+Q414</f>
        <v>10.289293155857662</v>
      </c>
    </row>
    <row r="415" spans="1:19" s="18" customFormat="1">
      <c r="A415" s="17">
        <v>548</v>
      </c>
      <c r="B415" s="17" t="s">
        <v>5</v>
      </c>
      <c r="C415" s="64">
        <v>51.08972</v>
      </c>
      <c r="D415" s="64">
        <v>10.3934</v>
      </c>
      <c r="E415" s="19">
        <v>43984</v>
      </c>
      <c r="F415" s="5">
        <v>0.68140046296296297</v>
      </c>
      <c r="G415" s="18">
        <v>7</v>
      </c>
      <c r="H415" s="20">
        <v>20.399999999999999</v>
      </c>
      <c r="I415" s="2">
        <f>H415/G415</f>
        <v>2.9142857142857141</v>
      </c>
      <c r="J415" s="2">
        <v>605.44958910374544</v>
      </c>
      <c r="K415" s="55">
        <v>49.1</v>
      </c>
      <c r="L415" s="53">
        <v>248.70550356235401</v>
      </c>
      <c r="M415" s="2">
        <f>IF((K415+L415)&gt;360,(K415+L415)-360,(K415+L415))</f>
        <v>297.80550356235403</v>
      </c>
      <c r="N415" s="2">
        <f>COS(RADIANS(M415))*J415</f>
        <v>282.4250427047815</v>
      </c>
      <c r="O415" s="2">
        <f>SIN(RADIANS(M415))*J415</f>
        <v>-535.54206202603416</v>
      </c>
      <c r="P415" s="7">
        <f t="shared" si="7"/>
        <v>2.5443697540971305E-3</v>
      </c>
      <c r="Q415" s="7">
        <f>O415/(1850*COS(RADIANS(C415)))/60</f>
        <v>-7.6813925757685695E-3</v>
      </c>
      <c r="R415" s="7">
        <f>C415+P415</f>
        <v>51.092264369754098</v>
      </c>
      <c r="S415" s="7">
        <f>D415+Q415</f>
        <v>10.385718607424231</v>
      </c>
    </row>
    <row r="416" spans="1:19" s="18" customFormat="1">
      <c r="A416" s="17">
        <v>549</v>
      </c>
      <c r="B416" s="17" t="s">
        <v>5</v>
      </c>
      <c r="C416" s="64">
        <v>51.08972</v>
      </c>
      <c r="D416" s="64">
        <v>10.3934</v>
      </c>
      <c r="E416" s="19">
        <v>43984</v>
      </c>
      <c r="F416" s="5">
        <v>0.68182870370370374</v>
      </c>
      <c r="G416" s="18">
        <v>4</v>
      </c>
      <c r="H416" s="20">
        <v>50.4</v>
      </c>
      <c r="I416" s="2">
        <f>H416/G416</f>
        <v>12.6</v>
      </c>
      <c r="J416" s="2">
        <v>11841.874399999999</v>
      </c>
      <c r="K416" s="55">
        <v>0.9</v>
      </c>
      <c r="L416" s="53">
        <v>248.70550356235401</v>
      </c>
      <c r="M416" s="2">
        <f>IF((K416+L416)&gt;360,(K416+L416)-360,(K416+L416))</f>
        <v>249.60550356235402</v>
      </c>
      <c r="N416" s="2">
        <f>COS(RADIANS(M416))*J416</f>
        <v>-4126.6802502344353</v>
      </c>
      <c r="O416" s="2">
        <f>SIN(RADIANS(M416))*J416</f>
        <v>-11099.572037592277</v>
      </c>
      <c r="P416" s="7">
        <f t="shared" si="7"/>
        <v>-3.7177299551661581E-2</v>
      </c>
      <c r="Q416" s="7">
        <f>O416/(1850*COS(RADIANS(C416)))/60</f>
        <v>-0.15920349920082469</v>
      </c>
      <c r="R416" s="7">
        <f>C416+P416</f>
        <v>51.052542700448335</v>
      </c>
      <c r="S416" s="7">
        <f>D416+Q416</f>
        <v>10.234196500799175</v>
      </c>
    </row>
    <row r="417" spans="1:19" s="18" customFormat="1">
      <c r="A417" s="17">
        <v>550</v>
      </c>
      <c r="B417" s="17" t="s">
        <v>5</v>
      </c>
      <c r="C417" s="64">
        <v>51.08972</v>
      </c>
      <c r="D417" s="64">
        <v>10.3934</v>
      </c>
      <c r="E417" s="19">
        <v>43984</v>
      </c>
      <c r="F417" s="5">
        <v>0.68834490740740739</v>
      </c>
      <c r="G417" s="18">
        <v>4</v>
      </c>
      <c r="H417" s="20">
        <v>51.4</v>
      </c>
      <c r="I417" s="2">
        <f>H417/G417</f>
        <v>12.85</v>
      </c>
      <c r="J417" s="2">
        <v>12152.587899999997</v>
      </c>
      <c r="K417" s="55">
        <v>0.3</v>
      </c>
      <c r="L417" s="53">
        <v>251.16527418687099</v>
      </c>
      <c r="M417" s="2">
        <f>IF((K417+L417)&gt;360,(K417+L417)-360,(K417+L417))</f>
        <v>251.465274186871</v>
      </c>
      <c r="N417" s="2">
        <f>COS(RADIANS(M417))*J417</f>
        <v>-3863.0568382182955</v>
      </c>
      <c r="O417" s="2">
        <f>SIN(RADIANS(M417))*J417</f>
        <v>-11522.247373317463</v>
      </c>
      <c r="P417" s="7">
        <f t="shared" si="7"/>
        <v>-3.4802313857822481E-2</v>
      </c>
      <c r="Q417" s="7">
        <f>O417/(1850*COS(RADIANS(C417)))/60</f>
        <v>-0.16526602055258752</v>
      </c>
      <c r="R417" s="7">
        <f>C417+P417</f>
        <v>51.054917686142176</v>
      </c>
      <c r="S417" s="7">
        <f>D417+Q417</f>
        <v>10.228133979447412</v>
      </c>
    </row>
    <row r="418" spans="1:19" s="18" customFormat="1">
      <c r="A418" s="17">
        <v>551</v>
      </c>
      <c r="B418" s="17" t="s">
        <v>5</v>
      </c>
      <c r="C418" s="64">
        <v>51.08972</v>
      </c>
      <c r="D418" s="64">
        <v>10.3934</v>
      </c>
      <c r="E418" s="19">
        <v>43984</v>
      </c>
      <c r="F418" s="5">
        <v>0.68814814814814818</v>
      </c>
      <c r="G418" s="18">
        <v>4</v>
      </c>
      <c r="H418" s="20">
        <v>42</v>
      </c>
      <c r="I418" s="2">
        <f>H418/G418</f>
        <v>10.5</v>
      </c>
      <c r="J418" s="2">
        <v>9231.8809999999976</v>
      </c>
      <c r="K418" s="55">
        <v>357.8</v>
      </c>
      <c r="L418" s="53">
        <v>250.92315699206401</v>
      </c>
      <c r="M418" s="2">
        <f>IF((K418+L418)&gt;360,(K418+L418)-360,(K418+L418))</f>
        <v>248.72315699206399</v>
      </c>
      <c r="N418" s="2">
        <f>COS(RADIANS(M418))*J418</f>
        <v>-3350.0155232473689</v>
      </c>
      <c r="O418" s="2">
        <f>SIN(RADIANS(M418))*J418</f>
        <v>-8602.6172059532328</v>
      </c>
      <c r="P418" s="7">
        <f t="shared" si="7"/>
        <v>-3.0180320029255577E-2</v>
      </c>
      <c r="Q418" s="7">
        <f>O418/(1850*COS(RADIANS(C418)))/60</f>
        <v>-0.12338915021538641</v>
      </c>
      <c r="R418" s="7">
        <f>C418+P418</f>
        <v>51.059539679970747</v>
      </c>
      <c r="S418" s="7">
        <f>D418+Q418</f>
        <v>10.270010849784613</v>
      </c>
    </row>
    <row r="419" spans="1:19" s="18" customFormat="1">
      <c r="A419" s="17">
        <v>552</v>
      </c>
      <c r="B419" s="17" t="s">
        <v>5</v>
      </c>
      <c r="C419" s="64">
        <v>51.08972</v>
      </c>
      <c r="D419" s="64">
        <v>10.3934</v>
      </c>
      <c r="E419" s="19">
        <v>43984</v>
      </c>
      <c r="F419" s="5">
        <v>0.69601851851851859</v>
      </c>
      <c r="G419" s="18">
        <v>4</v>
      </c>
      <c r="H419" s="20">
        <v>54.3</v>
      </c>
      <c r="I419" s="2">
        <f>H419/G419</f>
        <v>13.574999999999999</v>
      </c>
      <c r="J419" s="2">
        <v>13053.657049999998</v>
      </c>
      <c r="K419" s="55">
        <v>1.4</v>
      </c>
      <c r="L419" s="53">
        <v>253.775667646806</v>
      </c>
      <c r="M419" s="2">
        <f>IF((K419+L419)&gt;360,(K419+L419)-360,(K419+L419))</f>
        <v>255.175667646806</v>
      </c>
      <c r="N419" s="2">
        <f>COS(RADIANS(M419))*J419</f>
        <v>-3339.8607223675162</v>
      </c>
      <c r="O419" s="2">
        <f>SIN(RADIANS(M419))*J419</f>
        <v>-12619.163709778924</v>
      </c>
      <c r="P419" s="7">
        <f t="shared" si="7"/>
        <v>-3.008883533664429E-2</v>
      </c>
      <c r="Q419" s="7">
        <f>O419/(1850*COS(RADIANS(C419)))/60</f>
        <v>-0.18099932256673396</v>
      </c>
      <c r="R419" s="7">
        <f>C419+P419</f>
        <v>51.059631164663358</v>
      </c>
      <c r="S419" s="7">
        <f>D419+Q419</f>
        <v>10.212400677433266</v>
      </c>
    </row>
    <row r="420" spans="1:19" s="18" customFormat="1">
      <c r="A420" s="17">
        <v>553</v>
      </c>
      <c r="B420" s="17" t="s">
        <v>5</v>
      </c>
      <c r="C420" s="64">
        <v>51.08972</v>
      </c>
      <c r="D420" s="64">
        <v>10.3934</v>
      </c>
      <c r="E420" s="19">
        <v>43984</v>
      </c>
      <c r="F420" s="5">
        <v>0.69570601851851854</v>
      </c>
      <c r="G420" s="18">
        <v>7</v>
      </c>
      <c r="H420" s="20">
        <v>27.9</v>
      </c>
      <c r="I420" s="2">
        <f>H420/G420</f>
        <v>3.9857142857142853</v>
      </c>
      <c r="J420" s="2">
        <v>1285.8509328728423</v>
      </c>
      <c r="K420" s="55">
        <v>34</v>
      </c>
      <c r="L420" s="53">
        <v>253.54222357344199</v>
      </c>
      <c r="M420" s="2">
        <f>IF((K420+L420)&gt;360,(K420+L420)-360,(K420+L420))</f>
        <v>287.54222357344202</v>
      </c>
      <c r="N420" s="2">
        <f>COS(RADIANS(M420))*J420</f>
        <v>387.56646560164171</v>
      </c>
      <c r="O420" s="2">
        <f>SIN(RADIANS(M420))*J420</f>
        <v>-1226.0525503872216</v>
      </c>
      <c r="P420" s="7">
        <f t="shared" si="7"/>
        <v>3.4915897801949701E-3</v>
      </c>
      <c r="Q420" s="7">
        <f>O420/(1850*COS(RADIANS(C420)))/60</f>
        <v>-1.7585529925357571E-2</v>
      </c>
      <c r="R420" s="7">
        <f>C420+P420</f>
        <v>51.093211589780196</v>
      </c>
      <c r="S420" s="7">
        <f>D420+Q420</f>
        <v>10.375814470074642</v>
      </c>
    </row>
    <row r="421" spans="1:19" s="18" customFormat="1">
      <c r="A421" s="17">
        <v>554</v>
      </c>
      <c r="B421" s="17" t="s">
        <v>5</v>
      </c>
      <c r="C421" s="64">
        <v>51.08972</v>
      </c>
      <c r="D421" s="64">
        <v>10.3934</v>
      </c>
      <c r="E421" s="19">
        <v>43984</v>
      </c>
      <c r="F421" s="5">
        <v>0.70243055555555567</v>
      </c>
      <c r="G421" s="18">
        <v>5</v>
      </c>
      <c r="H421" s="20">
        <v>23.1</v>
      </c>
      <c r="I421" s="2">
        <f>H421/G421</f>
        <v>4.62</v>
      </c>
      <c r="J421" s="2">
        <v>1923.8994799999994</v>
      </c>
      <c r="K421" s="55">
        <v>10.3</v>
      </c>
      <c r="L421" s="53">
        <v>255.84414182816801</v>
      </c>
      <c r="M421" s="2">
        <f>IF((K421+L421)&gt;360,(K421+L421)-360,(K421+L421))</f>
        <v>266.14414182816802</v>
      </c>
      <c r="N421" s="2">
        <f>COS(RADIANS(M421))*J421</f>
        <v>-129.37576494469579</v>
      </c>
      <c r="O421" s="2">
        <f>SIN(RADIANS(M421))*J421</f>
        <v>-1919.5445086241793</v>
      </c>
      <c r="P421" s="7">
        <f t="shared" si="7"/>
        <v>-1.1655474319341964E-3</v>
      </c>
      <c r="Q421" s="7">
        <f>O421/(1850*COS(RADIANS(C421)))/60</f>
        <v>-2.7532431125244301E-2</v>
      </c>
      <c r="R421" s="7">
        <f>C421+P421</f>
        <v>51.088554452568069</v>
      </c>
      <c r="S421" s="7">
        <f>D421+Q421</f>
        <v>10.365867568874755</v>
      </c>
    </row>
    <row r="422" spans="1:19" s="18" customFormat="1">
      <c r="A422" s="17">
        <v>555</v>
      </c>
      <c r="B422" s="17" t="s">
        <v>5</v>
      </c>
      <c r="C422" s="64">
        <v>51.08972</v>
      </c>
      <c r="D422" s="64">
        <v>10.3934</v>
      </c>
      <c r="E422" s="19">
        <v>43984</v>
      </c>
      <c r="F422" s="5">
        <v>0.70269675925925934</v>
      </c>
      <c r="G422" s="18">
        <v>4</v>
      </c>
      <c r="H422" s="20">
        <v>39.200000000000003</v>
      </c>
      <c r="I422" s="2">
        <f>H422/G422</f>
        <v>9.8000000000000007</v>
      </c>
      <c r="J422" s="2">
        <v>8361.883200000002</v>
      </c>
      <c r="K422" s="55">
        <v>42.3</v>
      </c>
      <c r="L422" s="53">
        <v>255.84414182816801</v>
      </c>
      <c r="M422" s="2">
        <f>IF((K422+L422)&gt;360,(K422+L422)-360,(K422+L422))</f>
        <v>298.14414182816802</v>
      </c>
      <c r="N422" s="2">
        <f>COS(RADIANS(M422))*J422</f>
        <v>3944.2279731396511</v>
      </c>
      <c r="O422" s="2">
        <f>SIN(RADIANS(M422))*J422</f>
        <v>-7373.2052966362562</v>
      </c>
      <c r="P422" s="7">
        <f t="shared" si="7"/>
        <v>3.5533585343600467E-2</v>
      </c>
      <c r="Q422" s="7">
        <f>O422/(1850*COS(RADIANS(C422)))/60</f>
        <v>-0.10575543629744993</v>
      </c>
      <c r="R422" s="7">
        <f>C422+P422</f>
        <v>51.1252535853436</v>
      </c>
      <c r="S422" s="7">
        <f>D422+Q422</f>
        <v>10.28764456370255</v>
      </c>
    </row>
    <row r="423" spans="1:19" s="18" customFormat="1">
      <c r="A423" s="17">
        <v>556</v>
      </c>
      <c r="B423" s="17" t="s">
        <v>5</v>
      </c>
      <c r="C423" s="64">
        <v>51.08972</v>
      </c>
      <c r="D423" s="64">
        <v>10.3934</v>
      </c>
      <c r="E423" s="19">
        <v>43985</v>
      </c>
      <c r="F423" s="5">
        <v>0.41755787037037034</v>
      </c>
      <c r="G423" s="18">
        <v>3</v>
      </c>
      <c r="H423" s="20">
        <v>29.8</v>
      </c>
      <c r="I423" s="2">
        <f>H423/G423</f>
        <v>9.9333333333333336</v>
      </c>
      <c r="J423" s="2">
        <v>8527.5970666666653</v>
      </c>
      <c r="K423" s="55">
        <v>156.19999999999999</v>
      </c>
      <c r="L423" s="53">
        <v>108.39587799389599</v>
      </c>
      <c r="M423" s="2">
        <f>IF((K423+L423)&gt;360,(K423+L423)-360,(K423+L423))</f>
        <v>264.59587799389601</v>
      </c>
      <c r="N423" s="2">
        <f>COS(RADIANS(M423))*J423</f>
        <v>-803.12854912345233</v>
      </c>
      <c r="O423" s="2">
        <f>SIN(RADIANS(M423))*J423</f>
        <v>-8489.6935318658452</v>
      </c>
      <c r="P423" s="7">
        <f t="shared" si="7"/>
        <v>-7.2353923344455166E-3</v>
      </c>
      <c r="Q423" s="7">
        <f>O423/(1850*COS(RADIANS(C423)))/60</f>
        <v>-0.12176946217728569</v>
      </c>
      <c r="R423" s="7">
        <f>C423+P423</f>
        <v>51.082484607665556</v>
      </c>
      <c r="S423" s="7">
        <f>D423+Q423</f>
        <v>10.271630537822714</v>
      </c>
    </row>
    <row r="424" spans="1:19" s="18" customFormat="1">
      <c r="A424" s="17">
        <v>557</v>
      </c>
      <c r="B424" s="17" t="s">
        <v>5</v>
      </c>
      <c r="C424" s="64">
        <v>51.08972</v>
      </c>
      <c r="D424" s="64">
        <v>10.3934</v>
      </c>
      <c r="E424" s="19">
        <v>43985</v>
      </c>
      <c r="F424" s="5">
        <v>0.41789351851851853</v>
      </c>
      <c r="G424" s="18">
        <v>4</v>
      </c>
      <c r="H424" s="20">
        <v>43.2</v>
      </c>
      <c r="I424" s="2">
        <f>H424/G424</f>
        <v>10.8</v>
      </c>
      <c r="J424" s="2">
        <v>9604.7371999999996</v>
      </c>
      <c r="K424" s="55">
        <v>147.4</v>
      </c>
      <c r="L424" s="53">
        <v>108.39587799389599</v>
      </c>
      <c r="M424" s="2">
        <f>IF((K424+L424)&gt;360,(K424+L424)-360,(K424+L424))</f>
        <v>255.795877993896</v>
      </c>
      <c r="N424" s="2">
        <f>COS(RADIANS(M424))*J424</f>
        <v>-2356.7828451009168</v>
      </c>
      <c r="O424" s="2">
        <f>SIN(RADIANS(M424))*J424</f>
        <v>-9311.0982865665137</v>
      </c>
      <c r="P424" s="7">
        <f t="shared" si="7"/>
        <v>-2.1232277883792044E-2</v>
      </c>
      <c r="Q424" s="7">
        <f>O424/(1850*COS(RADIANS(C424)))/60</f>
        <v>-0.13355104355408515</v>
      </c>
      <c r="R424" s="7">
        <f>C424+P424</f>
        <v>51.06848772211621</v>
      </c>
      <c r="S424" s="7">
        <f>D424+Q424</f>
        <v>10.259848956445914</v>
      </c>
    </row>
    <row r="425" spans="1:19" s="18" customFormat="1">
      <c r="A425" s="17">
        <v>558</v>
      </c>
      <c r="B425" s="17" t="s">
        <v>5</v>
      </c>
      <c r="C425" s="64">
        <v>51.08972</v>
      </c>
      <c r="D425" s="64">
        <v>10.3934</v>
      </c>
      <c r="E425" s="19">
        <v>43985</v>
      </c>
      <c r="F425" s="5">
        <v>0.42466435185185186</v>
      </c>
      <c r="G425" s="18">
        <v>4</v>
      </c>
      <c r="H425" s="20">
        <v>45.9</v>
      </c>
      <c r="I425" s="2">
        <f>H425/G425</f>
        <v>11.475</v>
      </c>
      <c r="J425" s="2">
        <v>10443.663649999999</v>
      </c>
      <c r="K425" s="55">
        <v>160.30000000000001</v>
      </c>
      <c r="L425" s="53">
        <v>110.840473692266</v>
      </c>
      <c r="M425" s="2">
        <f>IF((K425+L425)&gt;360,(K425+L425)-360,(K425+L425))</f>
        <v>271.14047369226603</v>
      </c>
      <c r="N425" s="2">
        <f>COS(RADIANS(M425))*J425</f>
        <v>207.86761670997029</v>
      </c>
      <c r="O425" s="2">
        <f>SIN(RADIANS(M425))*J425</f>
        <v>-10441.594777056549</v>
      </c>
      <c r="P425" s="7">
        <f t="shared" si="7"/>
        <v>1.872681231621354E-3</v>
      </c>
      <c r="Q425" s="7">
        <f>O425/(1850*COS(RADIANS(C425)))/60</f>
        <v>-0.14976599278912853</v>
      </c>
      <c r="R425" s="7">
        <f>C425+P425</f>
        <v>51.091592681231624</v>
      </c>
      <c r="S425" s="7">
        <f>D425+Q425</f>
        <v>10.243634007210872</v>
      </c>
    </row>
    <row r="426" spans="1:19" s="18" customFormat="1">
      <c r="A426" s="17">
        <v>559</v>
      </c>
      <c r="B426" s="17" t="s">
        <v>5</v>
      </c>
      <c r="C426" s="64">
        <v>51.08972</v>
      </c>
      <c r="D426" s="64">
        <v>10.3934</v>
      </c>
      <c r="E426" s="19">
        <v>43985</v>
      </c>
      <c r="F426" s="5">
        <v>0.42557870370370371</v>
      </c>
      <c r="G426" s="18">
        <v>4</v>
      </c>
      <c r="H426" s="20">
        <v>51</v>
      </c>
      <c r="I426" s="2">
        <f>H426/G426</f>
        <v>12.75</v>
      </c>
      <c r="J426" s="2">
        <v>12028.302499999998</v>
      </c>
      <c r="K426" s="55">
        <v>165.7</v>
      </c>
      <c r="L426" s="53">
        <v>111.089739287302</v>
      </c>
      <c r="M426" s="2">
        <f>IF((K426+L426)&gt;360,(K426+L426)-360,(K426+L426))</f>
        <v>276.78973928730198</v>
      </c>
      <c r="N426" s="2">
        <f>COS(RADIANS(M426))*J426</f>
        <v>1422.0598107876936</v>
      </c>
      <c r="O426" s="2">
        <f>SIN(RADIANS(M426))*J426</f>
        <v>-11943.944362146396</v>
      </c>
      <c r="P426" s="7">
        <f t="shared" si="7"/>
        <v>1.2811349646735977E-2</v>
      </c>
      <c r="Q426" s="7">
        <f>O426/(1850*COS(RADIANS(C426)))/60</f>
        <v>-0.17131450926878675</v>
      </c>
      <c r="R426" s="7">
        <f>C426+P426</f>
        <v>51.102531349646739</v>
      </c>
      <c r="S426" s="7">
        <f>D426+Q426</f>
        <v>10.222085490731214</v>
      </c>
    </row>
    <row r="427" spans="1:19" s="18" customFormat="1">
      <c r="A427" s="17">
        <v>560</v>
      </c>
      <c r="B427" s="17" t="s">
        <v>5</v>
      </c>
      <c r="C427" s="64">
        <v>51.08972</v>
      </c>
      <c r="D427" s="64">
        <v>10.3934</v>
      </c>
      <c r="E427" s="19">
        <v>43985</v>
      </c>
      <c r="F427" s="5">
        <v>0.43089120370370371</v>
      </c>
      <c r="G427" s="18">
        <v>4</v>
      </c>
      <c r="H427" s="20">
        <v>40.6</v>
      </c>
      <c r="I427" s="2">
        <f>H427/G427</f>
        <v>10.15</v>
      </c>
      <c r="J427" s="2">
        <v>8796.8820999999971</v>
      </c>
      <c r="K427" s="55">
        <v>174.3</v>
      </c>
      <c r="L427" s="53">
        <v>113.117260687149</v>
      </c>
      <c r="M427" s="2">
        <f>IF((K427+L427)&gt;360,(K427+L427)-360,(K427+L427))</f>
        <v>287.417260687149</v>
      </c>
      <c r="N427" s="2">
        <f>COS(RADIANS(M427))*J427</f>
        <v>2633.1553168529363</v>
      </c>
      <c r="O427" s="2">
        <f>SIN(RADIANS(M427))*J427</f>
        <v>-8393.5467925442263</v>
      </c>
      <c r="P427" s="7">
        <f t="shared" si="7"/>
        <v>2.3722119971648074E-2</v>
      </c>
      <c r="Q427" s="7">
        <f>O427/(1850*COS(RADIANS(C427)))/60</f>
        <v>-0.1203904092475953</v>
      </c>
      <c r="R427" s="7">
        <f>C427+P427</f>
        <v>51.113442119971651</v>
      </c>
      <c r="S427" s="7">
        <f>D427+Q427</f>
        <v>10.273009590752405</v>
      </c>
    </row>
    <row r="428" spans="1:19" s="18" customFormat="1">
      <c r="A428" s="17">
        <v>561</v>
      </c>
      <c r="B428" s="17" t="s">
        <v>5</v>
      </c>
      <c r="C428" s="64">
        <v>51.08972</v>
      </c>
      <c r="D428" s="64">
        <v>10.3934</v>
      </c>
      <c r="E428" s="19">
        <v>43985</v>
      </c>
      <c r="F428" s="5">
        <v>0.43050925925925926</v>
      </c>
      <c r="G428" s="18">
        <v>3</v>
      </c>
      <c r="H428" s="20">
        <v>38.200000000000003</v>
      </c>
      <c r="I428" s="2">
        <f>H428/G428</f>
        <v>12.733333333333334</v>
      </c>
      <c r="J428" s="2">
        <v>12007.588266666666</v>
      </c>
      <c r="K428" s="55">
        <v>152.4</v>
      </c>
      <c r="L428" s="53">
        <v>112.860492204906</v>
      </c>
      <c r="M428" s="2">
        <f>IF((K428+L428)&gt;360,(K428+L428)-360,(K428+L428))</f>
        <v>265.26049220490597</v>
      </c>
      <c r="N428" s="2">
        <f>COS(RADIANS(M428))*J428</f>
        <v>-992.13552442041464</v>
      </c>
      <c r="O428" s="2">
        <f>SIN(RADIANS(M428))*J428</f>
        <v>-11966.530118750967</v>
      </c>
      <c r="P428" s="7">
        <f t="shared" si="7"/>
        <v>-8.9381578776613936E-3</v>
      </c>
      <c r="Q428" s="7">
        <f>O428/(1850*COS(RADIANS(C428)))/60</f>
        <v>-0.17163846153211434</v>
      </c>
      <c r="R428" s="7">
        <f>C428+P428</f>
        <v>51.080781842122342</v>
      </c>
      <c r="S428" s="7">
        <f>D428+Q428</f>
        <v>10.221761538467886</v>
      </c>
    </row>
    <row r="429" spans="1:19">
      <c r="A429" s="1">
        <v>562</v>
      </c>
      <c r="B429" s="1" t="s">
        <v>6</v>
      </c>
      <c r="C429" s="7">
        <v>51.133839999999999</v>
      </c>
      <c r="D429" s="7">
        <v>10.35999</v>
      </c>
      <c r="E429" s="4">
        <v>43984</v>
      </c>
      <c r="F429" s="5">
        <v>0.5090972222222222</v>
      </c>
      <c r="G429" s="3">
        <v>6</v>
      </c>
      <c r="H429" s="2">
        <v>35.299999999999997</v>
      </c>
      <c r="I429" s="2">
        <f>H429/G429</f>
        <v>5.8833333333333329</v>
      </c>
      <c r="J429" s="2">
        <v>3494.0383666666658</v>
      </c>
      <c r="K429" s="52">
        <v>98.9</v>
      </c>
      <c r="L429" s="53">
        <v>150.72133449971099</v>
      </c>
      <c r="M429" s="2">
        <f>IF((K429+L429)&gt;360,(K429+L429)-360,(K429+L429))</f>
        <v>249.621334499711</v>
      </c>
      <c r="N429" s="2">
        <f>COS(RADIANS(M429))*J429</f>
        <v>-1216.7045899670932</v>
      </c>
      <c r="O429" s="2">
        <f>SIN(RADIANS(M429))*J429</f>
        <v>-3275.3525075160492</v>
      </c>
      <c r="P429" s="7">
        <f t="shared" si="7"/>
        <v>-1.0961302612316154E-2</v>
      </c>
      <c r="Q429" s="7">
        <f>O429/(1850*COS(RADIANS(C429)))/60</f>
        <v>-4.7023944135531452E-2</v>
      </c>
      <c r="R429" s="7">
        <f>C429+P429</f>
        <v>51.122878697387684</v>
      </c>
      <c r="S429" s="7">
        <f>D429+Q429</f>
        <v>10.312966055864468</v>
      </c>
    </row>
    <row r="430" spans="1:19">
      <c r="A430" s="1">
        <v>563</v>
      </c>
      <c r="B430" s="1" t="s">
        <v>6</v>
      </c>
      <c r="C430" s="7">
        <v>51.133839999999999</v>
      </c>
      <c r="D430" s="7">
        <v>10.35999</v>
      </c>
      <c r="E430" s="4">
        <v>43984</v>
      </c>
      <c r="F430" s="5">
        <v>0.51111111111111107</v>
      </c>
      <c r="G430" s="3">
        <v>5</v>
      </c>
      <c r="H430" s="2">
        <v>26.3</v>
      </c>
      <c r="I430" s="2">
        <f>H430/G430</f>
        <v>5.26</v>
      </c>
      <c r="J430" s="2">
        <v>2719.3260399999995</v>
      </c>
      <c r="K430" s="52">
        <v>344.6</v>
      </c>
      <c r="L430" s="53">
        <v>151.987339843163</v>
      </c>
      <c r="M430" s="2">
        <f>IF((K430+L430)&gt;360,(K430+L430)-360,(K430+L430))</f>
        <v>136.58733984316302</v>
      </c>
      <c r="N430" s="2">
        <f>COS(RADIANS(M430))*J430</f>
        <v>-1975.3805269222944</v>
      </c>
      <c r="O430" s="2">
        <f>SIN(RADIANS(M430))*J430</f>
        <v>1868.8514883955538</v>
      </c>
      <c r="P430" s="7">
        <f t="shared" si="7"/>
        <v>-1.7796220963263911E-2</v>
      </c>
      <c r="Q430" s="7">
        <f>O430/(1850*COS(RADIANS(C430)))/60</f>
        <v>2.6830934315086607E-2</v>
      </c>
      <c r="R430" s="7">
        <f>C430+P430</f>
        <v>51.116043779036737</v>
      </c>
      <c r="S430" s="7">
        <f>D430+Q430</f>
        <v>10.386820934315086</v>
      </c>
    </row>
    <row r="431" spans="1:19">
      <c r="A431" s="1">
        <v>564</v>
      </c>
      <c r="B431" s="1" t="s">
        <v>6</v>
      </c>
      <c r="C431" s="7">
        <v>51.133839999999999</v>
      </c>
      <c r="D431" s="7">
        <v>10.35999</v>
      </c>
      <c r="E431" s="4">
        <v>43984</v>
      </c>
      <c r="F431" s="5">
        <v>0.51363425925925932</v>
      </c>
      <c r="G431" s="3">
        <v>3</v>
      </c>
      <c r="H431" s="2">
        <v>18.399999999999999</v>
      </c>
      <c r="I431" s="2">
        <f>H431/G431</f>
        <v>6.1333333333333329</v>
      </c>
      <c r="J431" s="2">
        <v>3804.7518666666651</v>
      </c>
      <c r="K431" s="52">
        <v>89.5</v>
      </c>
      <c r="L431" s="53">
        <v>153.26751820416399</v>
      </c>
      <c r="M431" s="2">
        <f>IF((K431+L431)&gt;360,(K431+L431)-360,(K431+L431))</f>
        <v>242.76751820416399</v>
      </c>
      <c r="N431" s="2">
        <f>COS(RADIANS(M431))*J431</f>
        <v>-1741.0623544671582</v>
      </c>
      <c r="O431" s="2">
        <f>SIN(RADIANS(M431))*J431</f>
        <v>-3383.0221170960067</v>
      </c>
      <c r="P431" s="7">
        <f t="shared" si="7"/>
        <v>-1.5685246436641063E-2</v>
      </c>
      <c r="Q431" s="7">
        <f>O431/(1850*COS(RADIANS(C431)))/60</f>
        <v>-4.856974712753432E-2</v>
      </c>
      <c r="R431" s="7">
        <f>C431+P431</f>
        <v>51.11815475356336</v>
      </c>
      <c r="S431" s="7">
        <f>D431+Q431</f>
        <v>10.311420252872466</v>
      </c>
    </row>
    <row r="432" spans="1:19">
      <c r="A432" s="1">
        <v>565</v>
      </c>
      <c r="B432" s="1" t="s">
        <v>6</v>
      </c>
      <c r="C432" s="7">
        <v>51.133839999999999</v>
      </c>
      <c r="D432" s="7">
        <v>10.35999</v>
      </c>
      <c r="E432" s="4">
        <v>43984</v>
      </c>
      <c r="F432" s="5">
        <v>0.51390046296296299</v>
      </c>
      <c r="G432" s="3">
        <v>5</v>
      </c>
      <c r="H432" s="2">
        <v>22.5</v>
      </c>
      <c r="I432" s="2">
        <f>H432/G432</f>
        <v>4.5</v>
      </c>
      <c r="J432" s="2">
        <v>1774.7569999999992</v>
      </c>
      <c r="K432" s="52">
        <v>114.1</v>
      </c>
      <c r="L432" s="53">
        <v>153.69734275790199</v>
      </c>
      <c r="M432" s="2">
        <f>IF((K432+L432)&gt;360,(K432+L432)-360,(K432+L432))</f>
        <v>267.79734275790202</v>
      </c>
      <c r="N432" s="2">
        <f>COS(RADIANS(M432))*J432</f>
        <v>-68.211281163004458</v>
      </c>
      <c r="O432" s="2">
        <f>SIN(RADIANS(M432))*J432</f>
        <v>-1773.4456941702779</v>
      </c>
      <c r="P432" s="7">
        <f t="shared" si="7"/>
        <v>-6.1451604651355371E-4</v>
      </c>
      <c r="Q432" s="7">
        <f>O432/(1850*COS(RADIANS(C432)))/60</f>
        <v>-2.5461201827496217E-2</v>
      </c>
      <c r="R432" s="7">
        <f>C432+P432</f>
        <v>51.133225483953488</v>
      </c>
      <c r="S432" s="7">
        <f>D432+Q432</f>
        <v>10.334528798172503</v>
      </c>
    </row>
    <row r="433" spans="1:19">
      <c r="A433" s="1">
        <v>566</v>
      </c>
      <c r="B433" s="1" t="s">
        <v>6</v>
      </c>
      <c r="C433" s="7">
        <v>51.133839999999999</v>
      </c>
      <c r="D433" s="7">
        <v>10.35999</v>
      </c>
      <c r="E433" s="4">
        <v>43984</v>
      </c>
      <c r="F433" s="5">
        <v>0.52557870370370374</v>
      </c>
      <c r="G433" s="3">
        <v>6</v>
      </c>
      <c r="H433" s="2">
        <v>28.3</v>
      </c>
      <c r="I433" s="2">
        <f>H433/G433</f>
        <v>4.7166666666666668</v>
      </c>
      <c r="J433" s="2">
        <v>2044.0420333333327</v>
      </c>
      <c r="K433" s="52">
        <v>91</v>
      </c>
      <c r="L433" s="53">
        <v>160.77238530742699</v>
      </c>
      <c r="M433" s="2">
        <f>IF((K433+L433)&gt;360,(K433+L433)-360,(K433+L433))</f>
        <v>251.77238530742699</v>
      </c>
      <c r="N433" s="2">
        <f>COS(RADIANS(M433))*J433</f>
        <v>-639.36150355912912</v>
      </c>
      <c r="O433" s="2">
        <f>SIN(RADIANS(M433))*J433</f>
        <v>-1941.4748779729484</v>
      </c>
      <c r="P433" s="7">
        <f t="shared" si="7"/>
        <v>-5.7600135455777397E-3</v>
      </c>
      <c r="Q433" s="7">
        <f>O433/(1850*COS(RADIANS(C433)))/60</f>
        <v>-2.7873581848927239E-2</v>
      </c>
      <c r="R433" s="7">
        <f>C433+P433</f>
        <v>51.128079986454424</v>
      </c>
      <c r="S433" s="7">
        <f>D433+Q433</f>
        <v>10.332116418151072</v>
      </c>
    </row>
    <row r="434" spans="1:19">
      <c r="A434" s="1">
        <v>567</v>
      </c>
      <c r="B434" s="1" t="s">
        <v>6</v>
      </c>
      <c r="C434" s="7">
        <v>51.133839999999999</v>
      </c>
      <c r="D434" s="7">
        <v>10.35999</v>
      </c>
      <c r="E434" s="4">
        <v>43984</v>
      </c>
      <c r="F434" s="5">
        <v>0.52797453703703712</v>
      </c>
      <c r="G434" s="3">
        <v>5</v>
      </c>
      <c r="H434" s="2">
        <v>21.9</v>
      </c>
      <c r="I434" s="2">
        <f>H434/G434</f>
        <v>4.38</v>
      </c>
      <c r="J434" s="2">
        <v>1638.5865186486376</v>
      </c>
      <c r="K434" s="52">
        <v>89.7</v>
      </c>
      <c r="L434" s="53">
        <v>162.59441248742499</v>
      </c>
      <c r="M434" s="2">
        <f>IF((K434+L434)&gt;360,(K434+L434)-360,(K434+L434))</f>
        <v>252.29441248742501</v>
      </c>
      <c r="N434" s="2">
        <f>COS(RADIANS(M434))*J434</f>
        <v>-498.33670375466698</v>
      </c>
      <c r="O434" s="2">
        <f>SIN(RADIANS(M434))*J434</f>
        <v>-1560.9696694004003</v>
      </c>
      <c r="P434" s="7">
        <f t="shared" si="7"/>
        <v>-4.4895198536456489E-3</v>
      </c>
      <c r="Q434" s="7">
        <f>O434/(1850*COS(RADIANS(C434)))/60</f>
        <v>-2.2410702470254267E-2</v>
      </c>
      <c r="R434" s="7">
        <f>C434+P434</f>
        <v>51.129350480146357</v>
      </c>
      <c r="S434" s="7">
        <f>D434+Q434</f>
        <v>10.337579297529745</v>
      </c>
    </row>
    <row r="435" spans="1:19">
      <c r="A435" s="1">
        <v>568</v>
      </c>
      <c r="B435" s="1" t="s">
        <v>6</v>
      </c>
      <c r="C435" s="7">
        <v>51.133839999999999</v>
      </c>
      <c r="D435" s="7">
        <v>10.35999</v>
      </c>
      <c r="E435" s="4">
        <v>43984</v>
      </c>
      <c r="F435" s="5">
        <v>0.528900462962963</v>
      </c>
      <c r="G435" s="3">
        <v>4</v>
      </c>
      <c r="H435" s="2">
        <v>22.1</v>
      </c>
      <c r="I435" s="2">
        <f>H435/G435</f>
        <v>5.5250000000000004</v>
      </c>
      <c r="J435" s="2">
        <v>3048.68235</v>
      </c>
      <c r="K435" s="52">
        <v>79.400000000000006</v>
      </c>
      <c r="L435" s="53">
        <v>163.05288570359201</v>
      </c>
      <c r="M435" s="2">
        <f>IF((K435+L435)&gt;360,(K435+L435)-360,(K435+L435))</f>
        <v>242.45288570359202</v>
      </c>
      <c r="N435" s="2">
        <f>COS(RADIANS(M435))*J435</f>
        <v>-1409.9480454264956</v>
      </c>
      <c r="O435" s="2">
        <f>SIN(RADIANS(M435))*J435</f>
        <v>-2703.0557856617625</v>
      </c>
      <c r="P435" s="7">
        <f t="shared" si="7"/>
        <v>-1.2702234643481943E-2</v>
      </c>
      <c r="Q435" s="7">
        <f>O435/(1850*COS(RADIANS(C435)))/60</f>
        <v>-3.8807531088181947E-2</v>
      </c>
      <c r="R435" s="7">
        <f>C435+P435</f>
        <v>51.121137765356515</v>
      </c>
      <c r="S435" s="7">
        <f>D435+Q435</f>
        <v>10.321182468911818</v>
      </c>
    </row>
    <row r="436" spans="1:19">
      <c r="A436" s="1">
        <v>570</v>
      </c>
      <c r="B436" s="1" t="s">
        <v>6</v>
      </c>
      <c r="C436" s="7">
        <v>51.133839999999999</v>
      </c>
      <c r="D436" s="7">
        <v>10.35999</v>
      </c>
      <c r="E436" s="4">
        <v>43984</v>
      </c>
      <c r="F436" s="5">
        <v>0.53164351851851854</v>
      </c>
      <c r="G436" s="3">
        <v>5</v>
      </c>
      <c r="H436" s="2">
        <v>31.1</v>
      </c>
      <c r="I436" s="2">
        <f>H436/G436</f>
        <v>6.2200000000000006</v>
      </c>
      <c r="J436" s="2">
        <v>3912.4658800000002</v>
      </c>
      <c r="K436" s="52">
        <v>58.2</v>
      </c>
      <c r="L436" s="53">
        <v>164.89791758472501</v>
      </c>
      <c r="M436" s="2">
        <f>IF((K436+L436)&gt;360,(K436+L436)-360,(K436+L436))</f>
        <v>223.097917584725</v>
      </c>
      <c r="N436" s="2">
        <f>COS(RADIANS(M436))*J436</f>
        <v>-2856.8321528180272</v>
      </c>
      <c r="O436" s="2">
        <f>SIN(RADIANS(M436))*J436</f>
        <v>-2673.1814964175728</v>
      </c>
      <c r="P436" s="7">
        <f t="shared" si="7"/>
        <v>-2.573722660196421E-2</v>
      </c>
      <c r="Q436" s="7">
        <f>O436/(1850*COS(RADIANS(C436)))/60</f>
        <v>-3.8378628579128701E-2</v>
      </c>
      <c r="R436" s="7">
        <f>C436+P436</f>
        <v>51.108102773398038</v>
      </c>
      <c r="S436" s="7">
        <f>D436+Q436</f>
        <v>10.321611371420872</v>
      </c>
    </row>
    <row r="437" spans="1:19">
      <c r="A437" s="1">
        <v>571</v>
      </c>
      <c r="B437" s="1" t="s">
        <v>6</v>
      </c>
      <c r="C437" s="7">
        <v>51.133839999999999</v>
      </c>
      <c r="D437" s="7">
        <v>10.35999</v>
      </c>
      <c r="E437" s="4">
        <v>43984</v>
      </c>
      <c r="F437" s="5">
        <v>0.53582175925925934</v>
      </c>
      <c r="G437" s="3">
        <v>4</v>
      </c>
      <c r="H437" s="2">
        <v>26.3</v>
      </c>
      <c r="I437" s="2">
        <f>H437/G437</f>
        <v>6.5750000000000002</v>
      </c>
      <c r="J437" s="2">
        <v>4353.6790499999997</v>
      </c>
      <c r="K437" s="52">
        <v>66.8</v>
      </c>
      <c r="L437" s="53">
        <v>167.696000585121</v>
      </c>
      <c r="M437" s="2">
        <f>IF((K437+L437)&gt;360,(K437+L437)-360,(K437+L437))</f>
        <v>234.49600058512101</v>
      </c>
      <c r="N437" s="2">
        <f>COS(RADIANS(M437))*J437</f>
        <v>-2528.4416958337538</v>
      </c>
      <c r="O437" s="2">
        <f>SIN(RADIANS(M437))*J437</f>
        <v>-3544.2211924734934</v>
      </c>
      <c r="P437" s="7">
        <f t="shared" si="7"/>
        <v>-2.2778754016520304E-2</v>
      </c>
      <c r="Q437" s="7">
        <f>O437/(1850*COS(RADIANS(C437)))/60</f>
        <v>-5.0884067890827951E-2</v>
      </c>
      <c r="R437" s="7">
        <f>C437+P437</f>
        <v>51.111061245983478</v>
      </c>
      <c r="S437" s="7">
        <f>D437+Q437</f>
        <v>10.309105932109173</v>
      </c>
    </row>
    <row r="438" spans="1:19">
      <c r="A438" s="1">
        <v>572</v>
      </c>
      <c r="B438" s="1" t="s">
        <v>6</v>
      </c>
      <c r="C438" s="7">
        <v>51.133839999999999</v>
      </c>
      <c r="D438" s="7">
        <v>10.35999</v>
      </c>
      <c r="E438" s="4">
        <v>43984</v>
      </c>
      <c r="F438" s="5">
        <v>0.53625</v>
      </c>
      <c r="G438" s="3">
        <v>5</v>
      </c>
      <c r="H438" s="2">
        <v>29.6</v>
      </c>
      <c r="I438" s="2">
        <f>H438/G438</f>
        <v>5.92</v>
      </c>
      <c r="J438" s="2">
        <v>3539.6096799999991</v>
      </c>
      <c r="K438" s="52">
        <v>67.400000000000006</v>
      </c>
      <c r="L438" s="53">
        <v>168.16555468603499</v>
      </c>
      <c r="M438" s="2">
        <f>IF((K438+L438)&gt;360,(K438+L438)-360,(K438+L438))</f>
        <v>235.565554686035</v>
      </c>
      <c r="N438" s="2">
        <f>COS(RADIANS(M438))*J438</f>
        <v>-2001.5181189305777</v>
      </c>
      <c r="O438" s="2">
        <f>SIN(RADIANS(M438))*J438</f>
        <v>-2919.376972290886</v>
      </c>
      <c r="P438" s="7">
        <f t="shared" si="7"/>
        <v>-1.8031694765140337E-2</v>
      </c>
      <c r="Q438" s="7">
        <f>O438/(1850*COS(RADIANS(C438)))/60</f>
        <v>-4.1913235091655524E-2</v>
      </c>
      <c r="R438" s="7">
        <f>C438+P438</f>
        <v>51.115808305234857</v>
      </c>
      <c r="S438" s="7">
        <f>D438+Q438</f>
        <v>10.318076764908344</v>
      </c>
    </row>
    <row r="439" spans="1:19">
      <c r="A439" s="1">
        <v>573</v>
      </c>
      <c r="B439" s="1" t="s">
        <v>6</v>
      </c>
      <c r="C439" s="7">
        <v>51.133839999999999</v>
      </c>
      <c r="D439" s="7">
        <v>10.35999</v>
      </c>
      <c r="E439" s="4">
        <v>43984</v>
      </c>
      <c r="F439" s="5">
        <v>0.54262731481481496</v>
      </c>
      <c r="G439" s="3">
        <v>4</v>
      </c>
      <c r="H439" s="2">
        <v>22.7</v>
      </c>
      <c r="I439" s="2">
        <f>H439/G439</f>
        <v>5.6749999999999998</v>
      </c>
      <c r="J439" s="2">
        <v>3235.1104499999988</v>
      </c>
      <c r="K439" s="52">
        <v>69.400000000000006</v>
      </c>
      <c r="L439" s="53">
        <v>172.42557720490001</v>
      </c>
      <c r="M439" s="2">
        <f>IF((K439+L439)&gt;360,(K439+L439)-360,(K439+L439))</f>
        <v>241.82557720490001</v>
      </c>
      <c r="N439" s="2">
        <f>COS(RADIANS(M439))*J439</f>
        <v>-1527.4810096504737</v>
      </c>
      <c r="O439" s="2">
        <f>SIN(RADIANS(M439))*J439</f>
        <v>-2851.7961688831065</v>
      </c>
      <c r="P439" s="7">
        <f t="shared" si="7"/>
        <v>-1.3761090177031294E-2</v>
      </c>
      <c r="Q439" s="7">
        <f>O439/(1850*COS(RADIANS(C439)))/60</f>
        <v>-4.0942983518186926E-2</v>
      </c>
      <c r="R439" s="7">
        <f>C439+P439</f>
        <v>51.120078909822965</v>
      </c>
      <c r="S439" s="7">
        <f>D439+Q439</f>
        <v>10.319047016481813</v>
      </c>
    </row>
    <row r="440" spans="1:19">
      <c r="A440" s="1">
        <v>574</v>
      </c>
      <c r="B440" s="1" t="s">
        <v>6</v>
      </c>
      <c r="C440" s="7">
        <v>51.133839999999999</v>
      </c>
      <c r="D440" s="7">
        <v>10.35999</v>
      </c>
      <c r="E440" s="4">
        <v>43984</v>
      </c>
      <c r="F440" s="5">
        <v>0.66214120370370377</v>
      </c>
      <c r="G440" s="3">
        <v>6</v>
      </c>
      <c r="H440" s="2">
        <v>13</v>
      </c>
      <c r="I440" s="2">
        <f>H440/G440</f>
        <v>2.1666666666666665</v>
      </c>
      <c r="J440" s="2">
        <v>263.17287652948295</v>
      </c>
      <c r="K440" s="52">
        <v>351.3</v>
      </c>
      <c r="L440" s="53">
        <v>241.22433511583401</v>
      </c>
      <c r="M440" s="2">
        <f>IF((K440+L440)&gt;360,(K440+L440)-360,(K440+L440))</f>
        <v>232.52433511583399</v>
      </c>
      <c r="N440" s="2">
        <f>COS(RADIANS(M440))*J440</f>
        <v>-160.12080339792715</v>
      </c>
      <c r="O440" s="2">
        <f>SIN(RADIANS(M440))*J440</f>
        <v>-208.85710727673319</v>
      </c>
      <c r="P440" s="7">
        <f t="shared" si="7"/>
        <v>-1.442529760341686E-3</v>
      </c>
      <c r="Q440" s="7">
        <f>O440/(1850*COS(RADIANS(C440)))/60</f>
        <v>-2.9985428812173971E-3</v>
      </c>
      <c r="R440" s="7">
        <f>C440+P440</f>
        <v>51.13239747023966</v>
      </c>
      <c r="S440" s="7">
        <f>D440+Q440</f>
        <v>10.356991457118783</v>
      </c>
    </row>
    <row r="441" spans="1:19">
      <c r="A441" s="1">
        <v>575</v>
      </c>
      <c r="B441" s="1" t="s">
        <v>6</v>
      </c>
      <c r="C441" s="7">
        <v>51.133839999999999</v>
      </c>
      <c r="D441" s="7">
        <v>10.35999</v>
      </c>
      <c r="E441" s="4">
        <v>43984</v>
      </c>
      <c r="F441" s="5">
        <v>0.66260416666666677</v>
      </c>
      <c r="G441" s="3">
        <v>8</v>
      </c>
      <c r="H441" s="2">
        <v>21.6</v>
      </c>
      <c r="I441" s="2">
        <f>H441/G441</f>
        <v>2.7</v>
      </c>
      <c r="J441" s="2">
        <v>499.29785642943159</v>
      </c>
      <c r="K441" s="52">
        <v>39.299999999999997</v>
      </c>
      <c r="L441" s="53">
        <v>241.50339895691101</v>
      </c>
      <c r="M441" s="2">
        <f>IF((K441+L441)&gt;360,(K441+L441)-360,(K441+L441))</f>
        <v>280.803398956911</v>
      </c>
      <c r="N441" s="2">
        <f>COS(RADIANS(M441))*J441</f>
        <v>93.588183735472882</v>
      </c>
      <c r="O441" s="2">
        <f>SIN(RADIANS(M441))*J441</f>
        <v>-490.44836761897847</v>
      </c>
      <c r="P441" s="7">
        <f t="shared" si="7"/>
        <v>8.4313679040966564E-4</v>
      </c>
      <c r="Q441" s="7">
        <f>O441/(1850*COS(RADIANS(C441)))/60</f>
        <v>-7.0413235178059469E-3</v>
      </c>
      <c r="R441" s="7">
        <f>C441+P441</f>
        <v>51.134683136790407</v>
      </c>
      <c r="S441" s="7">
        <f>D441+Q441</f>
        <v>10.352948676482194</v>
      </c>
    </row>
    <row r="442" spans="1:19">
      <c r="A442" s="1">
        <v>576</v>
      </c>
      <c r="B442" s="1" t="s">
        <v>6</v>
      </c>
      <c r="C442" s="7">
        <v>51.133839999999999</v>
      </c>
      <c r="D442" s="7">
        <v>10.35999</v>
      </c>
      <c r="E442" s="4">
        <v>43984</v>
      </c>
      <c r="F442" s="5">
        <v>0.66335648148148163</v>
      </c>
      <c r="G442" s="3">
        <v>6</v>
      </c>
      <c r="H442" s="2">
        <v>19.3</v>
      </c>
      <c r="I442" s="2">
        <f>H442/G442</f>
        <v>3.2166666666666668</v>
      </c>
      <c r="J442" s="2">
        <v>768.95769107978651</v>
      </c>
      <c r="K442" s="52">
        <v>38</v>
      </c>
      <c r="L442" s="53">
        <v>241.78130715494399</v>
      </c>
      <c r="M442" s="2">
        <f>IF((K442+L442)&gt;360,(K442+L442)-360,(K442+L442))</f>
        <v>279.78130715494399</v>
      </c>
      <c r="N442" s="2">
        <f>COS(RADIANS(M442))*J442</f>
        <v>130.63668354409657</v>
      </c>
      <c r="O442" s="2">
        <f>SIN(RADIANS(M442))*J442</f>
        <v>-757.77964315713575</v>
      </c>
      <c r="P442" s="7">
        <f t="shared" si="7"/>
        <v>1.1769070589558249E-3</v>
      </c>
      <c r="Q442" s="7">
        <f>O442/(1850*COS(RADIANS(C442)))/60</f>
        <v>-1.0879374823043991E-2</v>
      </c>
      <c r="R442" s="7">
        <f>C442+P442</f>
        <v>51.135016907058954</v>
      </c>
      <c r="S442" s="7">
        <f>D442+Q442</f>
        <v>10.349110625176955</v>
      </c>
    </row>
    <row r="443" spans="1:19">
      <c r="A443" s="1">
        <v>577</v>
      </c>
      <c r="B443" s="1" t="s">
        <v>6</v>
      </c>
      <c r="C443" s="7">
        <v>51.133839999999999</v>
      </c>
      <c r="D443" s="7">
        <v>10.35999</v>
      </c>
      <c r="E443" s="4">
        <v>43984</v>
      </c>
      <c r="F443" s="5">
        <v>0.67744212962962969</v>
      </c>
      <c r="G443" s="3">
        <v>8</v>
      </c>
      <c r="H443" s="2">
        <v>18.899999999999999</v>
      </c>
      <c r="I443" s="2">
        <f>H443/G443</f>
        <v>2.3624999999999998</v>
      </c>
      <c r="J443" s="2">
        <v>345.71324821260026</v>
      </c>
      <c r="K443" s="52">
        <v>21.1</v>
      </c>
      <c r="L443" s="53">
        <v>247.111207089613</v>
      </c>
      <c r="M443" s="2">
        <f>IF((K443+L443)&gt;360,(K443+L443)-360,(K443+L443))</f>
        <v>268.21120708961303</v>
      </c>
      <c r="N443" s="2">
        <f>COS(RADIANS(M443))*J443</f>
        <v>-10.791526986278907</v>
      </c>
      <c r="O443" s="2">
        <f>SIN(RADIANS(M443))*J443</f>
        <v>-345.54477703332657</v>
      </c>
      <c r="P443" s="7">
        <f t="shared" si="7"/>
        <v>-9.7220963840350503E-5</v>
      </c>
      <c r="Q443" s="7">
        <f>O443/(1850*COS(RADIANS(C443)))/60</f>
        <v>-4.960955577835679E-3</v>
      </c>
      <c r="R443" s="7">
        <f>C443+P443</f>
        <v>51.133742779036162</v>
      </c>
      <c r="S443" s="7">
        <f>D443+Q443</f>
        <v>10.355029044422164</v>
      </c>
    </row>
    <row r="444" spans="1:19">
      <c r="A444" s="1">
        <v>578</v>
      </c>
      <c r="B444" s="1" t="s">
        <v>6</v>
      </c>
      <c r="C444" s="7">
        <v>51.133839999999999</v>
      </c>
      <c r="D444" s="7">
        <v>10.35999</v>
      </c>
      <c r="E444" s="4">
        <v>43984</v>
      </c>
      <c r="F444" s="5">
        <v>0.68268518518518528</v>
      </c>
      <c r="G444" s="3">
        <v>6</v>
      </c>
      <c r="H444" s="2">
        <v>14</v>
      </c>
      <c r="I444" s="2">
        <f>H444/G444</f>
        <v>2.3333333333333335</v>
      </c>
      <c r="J444" s="2">
        <v>333.13498190435689</v>
      </c>
      <c r="K444" s="52">
        <v>29</v>
      </c>
      <c r="L444" s="53">
        <v>249.131289312219</v>
      </c>
      <c r="M444" s="2">
        <f>IF((K444+L444)&gt;360,(K444+L444)-360,(K444+L444))</f>
        <v>278.131289312219</v>
      </c>
      <c r="N444" s="2">
        <f>COS(RADIANS(M444))*J444</f>
        <v>47.11923291198616</v>
      </c>
      <c r="O444" s="2">
        <f>SIN(RADIANS(M444))*J444</f>
        <v>-329.78583059040329</v>
      </c>
      <c r="P444" s="7">
        <f t="shared" si="7"/>
        <v>4.2449759380167713E-4</v>
      </c>
      <c r="Q444" s="7">
        <f>O444/(1850*COS(RADIANS(C444)))/60</f>
        <v>-4.7347057877851874E-3</v>
      </c>
      <c r="R444" s="7">
        <f>C444+P444</f>
        <v>51.134264497593804</v>
      </c>
      <c r="S444" s="7">
        <f>D444+Q444</f>
        <v>10.355255294212215</v>
      </c>
    </row>
    <row r="445" spans="1:19">
      <c r="A445" s="1">
        <v>579</v>
      </c>
      <c r="B445" s="1" t="s">
        <v>6</v>
      </c>
      <c r="C445" s="7">
        <v>51.133839999999999</v>
      </c>
      <c r="D445" s="7">
        <v>10.35999</v>
      </c>
      <c r="E445" s="4">
        <v>43984</v>
      </c>
      <c r="F445" s="5">
        <v>0.69856481481481481</v>
      </c>
      <c r="G445" s="3">
        <v>6</v>
      </c>
      <c r="H445" s="2">
        <v>20.399999999999999</v>
      </c>
      <c r="I445" s="2">
        <f>H445/G445</f>
        <v>3.4</v>
      </c>
      <c r="J445" s="2">
        <v>877.30606168634438</v>
      </c>
      <c r="K445" s="52">
        <v>25.2</v>
      </c>
      <c r="L445" s="53">
        <v>254.40400131912699</v>
      </c>
      <c r="M445" s="2">
        <f>IF((K445+L445)&gt;360,(K445+L445)-360,(K445+L445))</f>
        <v>279.60400131912701</v>
      </c>
      <c r="N445" s="2">
        <f>COS(RADIANS(M445))*J445</f>
        <v>146.36764176183686</v>
      </c>
      <c r="O445" s="2">
        <f>SIN(RADIANS(M445))*J445</f>
        <v>-865.0100804711368</v>
      </c>
      <c r="P445" s="7">
        <f t="shared" si="7"/>
        <v>1.3186274032597916E-3</v>
      </c>
      <c r="Q445" s="7">
        <f>O445/(1850*COS(RADIANS(C445)))/60</f>
        <v>-1.2418872657952218E-2</v>
      </c>
      <c r="R445" s="7">
        <f>C445+P445</f>
        <v>51.135158627403257</v>
      </c>
      <c r="S445" s="7">
        <f>D445+Q445</f>
        <v>10.347571127342048</v>
      </c>
    </row>
    <row r="446" spans="1:19">
      <c r="A446" s="1">
        <v>580</v>
      </c>
      <c r="B446" s="1" t="s">
        <v>6</v>
      </c>
      <c r="C446" s="7">
        <v>51.133839999999999</v>
      </c>
      <c r="D446" s="7">
        <v>10.35999</v>
      </c>
      <c r="E446" s="4">
        <v>43984</v>
      </c>
      <c r="F446" s="5">
        <v>0.69921296296296298</v>
      </c>
      <c r="G446" s="3">
        <v>6</v>
      </c>
      <c r="H446" s="2">
        <v>26.8</v>
      </c>
      <c r="I446" s="2">
        <f>H446/G446</f>
        <v>4.4666666666666668</v>
      </c>
      <c r="J446" s="2">
        <v>1733.3285333333333</v>
      </c>
      <c r="K446" s="52">
        <v>205.9</v>
      </c>
      <c r="L446" s="53">
        <v>254.63477095885</v>
      </c>
      <c r="M446" s="2">
        <f>IF((K446+L446)&gt;360,(K446+L446)-360,(K446+L446))</f>
        <v>100.53477095885</v>
      </c>
      <c r="N446" s="2">
        <f>COS(RADIANS(M446))*J446</f>
        <v>-316.90826483916487</v>
      </c>
      <c r="O446" s="2">
        <f>SIN(RADIANS(M446))*J446</f>
        <v>1704.1117792398813</v>
      </c>
      <c r="P446" s="7">
        <f t="shared" si="7"/>
        <v>-2.8550294129654494E-3</v>
      </c>
      <c r="Q446" s="7">
        <f>O446/(1850*COS(RADIANS(C446)))/60</f>
        <v>2.4465780988089453E-2</v>
      </c>
      <c r="R446" s="7">
        <f>C446+P446</f>
        <v>51.130984970587036</v>
      </c>
      <c r="S446" s="7">
        <f>D446+Q446</f>
        <v>10.384455780988089</v>
      </c>
    </row>
    <row r="447" spans="1:19">
      <c r="A447" s="1">
        <v>581</v>
      </c>
      <c r="B447" s="1" t="s">
        <v>6</v>
      </c>
      <c r="C447" s="7">
        <v>51.133839999999999</v>
      </c>
      <c r="D447" s="7">
        <v>10.35999</v>
      </c>
      <c r="E447" s="4">
        <v>43984</v>
      </c>
      <c r="F447" s="5">
        <v>0.70046296296296295</v>
      </c>
      <c r="G447" s="3">
        <v>6</v>
      </c>
      <c r="H447" s="2">
        <v>20.9</v>
      </c>
      <c r="I447" s="2">
        <f>H447/G447</f>
        <v>3.4833333333333329</v>
      </c>
      <c r="J447" s="2">
        <v>929.20421146957131</v>
      </c>
      <c r="K447" s="52">
        <v>17.7</v>
      </c>
      <c r="L447" s="53">
        <v>255.094177468326</v>
      </c>
      <c r="M447" s="2">
        <f>IF((K447+L447)&gt;360,(K447+L447)-360,(K447+L447))</f>
        <v>272.79417746832598</v>
      </c>
      <c r="N447" s="2">
        <f>COS(RADIANS(M447))*J447</f>
        <v>45.297096408926784</v>
      </c>
      <c r="O447" s="2">
        <f>SIN(RADIANS(M447))*J447</f>
        <v>-928.09947724891447</v>
      </c>
      <c r="P447" s="7">
        <f t="shared" si="7"/>
        <v>4.0808194962997104E-4</v>
      </c>
      <c r="Q447" s="7">
        <f>O447/(1850*COS(RADIANS(C447)))/60</f>
        <v>-1.332464150659211E-2</v>
      </c>
      <c r="R447" s="7">
        <f>C447+P447</f>
        <v>51.134248081949629</v>
      </c>
      <c r="S447" s="7">
        <f>D447+Q447</f>
        <v>10.346665358493407</v>
      </c>
    </row>
    <row r="448" spans="1:19">
      <c r="A448" s="1">
        <v>582</v>
      </c>
      <c r="B448" s="1" t="s">
        <v>6</v>
      </c>
      <c r="C448" s="7">
        <v>51.133839999999999</v>
      </c>
      <c r="D448" s="7">
        <v>10.35999</v>
      </c>
      <c r="E448" s="4">
        <v>43984</v>
      </c>
      <c r="F448" s="5">
        <v>0.70281249999999995</v>
      </c>
      <c r="G448" s="3">
        <v>6</v>
      </c>
      <c r="H448" s="2">
        <v>26</v>
      </c>
      <c r="I448" s="2">
        <f>H448/G448</f>
        <v>4.333333333333333</v>
      </c>
      <c r="J448" s="2">
        <v>1592.3516634692364</v>
      </c>
      <c r="K448" s="52">
        <v>201</v>
      </c>
      <c r="L448" s="53">
        <v>256.00466061641401</v>
      </c>
      <c r="M448" s="2">
        <f>IF((K448+L448)&gt;360,(K448+L448)-360,(K448+L448))</f>
        <v>97.004660616414014</v>
      </c>
      <c r="N448" s="2">
        <f>COS(RADIANS(M448))*J448</f>
        <v>-194.1874124047755</v>
      </c>
      <c r="O448" s="2">
        <f>SIN(RADIANS(M448))*J448</f>
        <v>1580.4667250583866</v>
      </c>
      <c r="P448" s="7">
        <f t="shared" si="7"/>
        <v>-1.7494361477907701E-3</v>
      </c>
      <c r="Q448" s="7">
        <f>O448/(1850*COS(RADIANS(C448)))/60</f>
        <v>2.2690619961261604E-2</v>
      </c>
      <c r="R448" s="7">
        <f>C448+P448</f>
        <v>51.132090563852209</v>
      </c>
      <c r="S448" s="7">
        <f>D448+Q448</f>
        <v>10.382680619961262</v>
      </c>
    </row>
    <row r="449" spans="1:19" s="6" customFormat="1">
      <c r="A449" s="12"/>
      <c r="B449" s="12" t="s">
        <v>6</v>
      </c>
      <c r="C449" s="63">
        <v>51.133839999999999</v>
      </c>
      <c r="D449" s="63">
        <v>10.35999</v>
      </c>
      <c r="E449" s="13">
        <v>43985</v>
      </c>
      <c r="F449" s="5">
        <v>0.41616898148148151</v>
      </c>
      <c r="H449" s="14"/>
      <c r="I449" s="2" t="e">
        <f>H449/G449</f>
        <v>#DIV/0!</v>
      </c>
      <c r="J449" s="2" t="e">
        <v>#DIV/0!</v>
      </c>
      <c r="K449" s="54"/>
      <c r="L449" s="53" t="s">
        <v>11</v>
      </c>
      <c r="M449" s="2" t="e">
        <f>IF((K449+L449)&gt;360,(K449+L449)-360,(K449+L449))</f>
        <v>#VALUE!</v>
      </c>
      <c r="N449" s="2" t="e">
        <f>COS(RADIANS(M449))*J449</f>
        <v>#VALUE!</v>
      </c>
      <c r="O449" s="2" t="e">
        <f>SIN(RADIANS(M449))*J449</f>
        <v>#VALUE!</v>
      </c>
      <c r="P449" s="7" t="e">
        <f t="shared" si="7"/>
        <v>#VALUE!</v>
      </c>
      <c r="Q449" s="7" t="e">
        <f>O449/(1850*COS(RADIANS(C449)))/60</f>
        <v>#VALUE!</v>
      </c>
      <c r="R449" s="7" t="e">
        <f>C449+P449</f>
        <v>#VALUE!</v>
      </c>
      <c r="S449" s="7" t="e">
        <f>D449+Q449</f>
        <v>#VALUE!</v>
      </c>
    </row>
    <row r="450" spans="1:19" s="18" customFormat="1">
      <c r="A450" s="17">
        <v>583</v>
      </c>
      <c r="B450" s="17" t="s">
        <v>9</v>
      </c>
      <c r="C450" s="64">
        <v>51.155099999999997</v>
      </c>
      <c r="D450" s="64">
        <v>10.367050000000001</v>
      </c>
      <c r="E450" s="19">
        <v>43984</v>
      </c>
      <c r="F450" s="5">
        <v>0.49136574074074069</v>
      </c>
      <c r="G450" s="18">
        <v>5</v>
      </c>
      <c r="H450" s="20">
        <v>24.3</v>
      </c>
      <c r="I450" s="2">
        <f>H450/G450</f>
        <v>4.8600000000000003</v>
      </c>
      <c r="J450" s="2">
        <v>2222.1844399999995</v>
      </c>
      <c r="K450" s="55">
        <v>290</v>
      </c>
      <c r="L450" s="53">
        <v>140.40122949462199</v>
      </c>
      <c r="M450" s="2">
        <f>IF((K450+L450)&gt;360,(K450+L450)-360,(K450+L450))</f>
        <v>70.401229494621987</v>
      </c>
      <c r="N450" s="2">
        <f>COS(RADIANS(M450))*J450</f>
        <v>745.3903362517384</v>
      </c>
      <c r="O450" s="2">
        <f>SIN(RADIANS(M450))*J450</f>
        <v>2093.4414087813952</v>
      </c>
      <c r="P450" s="7">
        <f t="shared" si="7"/>
        <v>6.7152282545201664E-3</v>
      </c>
      <c r="Q450" s="7">
        <f>O450/(1850*COS(RADIANS(C450)))/60</f>
        <v>3.0069198085878785E-2</v>
      </c>
      <c r="R450" s="7">
        <f>C450+P450</f>
        <v>51.161815228254518</v>
      </c>
      <c r="S450" s="7">
        <f>D450+Q450</f>
        <v>10.39711919808588</v>
      </c>
    </row>
    <row r="451" spans="1:19" s="18" customFormat="1">
      <c r="A451" s="17">
        <v>584</v>
      </c>
      <c r="B451" s="17" t="s">
        <v>9</v>
      </c>
      <c r="C451" s="64">
        <v>51.155099999999997</v>
      </c>
      <c r="D451" s="64">
        <v>10.367050000000001</v>
      </c>
      <c r="E451" s="19">
        <v>43984</v>
      </c>
      <c r="F451" s="5">
        <v>0.49251157407407403</v>
      </c>
      <c r="G451" s="18">
        <v>4</v>
      </c>
      <c r="H451" s="20">
        <v>20.8</v>
      </c>
      <c r="I451" s="2">
        <f>H451/G451</f>
        <v>5.2</v>
      </c>
      <c r="J451" s="2">
        <v>2644.7547999999992</v>
      </c>
      <c r="K451" s="55">
        <v>182.8</v>
      </c>
      <c r="L451" s="53">
        <v>141.15714913080001</v>
      </c>
      <c r="M451" s="2">
        <f>IF((K451+L451)&gt;360,(K451+L451)-360,(K451+L451))</f>
        <v>323.95714913080002</v>
      </c>
      <c r="N451" s="2">
        <f>COS(RADIANS(M451))*J451</f>
        <v>2138.4883520004173</v>
      </c>
      <c r="O451" s="2">
        <f>SIN(RADIANS(M451))*J451</f>
        <v>-1556.1476538174566</v>
      </c>
      <c r="P451" s="7">
        <f t="shared" ref="P451:P514" si="8">(N451/1850)/60</f>
        <v>1.9265660828832586E-2</v>
      </c>
      <c r="Q451" s="7">
        <f>O451/(1850*COS(RADIANS(C451)))/60</f>
        <v>-2.2351765784909449E-2</v>
      </c>
      <c r="R451" s="7">
        <f>C451+P451</f>
        <v>51.174365660828833</v>
      </c>
      <c r="S451" s="7">
        <f>D451+Q451</f>
        <v>10.344698234215091</v>
      </c>
    </row>
    <row r="452" spans="1:19" s="18" customFormat="1">
      <c r="A452" s="17">
        <v>585</v>
      </c>
      <c r="B452" s="17" t="s">
        <v>9</v>
      </c>
      <c r="C452" s="64">
        <v>51.155099999999997</v>
      </c>
      <c r="D452" s="64">
        <v>10.367050000000001</v>
      </c>
      <c r="E452" s="19">
        <v>43984</v>
      </c>
      <c r="F452" s="5">
        <v>0.49797453703703698</v>
      </c>
      <c r="G452" s="18">
        <v>7</v>
      </c>
      <c r="H452" s="20">
        <v>35.200000000000003</v>
      </c>
      <c r="I452" s="2">
        <f>H452/G452</f>
        <v>5.0285714285714294</v>
      </c>
      <c r="J452" s="2">
        <v>2431.6941142857145</v>
      </c>
      <c r="K452" s="55">
        <v>282.39999999999998</v>
      </c>
      <c r="L452" s="53">
        <v>144.24803760128199</v>
      </c>
      <c r="M452" s="2">
        <f>IF((K452+L452)&gt;360,(K452+L452)-360,(K452+L452))</f>
        <v>66.648037601281999</v>
      </c>
      <c r="N452" s="2">
        <f>COS(RADIANS(M452))*J452</f>
        <v>963.87076097836382</v>
      </c>
      <c r="O452" s="2">
        <f>SIN(RADIANS(M452))*J452</f>
        <v>2232.5074292335012</v>
      </c>
      <c r="P452" s="7">
        <f t="shared" si="8"/>
        <v>8.6835203691744481E-3</v>
      </c>
      <c r="Q452" s="7">
        <f>O452/(1850*COS(RADIANS(C452)))/60</f>
        <v>3.2066676352262832E-2</v>
      </c>
      <c r="R452" s="7">
        <f>C452+P452</f>
        <v>51.163783520369172</v>
      </c>
      <c r="S452" s="7">
        <f>D452+Q452</f>
        <v>10.399116676352264</v>
      </c>
    </row>
    <row r="453" spans="1:19" s="18" customFormat="1">
      <c r="A453" s="17">
        <v>587</v>
      </c>
      <c r="B453" s="17" t="s">
        <v>9</v>
      </c>
      <c r="C453" s="64">
        <v>51.155099999999997</v>
      </c>
      <c r="D453" s="64">
        <v>10.367050000000001</v>
      </c>
      <c r="E453" s="19">
        <v>43984</v>
      </c>
      <c r="F453" s="5">
        <v>0.50151620370370376</v>
      </c>
      <c r="G453" s="18">
        <v>8</v>
      </c>
      <c r="H453" s="20">
        <v>41.5</v>
      </c>
      <c r="I453" s="2">
        <f>H453/G453</f>
        <v>5.1875</v>
      </c>
      <c r="J453" s="2">
        <v>2629.2191249999996</v>
      </c>
      <c r="K453" s="55">
        <v>302.2</v>
      </c>
      <c r="L453" s="53">
        <v>146.23442271504601</v>
      </c>
      <c r="M453" s="2">
        <f>IF((K453+L453)&gt;360,(K453+L453)-360,(K453+L453))</f>
        <v>88.434422715046026</v>
      </c>
      <c r="N453" s="2">
        <f>COS(RADIANS(M453))*J453</f>
        <v>71.833101435819799</v>
      </c>
      <c r="O453" s="2">
        <f>SIN(RADIANS(M453))*J453</f>
        <v>2628.2376629224145</v>
      </c>
      <c r="P453" s="7">
        <f t="shared" si="8"/>
        <v>6.4714505798035859E-4</v>
      </c>
      <c r="Q453" s="7">
        <f>O453/(1850*COS(RADIANS(C453)))/60</f>
        <v>3.7750757471251346E-2</v>
      </c>
      <c r="R453" s="7">
        <f>C453+P453</f>
        <v>51.15574714505798</v>
      </c>
      <c r="S453" s="7">
        <f>D453+Q453</f>
        <v>10.404800757471252</v>
      </c>
    </row>
    <row r="454" spans="1:19" s="18" customFormat="1">
      <c r="A454" s="17">
        <v>588</v>
      </c>
      <c r="B454" s="17" t="s">
        <v>9</v>
      </c>
      <c r="C454" s="64">
        <v>51.155099999999997</v>
      </c>
      <c r="D454" s="64">
        <v>10.367050000000001</v>
      </c>
      <c r="E454" s="19">
        <v>43984</v>
      </c>
      <c r="F454" s="5">
        <v>0.50418981481481484</v>
      </c>
      <c r="G454" s="18">
        <v>6</v>
      </c>
      <c r="H454" s="20">
        <v>30.4</v>
      </c>
      <c r="I454" s="2">
        <f>H454/G454</f>
        <v>5.0666666666666664</v>
      </c>
      <c r="J454" s="2">
        <v>2479.0409333333328</v>
      </c>
      <c r="K454" s="55">
        <v>289</v>
      </c>
      <c r="L454" s="53">
        <v>147.85355050758</v>
      </c>
      <c r="M454" s="2">
        <f>IF((K454+L454)&gt;360,(K454+L454)-360,(K454+L454))</f>
        <v>76.853550507579996</v>
      </c>
      <c r="N454" s="2">
        <f>COS(RADIANS(M454))*J454</f>
        <v>563.83513207692704</v>
      </c>
      <c r="O454" s="2">
        <f>SIN(RADIANS(M454))*J454</f>
        <v>2414.0699851035793</v>
      </c>
      <c r="P454" s="7">
        <f t="shared" si="8"/>
        <v>5.0795957844768204E-3</v>
      </c>
      <c r="Q454" s="7">
        <f>O454/(1850*COS(RADIANS(C454)))/60</f>
        <v>3.4674554669054988E-2</v>
      </c>
      <c r="R454" s="7">
        <f>C454+P454</f>
        <v>51.160179595784477</v>
      </c>
      <c r="S454" s="7">
        <f>D454+Q454</f>
        <v>10.401724554669055</v>
      </c>
    </row>
    <row r="455" spans="1:19" s="18" customFormat="1">
      <c r="A455" s="17">
        <v>589</v>
      </c>
      <c r="B455" s="17" t="s">
        <v>9</v>
      </c>
      <c r="C455" s="64">
        <v>51.155099999999997</v>
      </c>
      <c r="D455" s="64">
        <v>10.367050000000001</v>
      </c>
      <c r="E455" s="19">
        <v>43984</v>
      </c>
      <c r="F455" s="5">
        <v>0.5107060185185186</v>
      </c>
      <c r="G455" s="18">
        <v>5</v>
      </c>
      <c r="H455" s="20">
        <v>33.299999999999997</v>
      </c>
      <c r="I455" s="2">
        <f>H455/G455</f>
        <v>6.6599999999999993</v>
      </c>
      <c r="J455" s="2">
        <v>4459.3216399999983</v>
      </c>
      <c r="K455" s="55">
        <v>315.2</v>
      </c>
      <c r="L455" s="53">
        <v>151.59242749020899</v>
      </c>
      <c r="M455" s="2">
        <f>IF((K455+L455)&gt;360,(K455+L455)-360,(K455+L455))</f>
        <v>106.79242749020898</v>
      </c>
      <c r="N455" s="2">
        <f>COS(RADIANS(M455))*J455</f>
        <v>-1288.3215227347789</v>
      </c>
      <c r="O455" s="2">
        <f>SIN(RADIANS(M455))*J455</f>
        <v>4269.1658603327442</v>
      </c>
      <c r="P455" s="7">
        <f t="shared" si="8"/>
        <v>-1.1606500204817828E-2</v>
      </c>
      <c r="Q455" s="7">
        <f>O455/(1850*COS(RADIANS(C455)))/60</f>
        <v>6.1320270716600372E-2</v>
      </c>
      <c r="R455" s="7">
        <f>C455+P455</f>
        <v>51.143493499795177</v>
      </c>
      <c r="S455" s="7">
        <f>D455+Q455</f>
        <v>10.4283702707166</v>
      </c>
    </row>
    <row r="456" spans="1:19" s="18" customFormat="1">
      <c r="A456" s="17">
        <v>590</v>
      </c>
      <c r="B456" s="17" t="s">
        <v>9</v>
      </c>
      <c r="C456" s="64">
        <v>51.155099999999997</v>
      </c>
      <c r="D456" s="64">
        <v>10.367050000000001</v>
      </c>
      <c r="E456" s="19">
        <v>43984</v>
      </c>
      <c r="F456" s="5">
        <v>0.50732638888888892</v>
      </c>
      <c r="G456" s="18">
        <v>8</v>
      </c>
      <c r="H456" s="20">
        <v>46.2</v>
      </c>
      <c r="I456" s="2">
        <f>H456/G456</f>
        <v>5.7750000000000004</v>
      </c>
      <c r="J456" s="2">
        <v>3359.3958499999994</v>
      </c>
      <c r="K456" s="55">
        <v>283.5</v>
      </c>
      <c r="L456" s="53">
        <v>149.499062819107</v>
      </c>
      <c r="M456" s="2">
        <f>IF((K456+L456)&gt;360,(K456+L456)-360,(K456+L456))</f>
        <v>72.999062819106996</v>
      </c>
      <c r="N456" s="2">
        <f>COS(RADIANS(M456))*J456</f>
        <v>982.24483962557804</v>
      </c>
      <c r="O456" s="2">
        <f>SIN(RADIANS(M456))*J456</f>
        <v>3212.590162474221</v>
      </c>
      <c r="P456" s="7">
        <f t="shared" si="8"/>
        <v>8.8490526092394415E-3</v>
      </c>
      <c r="Q456" s="7">
        <f>O456/(1850*COS(RADIANS(C456)))/60</f>
        <v>4.6144119228258847E-2</v>
      </c>
      <c r="R456" s="7">
        <f>C456+P456</f>
        <v>51.16394905260924</v>
      </c>
      <c r="S456" s="7">
        <f>D456+Q456</f>
        <v>10.41319411922826</v>
      </c>
    </row>
    <row r="457" spans="1:19" s="18" customFormat="1">
      <c r="A457" s="17">
        <v>591</v>
      </c>
      <c r="B457" s="17" t="s">
        <v>9</v>
      </c>
      <c r="C457" s="64">
        <v>51.155099999999997</v>
      </c>
      <c r="D457" s="64">
        <v>10.367050000000001</v>
      </c>
      <c r="E457" s="19">
        <v>43984</v>
      </c>
      <c r="F457" s="5">
        <v>0.51542824074074078</v>
      </c>
      <c r="G457" s="18">
        <v>5</v>
      </c>
      <c r="H457" s="20">
        <v>25</v>
      </c>
      <c r="I457" s="2">
        <f>H457/G457</f>
        <v>5</v>
      </c>
      <c r="J457" s="2">
        <v>2396.1839999999988</v>
      </c>
      <c r="K457" s="55">
        <v>305.5</v>
      </c>
      <c r="L457" s="53">
        <v>154.58920998961699</v>
      </c>
      <c r="M457" s="2">
        <f>IF((K457+L457)&gt;360,(K457+L457)-360,(K457+L457))</f>
        <v>100.08920998961696</v>
      </c>
      <c r="N457" s="2">
        <f>COS(RADIANS(M457))*J457</f>
        <v>-419.76667645609666</v>
      </c>
      <c r="O457" s="2">
        <f>SIN(RADIANS(M457))*J457</f>
        <v>2359.129860603904</v>
      </c>
      <c r="P457" s="7">
        <f t="shared" si="8"/>
        <v>-3.7816817698747445E-3</v>
      </c>
      <c r="Q457" s="7">
        <f>O457/(1850*COS(RADIANS(C457)))/60</f>
        <v>3.3885420815337429E-2</v>
      </c>
      <c r="R457" s="7">
        <f>C457+P457</f>
        <v>51.151318318230125</v>
      </c>
      <c r="S457" s="7">
        <f>D457+Q457</f>
        <v>10.400935420815339</v>
      </c>
    </row>
    <row r="458" spans="1:19" s="18" customFormat="1">
      <c r="A458" s="17">
        <v>592</v>
      </c>
      <c r="B458" s="17" t="s">
        <v>9</v>
      </c>
      <c r="C458" s="64">
        <v>51.155099999999997</v>
      </c>
      <c r="D458" s="64">
        <v>10.367050000000001</v>
      </c>
      <c r="E458" s="19">
        <v>43984</v>
      </c>
      <c r="F458" s="5">
        <v>0.51542824074074078</v>
      </c>
      <c r="G458" s="18">
        <v>5</v>
      </c>
      <c r="H458" s="20">
        <v>27.9</v>
      </c>
      <c r="I458" s="2">
        <f>H458/G458</f>
        <v>5.58</v>
      </c>
      <c r="J458" s="2">
        <v>3117.039319999999</v>
      </c>
      <c r="K458" s="55">
        <v>294.10000000000002</v>
      </c>
      <c r="L458" s="53">
        <v>154.58920998961699</v>
      </c>
      <c r="M458" s="2">
        <f>IF((K458+L458)&gt;360,(K458+L458)-360,(K458+L458))</f>
        <v>88.689209989616984</v>
      </c>
      <c r="N458" s="2">
        <f>COS(RADIANS(M458))*J458</f>
        <v>71.304163073934873</v>
      </c>
      <c r="O458" s="2">
        <f>SIN(RADIANS(M458))*J458</f>
        <v>3116.2236503104814</v>
      </c>
      <c r="P458" s="7">
        <f t="shared" si="8"/>
        <v>6.4237984751292681E-4</v>
      </c>
      <c r="Q458" s="7">
        <f>O458/(1850*COS(RADIANS(C458)))/60</f>
        <v>4.4759956418188383E-2</v>
      </c>
      <c r="R458" s="7">
        <f>C458+P458</f>
        <v>51.15574237984751</v>
      </c>
      <c r="S458" s="7">
        <f>D458+Q458</f>
        <v>10.411809956418189</v>
      </c>
    </row>
    <row r="459" spans="1:19" s="18" customFormat="1">
      <c r="A459" s="17">
        <v>593</v>
      </c>
      <c r="B459" s="17" t="s">
        <v>9</v>
      </c>
      <c r="C459" s="64">
        <v>51.155099999999997</v>
      </c>
      <c r="D459" s="64">
        <v>10.367050000000001</v>
      </c>
      <c r="E459" s="19">
        <v>43984</v>
      </c>
      <c r="F459" s="5">
        <v>0.52165509259259268</v>
      </c>
      <c r="G459" s="18">
        <v>5</v>
      </c>
      <c r="H459" s="20">
        <v>23.4</v>
      </c>
      <c r="I459" s="2">
        <f>H459/G459</f>
        <v>4.68</v>
      </c>
      <c r="J459" s="2">
        <v>1998.4707199999993</v>
      </c>
      <c r="K459" s="55">
        <v>273</v>
      </c>
      <c r="L459" s="53">
        <v>158.549252626146</v>
      </c>
      <c r="M459" s="2">
        <f>IF((K459+L459)&gt;360,(K459+L459)-360,(K459+L459))</f>
        <v>71.549252626145972</v>
      </c>
      <c r="N459" s="2">
        <f>COS(RADIANS(M459))*J459</f>
        <v>632.49468082723229</v>
      </c>
      <c r="O459" s="2">
        <f>SIN(RADIANS(M459))*J459</f>
        <v>1895.741463760967</v>
      </c>
      <c r="P459" s="7">
        <f t="shared" si="8"/>
        <v>5.6981502777228134E-3</v>
      </c>
      <c r="Q459" s="7">
        <f>O459/(1850*COS(RADIANS(C459)))/60</f>
        <v>2.7229529976014164E-2</v>
      </c>
      <c r="R459" s="7">
        <f>C459+P459</f>
        <v>51.160798150277721</v>
      </c>
      <c r="S459" s="7">
        <f>D459+Q459</f>
        <v>10.394279529976014</v>
      </c>
    </row>
    <row r="460" spans="1:19" s="18" customFormat="1">
      <c r="A460" s="17">
        <v>594</v>
      </c>
      <c r="B460" s="17" t="s">
        <v>9</v>
      </c>
      <c r="C460" s="64">
        <v>51.155099999999997</v>
      </c>
      <c r="D460" s="64">
        <v>10.367050000000001</v>
      </c>
      <c r="E460" s="19">
        <v>43984</v>
      </c>
      <c r="F460" s="5">
        <v>0.52232638888888894</v>
      </c>
      <c r="G460" s="18">
        <v>6</v>
      </c>
      <c r="H460" s="20">
        <v>31.1</v>
      </c>
      <c r="I460" s="2">
        <f>H460/G460</f>
        <v>5.1833333333333336</v>
      </c>
      <c r="J460" s="2">
        <v>2624.0405666666666</v>
      </c>
      <c r="K460" s="55">
        <v>292.8</v>
      </c>
      <c r="L460" s="53">
        <v>158.99625295769101</v>
      </c>
      <c r="M460" s="2">
        <f>IF((K460+L460)&gt;360,(K460+L460)-360,(K460+L460))</f>
        <v>91.796252957691024</v>
      </c>
      <c r="N460" s="2">
        <f>COS(RADIANS(M460))*J460</f>
        <v>-82.251582955946574</v>
      </c>
      <c r="O460" s="2">
        <f>SIN(RADIANS(M460))*J460</f>
        <v>2622.75114576537</v>
      </c>
      <c r="P460" s="7">
        <f t="shared" si="8"/>
        <v>-7.4100525185537454E-4</v>
      </c>
      <c r="Q460" s="7">
        <f>O460/(1850*COS(RADIANS(C460)))/60</f>
        <v>3.7671951744707145E-2</v>
      </c>
      <c r="R460" s="7">
        <f>C460+P460</f>
        <v>51.154358994748144</v>
      </c>
      <c r="S460" s="7">
        <f>D460+Q460</f>
        <v>10.404721951744708</v>
      </c>
    </row>
    <row r="461" spans="1:19" s="18" customFormat="1">
      <c r="A461" s="17">
        <v>595</v>
      </c>
      <c r="B461" s="17" t="s">
        <v>9</v>
      </c>
      <c r="C461" s="64">
        <v>51.155099999999997</v>
      </c>
      <c r="D461" s="64">
        <v>10.367050000000001</v>
      </c>
      <c r="E461" s="19">
        <v>43984</v>
      </c>
      <c r="F461" s="5">
        <v>0.52872685185185186</v>
      </c>
      <c r="G461" s="18">
        <v>6</v>
      </c>
      <c r="H461" s="20">
        <v>31.8</v>
      </c>
      <c r="I461" s="2">
        <f>H461/G461</f>
        <v>5.3</v>
      </c>
      <c r="J461" s="2">
        <v>2769.040199999999</v>
      </c>
      <c r="K461" s="55">
        <v>275.10000000000002</v>
      </c>
      <c r="L461" s="53">
        <v>163.076758663936</v>
      </c>
      <c r="M461" s="2">
        <f>IF((K461+L461)&gt;360,(K461+L461)-360,(K461+L461))</f>
        <v>78.176758663936027</v>
      </c>
      <c r="N461" s="2">
        <f>COS(RADIANS(M461))*J461</f>
        <v>567.3572324217954</v>
      </c>
      <c r="O461" s="2">
        <f>SIN(RADIANS(M461))*J461</f>
        <v>2710.2932313745528</v>
      </c>
      <c r="P461" s="7">
        <f t="shared" si="8"/>
        <v>5.1113264182143731E-3</v>
      </c>
      <c r="Q461" s="7">
        <f>O461/(1850*COS(RADIANS(C461)))/60</f>
        <v>3.8929364683035213E-2</v>
      </c>
      <c r="R461" s="7">
        <f>C461+P461</f>
        <v>51.160211326418214</v>
      </c>
      <c r="S461" s="7">
        <f>D461+Q461</f>
        <v>10.405979364683036</v>
      </c>
    </row>
    <row r="462" spans="1:19" s="18" customFormat="1">
      <c r="A462" s="17">
        <v>596</v>
      </c>
      <c r="B462" s="17" t="s">
        <v>9</v>
      </c>
      <c r="C462" s="64">
        <v>51.155099999999997</v>
      </c>
      <c r="D462" s="64">
        <v>10.367050000000001</v>
      </c>
      <c r="E462" s="19">
        <v>43984</v>
      </c>
      <c r="F462" s="5">
        <v>0.52931712962962962</v>
      </c>
      <c r="G462" s="18">
        <v>5</v>
      </c>
      <c r="H462" s="20">
        <v>25.3</v>
      </c>
      <c r="I462" s="2">
        <f>H462/G462</f>
        <v>5.0600000000000005</v>
      </c>
      <c r="J462" s="2">
        <v>2470.75524</v>
      </c>
      <c r="K462" s="55">
        <v>323.7</v>
      </c>
      <c r="L462" s="53">
        <v>163.53613438814099</v>
      </c>
      <c r="M462" s="2">
        <f>IF((K462+L462)&gt;360,(K462+L462)-360,(K462+L462))</f>
        <v>127.23613438814095</v>
      </c>
      <c r="N462" s="2">
        <f>COS(RADIANS(M462))*J462</f>
        <v>-1495.0573000487582</v>
      </c>
      <c r="O462" s="2">
        <f>SIN(RADIANS(M462))*J462</f>
        <v>1967.0879811432874</v>
      </c>
      <c r="P462" s="7">
        <f t="shared" si="8"/>
        <v>-1.3468984685123947E-2</v>
      </c>
      <c r="Q462" s="7">
        <f>O462/(1850*COS(RADIANS(C462)))/60</f>
        <v>2.8254317464647721E-2</v>
      </c>
      <c r="R462" s="7">
        <f>C462+P462</f>
        <v>51.141631015314871</v>
      </c>
      <c r="S462" s="7">
        <f>D462+Q462</f>
        <v>10.395304317464648</v>
      </c>
    </row>
    <row r="463" spans="1:19" s="18" customFormat="1">
      <c r="A463" s="17">
        <v>597</v>
      </c>
      <c r="B463" s="17" t="s">
        <v>9</v>
      </c>
      <c r="C463" s="64">
        <v>51.155099999999997</v>
      </c>
      <c r="D463" s="64">
        <v>10.367050000000001</v>
      </c>
      <c r="E463" s="19">
        <v>43984</v>
      </c>
      <c r="F463" s="5">
        <v>0.53561342592592598</v>
      </c>
      <c r="G463" s="18">
        <v>5</v>
      </c>
      <c r="H463" s="20">
        <v>25</v>
      </c>
      <c r="I463" s="2">
        <f>H463/G463</f>
        <v>5</v>
      </c>
      <c r="J463" s="2">
        <v>2396.1839999999988</v>
      </c>
      <c r="K463" s="55">
        <v>275.39999999999998</v>
      </c>
      <c r="L463" s="53">
        <v>167.71735214687399</v>
      </c>
      <c r="M463" s="2">
        <f>IF((K463+L463)&gt;360,(K463+L463)-360,(K463+L463))</f>
        <v>83.117352146873941</v>
      </c>
      <c r="N463" s="2">
        <f>COS(RADIANS(M463))*J463</f>
        <v>287.14952441035462</v>
      </c>
      <c r="O463" s="2">
        <f>SIN(RADIANS(M463))*J463</f>
        <v>2378.9163315440292</v>
      </c>
      <c r="P463" s="7">
        <f t="shared" si="8"/>
        <v>2.5869326523455371E-3</v>
      </c>
      <c r="Q463" s="7">
        <f>O463/(1850*COS(RADIANS(C463)))/60</f>
        <v>3.416962428605478E-2</v>
      </c>
      <c r="R463" s="7">
        <f>C463+P463</f>
        <v>51.157686932652339</v>
      </c>
      <c r="S463" s="7">
        <f>D463+Q463</f>
        <v>10.401219624286055</v>
      </c>
    </row>
    <row r="464" spans="1:19" s="18" customFormat="1">
      <c r="A464" s="17">
        <v>598</v>
      </c>
      <c r="B464" s="17" t="s">
        <v>9</v>
      </c>
      <c r="C464" s="64">
        <v>51.155099999999997</v>
      </c>
      <c r="D464" s="64">
        <v>10.367050000000001</v>
      </c>
      <c r="E464" s="19">
        <v>43984</v>
      </c>
      <c r="F464" s="5">
        <v>0.53598379629629633</v>
      </c>
      <c r="G464" s="18">
        <v>5</v>
      </c>
      <c r="H464" s="20">
        <v>25.6</v>
      </c>
      <c r="I464" s="2">
        <f>H464/G464</f>
        <v>5.12</v>
      </c>
      <c r="J464" s="2">
        <v>2545.3264799999997</v>
      </c>
      <c r="K464" s="55">
        <v>281.8</v>
      </c>
      <c r="L464" s="53">
        <v>167.71735214687399</v>
      </c>
      <c r="M464" s="2">
        <f>IF((K464+L464)&gt;360,(K464+L464)-360,(K464+L464))</f>
        <v>89.517352146874032</v>
      </c>
      <c r="N464" s="2">
        <f>COS(RADIANS(M464))*J464</f>
        <v>21.441052770172522</v>
      </c>
      <c r="O464" s="2">
        <f>SIN(RADIANS(M464))*J464</f>
        <v>2545.2361719583696</v>
      </c>
      <c r="P464" s="7">
        <f t="shared" si="8"/>
        <v>1.9316263756912182E-4</v>
      </c>
      <c r="Q464" s="7">
        <f>O464/(1850*COS(RADIANS(C464)))/60</f>
        <v>3.6558563477785841E-2</v>
      </c>
      <c r="R464" s="7">
        <f>C464+P464</f>
        <v>51.15529316263757</v>
      </c>
      <c r="S464" s="7">
        <f>D464+Q464</f>
        <v>10.403608563477787</v>
      </c>
    </row>
    <row r="465" spans="1:19" s="18" customFormat="1">
      <c r="A465" s="17">
        <v>610</v>
      </c>
      <c r="B465" s="17" t="s">
        <v>9</v>
      </c>
      <c r="C465" s="64">
        <v>51.155099999999997</v>
      </c>
      <c r="D465" s="64">
        <v>10.367050000000001</v>
      </c>
      <c r="E465" s="19">
        <v>43984</v>
      </c>
      <c r="F465" s="5">
        <v>0.57836805555555559</v>
      </c>
      <c r="G465" s="18">
        <v>5</v>
      </c>
      <c r="H465" s="20">
        <v>25.9</v>
      </c>
      <c r="I465" s="2">
        <f>H465/G465</f>
        <v>5.18</v>
      </c>
      <c r="J465" s="2">
        <v>2619.897719999999</v>
      </c>
      <c r="K465" s="55">
        <v>273.10000000000002</v>
      </c>
      <c r="L465" s="53">
        <v>196.67051850157199</v>
      </c>
      <c r="M465" s="2">
        <f>IF((K465+L465)&gt;360,(K465+L465)-360,(K465+L465))</f>
        <v>109.77051850157204</v>
      </c>
      <c r="N465" s="2">
        <f>COS(RADIANS(M465))*J465</f>
        <v>-886.19021782827963</v>
      </c>
      <c r="O465" s="2">
        <f>SIN(RADIANS(M465))*J465</f>
        <v>2465.4676962164117</v>
      </c>
      <c r="P465" s="7">
        <f t="shared" si="8"/>
        <v>-7.9836956561106266E-3</v>
      </c>
      <c r="Q465" s="7">
        <f>O465/(1850*COS(RADIANS(C465)))/60</f>
        <v>3.5412806979403702E-2</v>
      </c>
      <c r="R465" s="7">
        <f>C465+P465</f>
        <v>51.147116304343889</v>
      </c>
      <c r="S465" s="7">
        <f>D465+Q465</f>
        <v>10.402462806979404</v>
      </c>
    </row>
    <row r="466" spans="1:19" s="18" customFormat="1">
      <c r="A466" s="17">
        <v>611</v>
      </c>
      <c r="B466" s="17" t="s">
        <v>9</v>
      </c>
      <c r="C466" s="64">
        <v>51.155099999999997</v>
      </c>
      <c r="D466" s="64">
        <v>10.367050000000001</v>
      </c>
      <c r="E466" s="19">
        <v>43984</v>
      </c>
      <c r="F466" s="5">
        <v>0.58462962962962972</v>
      </c>
      <c r="G466" s="18">
        <v>5</v>
      </c>
      <c r="H466" s="20">
        <v>24</v>
      </c>
      <c r="I466" s="2">
        <f>H466/G466</f>
        <v>4.8</v>
      </c>
      <c r="J466" s="2">
        <v>2147.6131999999993</v>
      </c>
      <c r="K466" s="55">
        <v>265.7</v>
      </c>
      <c r="L466" s="53">
        <v>200.75838869899101</v>
      </c>
      <c r="M466" s="2">
        <f>IF((K466+L466)&gt;360,(K466+L466)-360,(K466+L466))</f>
        <v>106.45838869899103</v>
      </c>
      <c r="N466" s="2">
        <f>COS(RADIANS(M466))*J466</f>
        <v>-608.45945883620436</v>
      </c>
      <c r="O466" s="2">
        <f>SIN(RADIANS(M466))*J466</f>
        <v>2059.6163583946868</v>
      </c>
      <c r="P466" s="7">
        <f t="shared" si="8"/>
        <v>-5.4816167462721109E-3</v>
      </c>
      <c r="Q466" s="7">
        <f>O466/(1850*COS(RADIANS(C466)))/60</f>
        <v>2.9583351127814253E-2</v>
      </c>
      <c r="R466" s="7">
        <f>C466+P466</f>
        <v>51.149618383253724</v>
      </c>
      <c r="S466" s="7">
        <f>D466+Q466</f>
        <v>10.396633351127814</v>
      </c>
    </row>
    <row r="467" spans="1:19" s="18" customFormat="1">
      <c r="A467" s="17">
        <v>612</v>
      </c>
      <c r="B467" s="17" t="s">
        <v>9</v>
      </c>
      <c r="C467" s="64">
        <v>51.155099999999997</v>
      </c>
      <c r="D467" s="64">
        <v>10.367050000000001</v>
      </c>
      <c r="E467" s="19">
        <v>43984</v>
      </c>
      <c r="F467" s="5">
        <v>0.58621527777777782</v>
      </c>
      <c r="G467" s="18">
        <v>8</v>
      </c>
      <c r="H467" s="20">
        <v>44</v>
      </c>
      <c r="I467" s="2">
        <f>H467/G467</f>
        <v>5.5</v>
      </c>
      <c r="J467" s="2">
        <v>3017.6109999999994</v>
      </c>
      <c r="K467" s="55">
        <v>242.6</v>
      </c>
      <c r="L467" s="53">
        <v>202.09801861307</v>
      </c>
      <c r="M467" s="2">
        <f>IF((K467+L467)&gt;360,(K467+L467)-360,(K467+L467))</f>
        <v>84.698018613069962</v>
      </c>
      <c r="N467" s="2">
        <f>COS(RADIANS(M467))*J467</f>
        <v>278.84240863865784</v>
      </c>
      <c r="O467" s="2">
        <f>SIN(RADIANS(M467))*J467</f>
        <v>3004.7001611584456</v>
      </c>
      <c r="P467" s="7">
        <f t="shared" si="8"/>
        <v>2.5120937715194399E-3</v>
      </c>
      <c r="Q467" s="7">
        <f>O467/(1850*COS(RADIANS(C467)))/60</f>
        <v>4.3158085989680434E-2</v>
      </c>
      <c r="R467" s="7">
        <f>C467+P467</f>
        <v>51.157612093771519</v>
      </c>
      <c r="S467" s="7">
        <f>D467+Q467</f>
        <v>10.410208085989682</v>
      </c>
    </row>
    <row r="468" spans="1:19" s="18" customFormat="1">
      <c r="A468" s="17">
        <v>613</v>
      </c>
      <c r="B468" s="17" t="s">
        <v>9</v>
      </c>
      <c r="C468" s="64">
        <v>51.155099999999997</v>
      </c>
      <c r="D468" s="64">
        <v>10.367050000000001</v>
      </c>
      <c r="E468" s="19">
        <v>43984</v>
      </c>
      <c r="F468" s="5">
        <v>0.59174768518518528</v>
      </c>
      <c r="G468" s="18">
        <v>6</v>
      </c>
      <c r="H468" s="20">
        <v>24.7</v>
      </c>
      <c r="I468" s="2">
        <f>H468/G468</f>
        <v>4.1166666666666663</v>
      </c>
      <c r="J468" s="2">
        <v>1394.251706589899</v>
      </c>
      <c r="K468" s="55">
        <v>208.2</v>
      </c>
      <c r="L468" s="53">
        <v>205.608556921911</v>
      </c>
      <c r="M468" s="2">
        <f>IF((K468+L468)&gt;360,(K468+L468)-360,(K468+L468))</f>
        <v>53.808556921910963</v>
      </c>
      <c r="N468" s="2">
        <f>COS(RADIANS(M468))*J468</f>
        <v>823.28492024953016</v>
      </c>
      <c r="O468" s="2">
        <f>SIN(RADIANS(M468))*J468</f>
        <v>1125.228759594497</v>
      </c>
      <c r="P468" s="7">
        <f t="shared" si="8"/>
        <v>7.4169812635092808E-3</v>
      </c>
      <c r="Q468" s="7">
        <f>O468/(1850*COS(RADIANS(C468)))/60</f>
        <v>1.6162251459366138E-2</v>
      </c>
      <c r="R468" s="7">
        <f>C468+P468</f>
        <v>51.162516981263508</v>
      </c>
      <c r="S468" s="7">
        <f>D468+Q468</f>
        <v>10.383212251459367</v>
      </c>
    </row>
    <row r="469" spans="1:19" s="18" customFormat="1">
      <c r="A469" s="17">
        <v>614</v>
      </c>
      <c r="B469" s="17" t="s">
        <v>9</v>
      </c>
      <c r="C469" s="64">
        <v>51.155099999999997</v>
      </c>
      <c r="D469" s="64">
        <v>10.367050000000001</v>
      </c>
      <c r="E469" s="19">
        <v>43984</v>
      </c>
      <c r="F469" s="5">
        <v>0.60062499999999996</v>
      </c>
      <c r="G469" s="18">
        <v>6</v>
      </c>
      <c r="H469" s="20">
        <v>32.9</v>
      </c>
      <c r="I469" s="2">
        <f>H469/G469</f>
        <v>5.4833333333333334</v>
      </c>
      <c r="J469" s="2">
        <v>2996.8967666666658</v>
      </c>
      <c r="K469" s="55">
        <v>221.8</v>
      </c>
      <c r="L469" s="53">
        <v>210.69241140399399</v>
      </c>
      <c r="M469" s="2">
        <f>IF((K469+L469)&gt;360,(K469+L469)-360,(K469+L469))</f>
        <v>72.49241140399397</v>
      </c>
      <c r="N469" s="2">
        <f>COS(RADIANS(M469))*J469</f>
        <v>901.5627863043992</v>
      </c>
      <c r="O469" s="2">
        <f>SIN(RADIANS(M469))*J469</f>
        <v>2858.0718627088727</v>
      </c>
      <c r="P469" s="7">
        <f t="shared" si="8"/>
        <v>8.1221872640035962E-3</v>
      </c>
      <c r="Q469" s="7">
        <f>O469/(1850*COS(RADIANS(C469)))/60</f>
        <v>4.1051986753952573E-2</v>
      </c>
      <c r="R469" s="7">
        <f>C469+P469</f>
        <v>51.163222187263997</v>
      </c>
      <c r="S469" s="7">
        <f>D469+Q469</f>
        <v>10.408101986753953</v>
      </c>
    </row>
    <row r="470" spans="1:19" s="18" customFormat="1">
      <c r="A470" s="17">
        <v>615</v>
      </c>
      <c r="B470" s="17" t="s">
        <v>9</v>
      </c>
      <c r="C470" s="64">
        <v>51.155099999999997</v>
      </c>
      <c r="D470" s="64">
        <v>10.367050000000001</v>
      </c>
      <c r="E470" s="19">
        <v>43984</v>
      </c>
      <c r="F470" s="5">
        <v>0.60204861111111108</v>
      </c>
      <c r="G470" s="18">
        <v>6</v>
      </c>
      <c r="H470" s="20">
        <v>27.6</v>
      </c>
      <c r="I470" s="2">
        <f>H470/G470</f>
        <v>4.6000000000000005</v>
      </c>
      <c r="J470" s="2">
        <v>1899.0423999999998</v>
      </c>
      <c r="K470" s="55">
        <v>257.8</v>
      </c>
      <c r="L470" s="53">
        <v>211.51735408021901</v>
      </c>
      <c r="M470" s="2">
        <f>IF((K470+L470)&gt;360,(K470+L470)-360,(K470+L470))</f>
        <v>109.31735408021905</v>
      </c>
      <c r="N470" s="2">
        <f>COS(RADIANS(M470))*J470</f>
        <v>-628.20368452119465</v>
      </c>
      <c r="O470" s="2">
        <f>SIN(RADIANS(M470))*J470</f>
        <v>1792.1278324248399</v>
      </c>
      <c r="P470" s="7">
        <f t="shared" si="8"/>
        <v>-5.6594926533440953E-3</v>
      </c>
      <c r="Q470" s="7">
        <f>O470/(1850*COS(RADIANS(C470)))/60</f>
        <v>2.5741272988274142E-2</v>
      </c>
      <c r="R470" s="7">
        <f>C470+P470</f>
        <v>51.149440507346654</v>
      </c>
      <c r="S470" s="7">
        <f>D470+Q470</f>
        <v>10.392791272988275</v>
      </c>
    </row>
    <row r="471" spans="1:19" s="18" customFormat="1">
      <c r="A471" s="17">
        <v>616</v>
      </c>
      <c r="B471" s="17" t="s">
        <v>9</v>
      </c>
      <c r="C471" s="64">
        <v>51.155099999999997</v>
      </c>
      <c r="D471" s="64">
        <v>10.367050000000001</v>
      </c>
      <c r="E471" s="19">
        <v>43984</v>
      </c>
      <c r="F471" s="5">
        <v>0.60689814814814813</v>
      </c>
      <c r="G471" s="18">
        <v>8</v>
      </c>
      <c r="H471" s="20">
        <v>20.2</v>
      </c>
      <c r="I471" s="2">
        <f>H471/G471</f>
        <v>2.5249999999999999</v>
      </c>
      <c r="J471" s="2">
        <v>417.74518687457208</v>
      </c>
      <c r="K471" s="55">
        <v>223.2</v>
      </c>
      <c r="L471" s="53">
        <v>214.352720559739</v>
      </c>
      <c r="M471" s="2">
        <f>IF((K471+L471)&gt;360,(K471+L471)-360,(K471+L471))</f>
        <v>77.552720559738987</v>
      </c>
      <c r="N471" s="2">
        <f>COS(RADIANS(M471))*J471</f>
        <v>90.041293130678199</v>
      </c>
      <c r="O471" s="2">
        <f>SIN(RADIANS(M471))*J471</f>
        <v>407.92598187444059</v>
      </c>
      <c r="P471" s="7">
        <f t="shared" si="8"/>
        <v>8.1118282099710084E-4</v>
      </c>
      <c r="Q471" s="7">
        <f>O471/(1850*COS(RADIANS(C471)))/60</f>
        <v>5.8592550533808681E-3</v>
      </c>
      <c r="R471" s="7">
        <f>C471+P471</f>
        <v>51.155911182820994</v>
      </c>
      <c r="S471" s="7">
        <f>D471+Q471</f>
        <v>10.372909255053381</v>
      </c>
    </row>
    <row r="472" spans="1:19" s="18" customFormat="1">
      <c r="A472" s="17">
        <v>617</v>
      </c>
      <c r="B472" s="17" t="s">
        <v>9</v>
      </c>
      <c r="C472" s="64">
        <v>51.155099999999997</v>
      </c>
      <c r="D472" s="64">
        <v>10.367050000000001</v>
      </c>
      <c r="E472" s="19">
        <v>43984</v>
      </c>
      <c r="F472" s="5">
        <v>0.61270833333333341</v>
      </c>
      <c r="G472" s="18">
        <v>5</v>
      </c>
      <c r="H472" s="20">
        <v>21.6</v>
      </c>
      <c r="I472" s="2">
        <f>H472/G472</f>
        <v>4.32</v>
      </c>
      <c r="J472" s="2">
        <v>1579.3936640626964</v>
      </c>
      <c r="K472" s="55">
        <v>236.8</v>
      </c>
      <c r="L472" s="53">
        <v>217.877872906264</v>
      </c>
      <c r="M472" s="2">
        <f>IF((K472+L472)&gt;360,(K472+L472)-360,(K472+L472))</f>
        <v>94.677872906264042</v>
      </c>
      <c r="N472" s="2">
        <f>COS(RADIANS(M472))*J472</f>
        <v>-128.80525570429631</v>
      </c>
      <c r="O472" s="2">
        <f>SIN(RADIANS(M472))*J472</f>
        <v>1574.1326348768519</v>
      </c>
      <c r="P472" s="7">
        <f t="shared" si="8"/>
        <v>-1.1604077090477147E-3</v>
      </c>
      <c r="Q472" s="7">
        <f>O472/(1850*COS(RADIANS(C472)))/60</f>
        <v>2.2610093510623319E-2</v>
      </c>
      <c r="R472" s="7">
        <f>C472+P472</f>
        <v>51.153939592290946</v>
      </c>
      <c r="S472" s="7">
        <f>D472+Q472</f>
        <v>10.389660093510624</v>
      </c>
    </row>
    <row r="473" spans="1:19" s="18" customFormat="1">
      <c r="A473" s="17">
        <v>618</v>
      </c>
      <c r="B473" s="17" t="s">
        <v>9</v>
      </c>
      <c r="C473" s="64">
        <v>51.155099999999997</v>
      </c>
      <c r="D473" s="64">
        <v>10.367050000000001</v>
      </c>
      <c r="E473" s="19">
        <v>43984</v>
      </c>
      <c r="F473" s="5">
        <v>0.61364583333333345</v>
      </c>
      <c r="G473" s="18">
        <v>6</v>
      </c>
      <c r="H473" s="20">
        <v>34.299999999999997</v>
      </c>
      <c r="I473" s="2">
        <f>H473/G473</f>
        <v>5.7166666666666659</v>
      </c>
      <c r="J473" s="2">
        <v>3286.8960333333321</v>
      </c>
      <c r="K473" s="55">
        <v>213.8</v>
      </c>
      <c r="L473" s="53">
        <v>218.26115252227501</v>
      </c>
      <c r="M473" s="2">
        <f>IF((K473+L473)&gt;360,(K473+L473)-360,(K473+L473))</f>
        <v>72.061152522275052</v>
      </c>
      <c r="N473" s="2">
        <f>COS(RADIANS(M473))*J473</f>
        <v>1012.3697096543723</v>
      </c>
      <c r="O473" s="2">
        <f>SIN(RADIANS(M473))*J473</f>
        <v>3127.1061870228705</v>
      </c>
      <c r="P473" s="7">
        <f t="shared" si="8"/>
        <v>9.1204478347240749E-3</v>
      </c>
      <c r="Q473" s="7">
        <f>O473/(1850*COS(RADIANS(C473)))/60</f>
        <v>4.4916268006709101E-2</v>
      </c>
      <c r="R473" s="7">
        <f>C473+P473</f>
        <v>51.164220447834722</v>
      </c>
      <c r="S473" s="7">
        <f>D473+Q473</f>
        <v>10.41196626800671</v>
      </c>
    </row>
    <row r="474" spans="1:19" s="18" customFormat="1">
      <c r="A474" s="17">
        <v>619</v>
      </c>
      <c r="B474" s="17" t="s">
        <v>9</v>
      </c>
      <c r="C474" s="64">
        <v>51.155099999999997</v>
      </c>
      <c r="D474" s="64">
        <v>10.367050000000001</v>
      </c>
      <c r="E474" s="19">
        <v>43984</v>
      </c>
      <c r="F474" s="5">
        <v>0.61689814814814825</v>
      </c>
      <c r="G474" s="18">
        <v>6</v>
      </c>
      <c r="H474" s="20">
        <v>31</v>
      </c>
      <c r="I474" s="2">
        <f>H474/G474</f>
        <v>5.166666666666667</v>
      </c>
      <c r="J474" s="2">
        <v>2603.3263333333334</v>
      </c>
      <c r="K474" s="55">
        <v>238</v>
      </c>
      <c r="L474" s="53">
        <v>220.15236997492499</v>
      </c>
      <c r="M474" s="2">
        <f>IF((K474+L474)&gt;360,(K474+L474)-360,(K474+L474))</f>
        <v>98.152369974925023</v>
      </c>
      <c r="N474" s="2">
        <f>COS(RADIANS(M474))*J474</f>
        <v>-369.1675095391966</v>
      </c>
      <c r="O474" s="2">
        <f>SIN(RADIANS(M474))*J474</f>
        <v>2577.0183056640099</v>
      </c>
      <c r="P474" s="7">
        <f t="shared" si="8"/>
        <v>-3.3258334192720414E-3</v>
      </c>
      <c r="Q474" s="7">
        <f>O474/(1850*COS(RADIANS(C474)))/60</f>
        <v>3.7015066950955924E-2</v>
      </c>
      <c r="R474" s="7">
        <f>C474+P474</f>
        <v>51.151774166580722</v>
      </c>
      <c r="S474" s="7">
        <f>D474+Q474</f>
        <v>10.404065066950956</v>
      </c>
    </row>
    <row r="475" spans="1:19" s="18" customFormat="1">
      <c r="A475" s="17">
        <v>620</v>
      </c>
      <c r="B475" s="17" t="s">
        <v>9</v>
      </c>
      <c r="C475" s="64">
        <v>51.155099999999997</v>
      </c>
      <c r="D475" s="64">
        <v>10.367050000000001</v>
      </c>
      <c r="E475" s="19">
        <v>43984</v>
      </c>
      <c r="F475" s="5">
        <v>0.62119212962962966</v>
      </c>
      <c r="G475" s="18">
        <v>6</v>
      </c>
      <c r="H475" s="20">
        <v>27.6</v>
      </c>
      <c r="I475" s="2">
        <f>H475/G475</f>
        <v>4.6000000000000005</v>
      </c>
      <c r="J475" s="2">
        <v>1899.0423999999998</v>
      </c>
      <c r="K475" s="55">
        <v>211</v>
      </c>
      <c r="L475" s="53">
        <v>222.36672434175</v>
      </c>
      <c r="M475" s="2">
        <f>IF((K475+L475)&gt;360,(K475+L475)-360,(K475+L475))</f>
        <v>73.36672434175</v>
      </c>
      <c r="N475" s="2">
        <f>COS(RADIANS(M475))*J475</f>
        <v>543.59117150006591</v>
      </c>
      <c r="O475" s="2">
        <f>SIN(RADIANS(M475))*J475</f>
        <v>1819.5798073360083</v>
      </c>
      <c r="P475" s="7">
        <f t="shared" si="8"/>
        <v>4.8972177612618554E-3</v>
      </c>
      <c r="Q475" s="7">
        <f>O475/(1850*COS(RADIANS(C475)))/60</f>
        <v>2.6135580117191116E-2</v>
      </c>
      <c r="R475" s="7">
        <f>C475+P475</f>
        <v>51.159997217761259</v>
      </c>
      <c r="S475" s="7">
        <f>D475+Q475</f>
        <v>10.393185580117192</v>
      </c>
    </row>
    <row r="476" spans="1:19" s="18" customFormat="1">
      <c r="A476" s="17">
        <v>621</v>
      </c>
      <c r="B476" s="17" t="s">
        <v>9</v>
      </c>
      <c r="C476" s="64">
        <v>51.155099999999997</v>
      </c>
      <c r="D476" s="64">
        <v>10.367050000000001</v>
      </c>
      <c r="E476" s="19">
        <v>43984</v>
      </c>
      <c r="F476" s="5">
        <v>0.62158564814814821</v>
      </c>
      <c r="G476" s="18">
        <v>6</v>
      </c>
      <c r="H476" s="20">
        <v>27.5</v>
      </c>
      <c r="I476" s="2">
        <f>H476/G476</f>
        <v>4.583333333333333</v>
      </c>
      <c r="J476" s="2">
        <v>1878.328166666666</v>
      </c>
      <c r="K476" s="55">
        <v>213.1</v>
      </c>
      <c r="L476" s="53">
        <v>222.72998341215501</v>
      </c>
      <c r="M476" s="2">
        <f>IF((K476+L476)&gt;360,(K476+L476)-360,(K476+L476))</f>
        <v>75.829983412155002</v>
      </c>
      <c r="N476" s="2">
        <f>COS(RADIANS(M476))*J476</f>
        <v>459.81479639831826</v>
      </c>
      <c r="O476" s="2">
        <f>SIN(RADIANS(M476))*J476</f>
        <v>1821.177381450399</v>
      </c>
      <c r="P476" s="7">
        <f t="shared" si="8"/>
        <v>4.1424756432280928E-3</v>
      </c>
      <c r="Q476" s="7">
        <f>O476/(1850*COS(RADIANS(C476)))/60</f>
        <v>2.615852691297961E-2</v>
      </c>
      <c r="R476" s="7">
        <f>C476+P476</f>
        <v>51.159242475643225</v>
      </c>
      <c r="S476" s="7">
        <f>D476+Q476</f>
        <v>10.39320852691298</v>
      </c>
    </row>
    <row r="477" spans="1:19" s="18" customFormat="1">
      <c r="A477" s="17">
        <v>622</v>
      </c>
      <c r="B477" s="17" t="s">
        <v>9</v>
      </c>
      <c r="C477" s="64">
        <v>51.155099999999997</v>
      </c>
      <c r="D477" s="64">
        <v>10.367050000000001</v>
      </c>
      <c r="E477" s="19">
        <v>43984</v>
      </c>
      <c r="F477" s="5">
        <v>0.66787037037037045</v>
      </c>
      <c r="G477" s="18">
        <v>6</v>
      </c>
      <c r="H477" s="20">
        <v>37.200000000000003</v>
      </c>
      <c r="I477" s="2">
        <f>H477/G477</f>
        <v>6.2</v>
      </c>
      <c r="J477" s="2">
        <v>3887.6088</v>
      </c>
      <c r="K477" s="55">
        <v>102.7</v>
      </c>
      <c r="L477" s="53">
        <v>243.41209365500401</v>
      </c>
      <c r="M477" s="2">
        <f>IF((K477+L477)&gt;360,(K477+L477)-360,(K477+L477))</f>
        <v>346.112093655004</v>
      </c>
      <c r="N477" s="2">
        <f>COS(RADIANS(M477))*J477</f>
        <v>3773.9629767930314</v>
      </c>
      <c r="O477" s="2">
        <f>SIN(RADIANS(M477))*J477</f>
        <v>-933.11608690072512</v>
      </c>
      <c r="P477" s="7">
        <f t="shared" si="8"/>
        <v>3.3999666457594876E-2</v>
      </c>
      <c r="Q477" s="7">
        <f>O477/(1850*COS(RADIANS(C477)))/60</f>
        <v>-1.3402836275446918E-2</v>
      </c>
      <c r="R477" s="7">
        <f>C477+P477</f>
        <v>51.189099666457594</v>
      </c>
      <c r="S477" s="7">
        <f>D477+Q477</f>
        <v>10.353647163724554</v>
      </c>
    </row>
    <row r="478" spans="1:19" s="18" customFormat="1">
      <c r="A478" s="17">
        <v>623</v>
      </c>
      <c r="B478" s="17" t="s">
        <v>9</v>
      </c>
      <c r="C478" s="64">
        <v>51.155099999999997</v>
      </c>
      <c r="D478" s="64">
        <v>10.367050000000001</v>
      </c>
      <c r="E478" s="19">
        <v>43984</v>
      </c>
      <c r="F478" s="5">
        <v>0.66821759259259272</v>
      </c>
      <c r="G478" s="18">
        <v>5</v>
      </c>
      <c r="H478" s="20">
        <v>29.1</v>
      </c>
      <c r="I478" s="2">
        <f>H478/G478</f>
        <v>5.82</v>
      </c>
      <c r="J478" s="2">
        <v>3415.3242800000003</v>
      </c>
      <c r="K478" s="55">
        <v>253.9</v>
      </c>
      <c r="L478" s="53">
        <v>243.68219896716599</v>
      </c>
      <c r="M478" s="2">
        <f>IF((K478+L478)&gt;360,(K478+L478)-360,(K478+L478))</f>
        <v>137.58219896716599</v>
      </c>
      <c r="N478" s="2">
        <f>COS(RADIANS(M478))*J478</f>
        <v>-2521.3488335263387</v>
      </c>
      <c r="O478" s="2">
        <f>SIN(RADIANS(M478))*J478</f>
        <v>2303.744776930138</v>
      </c>
      <c r="P478" s="7">
        <f t="shared" si="8"/>
        <v>-2.2714854356093144E-2</v>
      </c>
      <c r="Q478" s="7">
        <f>O478/(1850*COS(RADIANS(C478)))/60</f>
        <v>3.3089895779382934E-2</v>
      </c>
      <c r="R478" s="7">
        <f>C478+P478</f>
        <v>51.132385145643902</v>
      </c>
      <c r="S478" s="7">
        <f>D478+Q478</f>
        <v>10.400139895779384</v>
      </c>
    </row>
    <row r="479" spans="1:19" s="18" customFormat="1">
      <c r="A479" s="17">
        <v>624</v>
      </c>
      <c r="B479" s="17" t="s">
        <v>9</v>
      </c>
      <c r="C479" s="64">
        <v>51.155099999999997</v>
      </c>
      <c r="D479" s="64">
        <v>10.367050000000001</v>
      </c>
      <c r="E479" s="19">
        <v>43984</v>
      </c>
      <c r="F479" s="5">
        <v>0.67408564814814809</v>
      </c>
      <c r="G479" s="18">
        <v>3</v>
      </c>
      <c r="H479" s="20">
        <v>26.1</v>
      </c>
      <c r="I479" s="2">
        <f>H479/G479</f>
        <v>8.7000000000000011</v>
      </c>
      <c r="J479" s="2">
        <v>6994.7438000000011</v>
      </c>
      <c r="K479" s="55">
        <v>9.3000000000000007</v>
      </c>
      <c r="L479" s="53">
        <v>245.80495920193599</v>
      </c>
      <c r="M479" s="2">
        <f>IF((K479+L479)&gt;360,(K479+L479)-360,(K479+L479))</f>
        <v>255.104959201936</v>
      </c>
      <c r="N479" s="2">
        <f>COS(RADIANS(M479))*J479</f>
        <v>-1797.9929348832525</v>
      </c>
      <c r="O479" s="2">
        <f>SIN(RADIANS(M479))*J479</f>
        <v>-6759.7087388250957</v>
      </c>
      <c r="P479" s="7">
        <f t="shared" si="8"/>
        <v>-1.6198134548497771E-2</v>
      </c>
      <c r="Q479" s="7">
        <f>O479/(1850*COS(RADIANS(C479)))/60</f>
        <v>-9.7093245704400186E-2</v>
      </c>
      <c r="R479" s="7">
        <f>C479+P479</f>
        <v>51.138901865451501</v>
      </c>
      <c r="S479" s="7">
        <f>D479+Q479</f>
        <v>10.269956754295601</v>
      </c>
    </row>
    <row r="480" spans="1:19" s="18" customFormat="1">
      <c r="A480" s="17">
        <v>625</v>
      </c>
      <c r="B480" s="17" t="s">
        <v>9</v>
      </c>
      <c r="C480" s="64">
        <v>51.155099999999997</v>
      </c>
      <c r="D480" s="64">
        <v>10.367050000000001</v>
      </c>
      <c r="E480" s="19">
        <v>43984</v>
      </c>
      <c r="F480" s="5">
        <v>0.67770833333333336</v>
      </c>
      <c r="G480" s="18">
        <v>6</v>
      </c>
      <c r="H480" s="20">
        <v>42.2</v>
      </c>
      <c r="I480" s="2">
        <f>H480/G480</f>
        <v>7.0333333333333341</v>
      </c>
      <c r="J480" s="2">
        <v>4923.320466666667</v>
      </c>
      <c r="K480" s="55">
        <v>102.2</v>
      </c>
      <c r="L480" s="53">
        <v>247.09868380897899</v>
      </c>
      <c r="M480" s="2">
        <f>IF((K480+L480)&gt;360,(K480+L480)-360,(K480+L480))</f>
        <v>349.29868380897898</v>
      </c>
      <c r="N480" s="2">
        <f>COS(RADIANS(M480))*J480</f>
        <v>4837.6966922579704</v>
      </c>
      <c r="O480" s="2">
        <f>SIN(RADIANS(M480))*J480</f>
        <v>-914.20737867027515</v>
      </c>
      <c r="P480" s="7">
        <f t="shared" si="8"/>
        <v>4.3582853083405142E-2</v>
      </c>
      <c r="Q480" s="7">
        <f>O480/(1850*COS(RADIANS(C480)))/60</f>
        <v>-1.3131240571385417E-2</v>
      </c>
      <c r="R480" s="7">
        <f>C480+P480</f>
        <v>51.198682853083405</v>
      </c>
      <c r="S480" s="7">
        <f>D480+Q480</f>
        <v>10.353918759428616</v>
      </c>
    </row>
    <row r="481" spans="1:19" s="18" customFormat="1">
      <c r="A481" s="17">
        <v>626</v>
      </c>
      <c r="B481" s="17" t="s">
        <v>9</v>
      </c>
      <c r="C481" s="64">
        <v>51.155099999999997</v>
      </c>
      <c r="D481" s="64">
        <v>10.367050000000001</v>
      </c>
      <c r="E481" s="19">
        <v>43984</v>
      </c>
      <c r="F481" s="5">
        <v>0.68137731481481489</v>
      </c>
      <c r="G481" s="18">
        <v>5</v>
      </c>
      <c r="H481" s="20">
        <v>36.700000000000003</v>
      </c>
      <c r="I481" s="2">
        <f>H481/G481</f>
        <v>7.3400000000000007</v>
      </c>
      <c r="J481" s="2">
        <v>5304.4623599999995</v>
      </c>
      <c r="K481" s="55">
        <v>95.7</v>
      </c>
      <c r="L481" s="53">
        <v>248.61950423183299</v>
      </c>
      <c r="M481" s="2">
        <f>IF((K481+L481)&gt;360,(K481+L481)-360,(K481+L481))</f>
        <v>344.31950423183298</v>
      </c>
      <c r="N481" s="2">
        <f>COS(RADIANS(M481))*J481</f>
        <v>5107.050462782131</v>
      </c>
      <c r="O481" s="2">
        <f>SIN(RADIANS(M481))*J481</f>
        <v>-1433.651456684498</v>
      </c>
      <c r="P481" s="7">
        <f t="shared" si="8"/>
        <v>4.6009463628667847E-2</v>
      </c>
      <c r="Q481" s="7">
        <f>O481/(1850*COS(RADIANS(C481)))/60</f>
        <v>-2.0592288590607702E-2</v>
      </c>
      <c r="R481" s="7">
        <f>C481+P481</f>
        <v>51.201109463628669</v>
      </c>
      <c r="S481" s="7">
        <f>D481+Q481</f>
        <v>10.346457711409393</v>
      </c>
    </row>
    <row r="482" spans="1:19" s="18" customFormat="1">
      <c r="A482" s="17">
        <v>627</v>
      </c>
      <c r="B482" s="17" t="s">
        <v>9</v>
      </c>
      <c r="C482" s="64">
        <v>51.155099999999997</v>
      </c>
      <c r="D482" s="64">
        <v>10.367050000000001</v>
      </c>
      <c r="E482" s="19">
        <v>43984</v>
      </c>
      <c r="F482" s="5">
        <v>0.68489583333333337</v>
      </c>
      <c r="G482" s="18">
        <v>6</v>
      </c>
      <c r="H482" s="20">
        <v>27.1</v>
      </c>
      <c r="I482" s="2">
        <f>H482/G482</f>
        <v>4.5166666666666666</v>
      </c>
      <c r="J482" s="2">
        <v>1795.4712333333332</v>
      </c>
      <c r="K482" s="55">
        <v>193</v>
      </c>
      <c r="L482" s="53">
        <v>249.86174678331901</v>
      </c>
      <c r="M482" s="2">
        <f>IF((K482+L482)&gt;360,(K482+L482)-360,(K482+L482))</f>
        <v>82.861746783319006</v>
      </c>
      <c r="N482" s="2">
        <f>COS(RADIANS(M482))*J482</f>
        <v>223.11239098720361</v>
      </c>
      <c r="O482" s="2">
        <f>SIN(RADIANS(M482))*J482</f>
        <v>1781.5548856870769</v>
      </c>
      <c r="P482" s="7">
        <f t="shared" si="8"/>
        <v>2.0100215404252578E-3</v>
      </c>
      <c r="Q482" s="7">
        <f>O482/(1850*COS(RADIANS(C482)))/60</f>
        <v>2.5589408203104777E-2</v>
      </c>
      <c r="R482" s="7">
        <f>C482+P482</f>
        <v>51.157110021540426</v>
      </c>
      <c r="S482" s="7">
        <f>D482+Q482</f>
        <v>10.392639408203106</v>
      </c>
    </row>
    <row r="483" spans="1:19" s="18" customFormat="1">
      <c r="A483" s="17">
        <v>628</v>
      </c>
      <c r="B483" s="17" t="s">
        <v>9</v>
      </c>
      <c r="C483" s="64">
        <v>51.155099999999997</v>
      </c>
      <c r="D483" s="64">
        <v>10.367050000000001</v>
      </c>
      <c r="E483" s="19">
        <v>43984</v>
      </c>
      <c r="F483" s="5">
        <v>0.68853009259259268</v>
      </c>
      <c r="G483" s="18">
        <v>6</v>
      </c>
      <c r="H483" s="20">
        <v>44.5</v>
      </c>
      <c r="I483" s="2">
        <f>H483/G483</f>
        <v>7.416666666666667</v>
      </c>
      <c r="J483" s="2">
        <v>5399.7478333333338</v>
      </c>
      <c r="K483" s="55">
        <v>90.1</v>
      </c>
      <c r="L483" s="53">
        <v>251.082282797836</v>
      </c>
      <c r="M483" s="2">
        <f>IF((K483+L483)&gt;360,(K483+L483)-360,(K483+L483))</f>
        <v>341.18228279783602</v>
      </c>
      <c r="N483" s="2">
        <f>COS(RADIANS(M483))*J483</f>
        <v>5111.1289504847227</v>
      </c>
      <c r="O483" s="2">
        <f>SIN(RADIANS(M483))*J483</f>
        <v>-1741.7340540693831</v>
      </c>
      <c r="P483" s="7">
        <f t="shared" si="8"/>
        <v>4.6046206761123629E-2</v>
      </c>
      <c r="Q483" s="7">
        <f>O483/(1850*COS(RADIANS(C483)))/60</f>
        <v>-2.5017440691220187E-2</v>
      </c>
      <c r="R483" s="7">
        <f>C483+P483</f>
        <v>51.201146206761123</v>
      </c>
      <c r="S483" s="7">
        <f>D483+Q483</f>
        <v>10.34203255930878</v>
      </c>
    </row>
    <row r="484" spans="1:19" s="18" customFormat="1">
      <c r="A484" s="17">
        <v>629</v>
      </c>
      <c r="B484" s="17" t="s">
        <v>9</v>
      </c>
      <c r="C484" s="64">
        <v>51.155099999999997</v>
      </c>
      <c r="D484" s="64">
        <v>10.367050000000001</v>
      </c>
      <c r="E484" s="19">
        <v>43984</v>
      </c>
      <c r="F484" s="5">
        <v>0.68921296296296297</v>
      </c>
      <c r="G484" s="18">
        <v>5</v>
      </c>
      <c r="H484" s="20">
        <v>55.8</v>
      </c>
      <c r="I484" s="2">
        <f>H484/G484</f>
        <v>11.16</v>
      </c>
      <c r="J484" s="2">
        <v>10052.164639999997</v>
      </c>
      <c r="K484" s="55">
        <v>1.4</v>
      </c>
      <c r="L484" s="53">
        <v>251.323875258572</v>
      </c>
      <c r="M484" s="2">
        <f>IF((K484+L484)&gt;360,(K484+L484)-360,(K484+L484))</f>
        <v>252.72387525857201</v>
      </c>
      <c r="N484" s="2">
        <f>COS(RADIANS(M484))*J484</f>
        <v>-2985.2616747594361</v>
      </c>
      <c r="O484" s="2">
        <f>SIN(RADIANS(M484))*J484</f>
        <v>-9598.6575458695661</v>
      </c>
      <c r="P484" s="7">
        <f t="shared" si="8"/>
        <v>-2.6894249322157081E-2</v>
      </c>
      <c r="Q484" s="7">
        <f>O484/(1850*COS(RADIANS(C484)))/60</f>
        <v>-0.13787055796955733</v>
      </c>
      <c r="R484" s="7">
        <f>C484+P484</f>
        <v>51.128205750677843</v>
      </c>
      <c r="S484" s="7">
        <f>D484+Q484</f>
        <v>10.229179442030443</v>
      </c>
    </row>
    <row r="485" spans="1:19" s="18" customFormat="1">
      <c r="A485" s="17">
        <v>630</v>
      </c>
      <c r="B485" s="17" t="s">
        <v>9</v>
      </c>
      <c r="C485" s="64">
        <v>51.155099999999997</v>
      </c>
      <c r="D485" s="64">
        <v>10.367050000000001</v>
      </c>
      <c r="E485" s="19">
        <v>43984</v>
      </c>
      <c r="F485" s="5">
        <v>0.69554398148148144</v>
      </c>
      <c r="G485" s="18">
        <v>5</v>
      </c>
      <c r="H485" s="20">
        <v>38</v>
      </c>
      <c r="I485" s="2">
        <f>H485/G485</f>
        <v>7.6</v>
      </c>
      <c r="J485" s="2">
        <v>5627.6043999999983</v>
      </c>
      <c r="K485" s="55">
        <v>87.1</v>
      </c>
      <c r="L485" s="53">
        <v>253.46227245194601</v>
      </c>
      <c r="M485" s="2">
        <f>IF((K485+L485)&gt;360,(K485+L485)-360,(K485+L485))</f>
        <v>340.562272451946</v>
      </c>
      <c r="N485" s="2">
        <f>COS(RADIANS(M485))*J485</f>
        <v>5306.8519703447837</v>
      </c>
      <c r="O485" s="2">
        <f>SIN(RADIANS(M485))*J485</f>
        <v>-1872.7662555020122</v>
      </c>
      <c r="P485" s="7">
        <f t="shared" si="8"/>
        <v>4.7809477210313367E-2</v>
      </c>
      <c r="Q485" s="7">
        <f>O485/(1850*COS(RADIANS(C485)))/60</f>
        <v>-2.6899524996985405E-2</v>
      </c>
      <c r="R485" s="7">
        <f>C485+P485</f>
        <v>51.202909477210312</v>
      </c>
      <c r="S485" s="7">
        <f>D485+Q485</f>
        <v>10.340150475003016</v>
      </c>
    </row>
    <row r="486" spans="1:19" s="18" customFormat="1">
      <c r="A486" s="17">
        <v>631</v>
      </c>
      <c r="B486" s="17" t="s">
        <v>9</v>
      </c>
      <c r="C486" s="64">
        <v>51.155099999999997</v>
      </c>
      <c r="D486" s="64">
        <v>10.367050000000001</v>
      </c>
      <c r="E486" s="19">
        <v>43984</v>
      </c>
      <c r="F486" s="5">
        <v>0.69581018518518523</v>
      </c>
      <c r="G486" s="18">
        <v>8</v>
      </c>
      <c r="H486" s="20">
        <v>27.2</v>
      </c>
      <c r="I486" s="2">
        <f>H486/G486</f>
        <v>3.4</v>
      </c>
      <c r="J486" s="2">
        <v>877.30606168634438</v>
      </c>
      <c r="K486" s="55">
        <v>171.8</v>
      </c>
      <c r="L486" s="53">
        <v>253.46227245194601</v>
      </c>
      <c r="M486" s="2">
        <f>IF((K486+L486)&gt;360,(K486+L486)-360,(K486+L486))</f>
        <v>65.262272451946046</v>
      </c>
      <c r="N486" s="2">
        <f>COS(RADIANS(M486))*J486</f>
        <v>367.12206400960235</v>
      </c>
      <c r="O486" s="2">
        <f>SIN(RADIANS(M486))*J486</f>
        <v>796.79816515158552</v>
      </c>
      <c r="P486" s="7">
        <f t="shared" si="8"/>
        <v>3.3074059820684897E-3</v>
      </c>
      <c r="Q486" s="7">
        <f>O486/(1850*COS(RADIANS(C486)))/60</f>
        <v>1.1444830393583601E-2</v>
      </c>
      <c r="R486" s="7">
        <f>C486+P486</f>
        <v>51.158407405982068</v>
      </c>
      <c r="S486" s="7">
        <f>D486+Q486</f>
        <v>10.378494830393585</v>
      </c>
    </row>
    <row r="487" spans="1:19" s="18" customFormat="1">
      <c r="A487" s="17">
        <v>632</v>
      </c>
      <c r="B487" s="17" t="s">
        <v>9</v>
      </c>
      <c r="C487" s="64">
        <v>51.155099999999997</v>
      </c>
      <c r="D487" s="64">
        <v>10.367050000000001</v>
      </c>
      <c r="E487" s="19">
        <v>43984</v>
      </c>
      <c r="F487" s="5">
        <v>0.70259259259259255</v>
      </c>
      <c r="G487" s="18">
        <v>3</v>
      </c>
      <c r="H487" s="20">
        <v>25.8</v>
      </c>
      <c r="I487" s="2">
        <f>H487/G487</f>
        <v>8.6</v>
      </c>
      <c r="J487" s="2">
        <v>6870.4583999999995</v>
      </c>
      <c r="K487" s="55">
        <v>180.1</v>
      </c>
      <c r="L487" s="53">
        <v>255.767236470179</v>
      </c>
      <c r="M487" s="2">
        <f>IF((K487+L487)&gt;360,(K487+L487)-360,(K487+L487))</f>
        <v>75.867236470179023</v>
      </c>
      <c r="N487" s="2">
        <f>COS(RADIANS(M487))*J487</f>
        <v>1677.556909410567</v>
      </c>
      <c r="O487" s="2">
        <f>SIN(RADIANS(M487))*J487</f>
        <v>6662.5071438475343</v>
      </c>
      <c r="P487" s="7">
        <f t="shared" si="8"/>
        <v>1.5113125310005108E-2</v>
      </c>
      <c r="Q487" s="7">
        <f>O487/(1850*COS(RADIANS(C487)))/60</f>
        <v>9.5697088161426483E-2</v>
      </c>
      <c r="R487" s="7">
        <f>C487+P487</f>
        <v>51.170213125309999</v>
      </c>
      <c r="S487" s="7">
        <f>D487+Q487</f>
        <v>10.462747088161427</v>
      </c>
    </row>
    <row r="488" spans="1:19" s="18" customFormat="1">
      <c r="A488" s="17">
        <v>633</v>
      </c>
      <c r="B488" s="17" t="s">
        <v>9</v>
      </c>
      <c r="C488" s="64">
        <v>51.155099999999997</v>
      </c>
      <c r="D488" s="64">
        <v>10.367050000000001</v>
      </c>
      <c r="E488" s="19">
        <v>43984</v>
      </c>
      <c r="F488" s="5">
        <v>0.70355324074074077</v>
      </c>
      <c r="G488" s="18">
        <v>6</v>
      </c>
      <c r="H488" s="20">
        <v>26.2</v>
      </c>
      <c r="I488" s="2">
        <f>H488/G488</f>
        <v>4.3666666666666663</v>
      </c>
      <c r="J488" s="2">
        <v>1625.2337622039806</v>
      </c>
      <c r="K488" s="55">
        <v>180.8</v>
      </c>
      <c r="L488" s="53">
        <v>256.21987418377398</v>
      </c>
      <c r="M488" s="2">
        <f>IF((K488+L488)&gt;360,(K488+L488)-360,(K488+L488))</f>
        <v>77.019874183773993</v>
      </c>
      <c r="N488" s="2">
        <f>COS(RADIANS(M488))*J488</f>
        <v>365.04873037866111</v>
      </c>
      <c r="O488" s="2">
        <f>SIN(RADIANS(M488))*J488</f>
        <v>1583.7058458743631</v>
      </c>
      <c r="P488" s="7">
        <f t="shared" si="8"/>
        <v>3.2887273007086585E-3</v>
      </c>
      <c r="Q488" s="7">
        <f>O488/(1850*COS(RADIANS(C488)))/60</f>
        <v>2.2747598566458461E-2</v>
      </c>
      <c r="R488" s="7">
        <f>C488+P488</f>
        <v>51.158388727300704</v>
      </c>
      <c r="S488" s="7">
        <f>D488+Q488</f>
        <v>10.389797598566458</v>
      </c>
    </row>
    <row r="489" spans="1:19" s="18" customFormat="1">
      <c r="A489" s="17">
        <v>634</v>
      </c>
      <c r="B489" s="17" t="s">
        <v>9</v>
      </c>
      <c r="C489" s="64">
        <v>51.155099999999997</v>
      </c>
      <c r="D489" s="64">
        <v>10.367050000000001</v>
      </c>
      <c r="E489" s="19">
        <v>43985</v>
      </c>
      <c r="F489" s="5">
        <v>0.4177777777777778</v>
      </c>
      <c r="G489" s="18">
        <v>6</v>
      </c>
      <c r="H489" s="20">
        <v>39.9</v>
      </c>
      <c r="I489" s="2">
        <f>H489/G489</f>
        <v>6.6499999999999995</v>
      </c>
      <c r="J489" s="2">
        <v>4446.8930999999975</v>
      </c>
      <c r="K489" s="55">
        <v>29.3</v>
      </c>
      <c r="L489" s="53">
        <v>108.427845128326</v>
      </c>
      <c r="M489" s="2">
        <f>IF((K489+L489)&gt;360,(K489+L489)-360,(K489+L489))</f>
        <v>137.72784512832601</v>
      </c>
      <c r="N489" s="2">
        <f>COS(RADIANS(M489))*J489</f>
        <v>-3290.5144998674696</v>
      </c>
      <c r="O489" s="2">
        <f>SIN(RADIANS(M489))*J489</f>
        <v>2991.2159014336507</v>
      </c>
      <c r="P489" s="7">
        <f t="shared" si="8"/>
        <v>-2.9644274773580805E-2</v>
      </c>
      <c r="Q489" s="7">
        <f>O489/(1850*COS(RADIANS(C489)))/60</f>
        <v>4.2964404487534975E-2</v>
      </c>
      <c r="R489" s="7">
        <f>C489+P489</f>
        <v>51.125455725226416</v>
      </c>
      <c r="S489" s="7">
        <f>D489+Q489</f>
        <v>10.410014404487535</v>
      </c>
    </row>
    <row r="490" spans="1:19" s="18" customFormat="1">
      <c r="A490" s="17">
        <v>635</v>
      </c>
      <c r="B490" s="17" t="s">
        <v>9</v>
      </c>
      <c r="C490" s="64">
        <v>51.155099999999997</v>
      </c>
      <c r="D490" s="64">
        <v>10.367050000000001</v>
      </c>
      <c r="E490" s="19">
        <v>43985</v>
      </c>
      <c r="F490" s="5">
        <v>0.41873842592592597</v>
      </c>
      <c r="G490" s="18">
        <v>6</v>
      </c>
      <c r="H490" s="20">
        <v>34.799999999999997</v>
      </c>
      <c r="I490" s="2">
        <f>H490/G490</f>
        <v>5.8</v>
      </c>
      <c r="J490" s="2">
        <v>3390.4671999999987</v>
      </c>
      <c r="K490" s="55">
        <v>45.9</v>
      </c>
      <c r="L490" s="53">
        <v>108.668628599332</v>
      </c>
      <c r="M490" s="2">
        <f>IF((K490+L490)&gt;360,(K490+L490)-360,(K490+L490))</f>
        <v>154.56862859933199</v>
      </c>
      <c r="N490" s="2">
        <f>COS(RADIANS(M490))*J490</f>
        <v>-3061.9319481684524</v>
      </c>
      <c r="O490" s="2">
        <f>SIN(RADIANS(M490))*J490</f>
        <v>1455.967231451717</v>
      </c>
      <c r="P490" s="7">
        <f t="shared" si="8"/>
        <v>-2.7584972506022095E-2</v>
      </c>
      <c r="Q490" s="7">
        <f>O490/(1850*COS(RADIANS(C490)))/60</f>
        <v>2.0912821780168508E-2</v>
      </c>
      <c r="R490" s="7">
        <f>C490+P490</f>
        <v>51.127515027493978</v>
      </c>
      <c r="S490" s="7">
        <f>D490+Q490</f>
        <v>10.387962821780169</v>
      </c>
    </row>
    <row r="491" spans="1:19" s="18" customFormat="1">
      <c r="A491" s="17">
        <v>636</v>
      </c>
      <c r="B491" s="17" t="s">
        <v>9</v>
      </c>
      <c r="C491" s="64">
        <v>51.155099999999997</v>
      </c>
      <c r="D491" s="64">
        <v>10.367050000000001</v>
      </c>
      <c r="E491" s="19">
        <v>43985</v>
      </c>
      <c r="F491" s="5">
        <v>0.42303240740740744</v>
      </c>
      <c r="G491" s="18">
        <v>8</v>
      </c>
      <c r="H491" s="20">
        <v>20.9</v>
      </c>
      <c r="I491" s="2">
        <f>H491/G491</f>
        <v>2.6124999999999998</v>
      </c>
      <c r="J491" s="2">
        <v>457.97966359171124</v>
      </c>
      <c r="K491" s="55">
        <v>346.1</v>
      </c>
      <c r="L491" s="53">
        <v>110.377595492962</v>
      </c>
      <c r="M491" s="2">
        <f>IF((K491+L491)&gt;360,(K491+L491)-360,(K491+L491))</f>
        <v>96.477595492961996</v>
      </c>
      <c r="N491" s="2">
        <f>COS(RADIANS(M491))*J491</f>
        <v>-51.666832089387356</v>
      </c>
      <c r="O491" s="2">
        <f>SIN(RADIANS(M491))*J491</f>
        <v>455.05594241304448</v>
      </c>
      <c r="P491" s="7">
        <f t="shared" si="8"/>
        <v>-4.6546695576024644E-4</v>
      </c>
      <c r="Q491" s="7">
        <f>O491/(1850*COS(RADIANS(C491)))/60</f>
        <v>6.5362074215103722E-3</v>
      </c>
      <c r="R491" s="7">
        <f>C491+P491</f>
        <v>51.154634533044238</v>
      </c>
      <c r="S491" s="7">
        <f>D491+Q491</f>
        <v>10.373586207421511</v>
      </c>
    </row>
    <row r="492" spans="1:19" s="18" customFormat="1">
      <c r="A492" s="17">
        <v>637</v>
      </c>
      <c r="B492" s="17" t="s">
        <v>9</v>
      </c>
      <c r="C492" s="64">
        <v>51.155099999999997</v>
      </c>
      <c r="D492" s="64">
        <v>10.367050000000001</v>
      </c>
      <c r="E492" s="19">
        <v>43985</v>
      </c>
      <c r="F492" s="5">
        <v>0.43179398148148151</v>
      </c>
      <c r="G492" s="18">
        <v>4</v>
      </c>
      <c r="H492" s="20">
        <v>47.8</v>
      </c>
      <c r="I492" s="2">
        <f>H492/G492</f>
        <v>11.95</v>
      </c>
      <c r="J492" s="2">
        <v>11034.019299999996</v>
      </c>
      <c r="K492" s="55">
        <v>164.2</v>
      </c>
      <c r="L492" s="53">
        <v>113.40918650572399</v>
      </c>
      <c r="M492" s="2">
        <f>IF((K492+L492)&gt;360,(K492+L492)-360,(K492+L492))</f>
        <v>277.60918650572398</v>
      </c>
      <c r="N492" s="2">
        <f>COS(RADIANS(M492))*J492</f>
        <v>1461.0731399326144</v>
      </c>
      <c r="O492" s="2">
        <f>SIN(RADIANS(M492))*J492</f>
        <v>-10936.857281346403</v>
      </c>
      <c r="P492" s="7">
        <f t="shared" si="8"/>
        <v>1.3162821080474004E-2</v>
      </c>
      <c r="Q492" s="7">
        <f>O492/(1850*COS(RADIANS(C492)))/60</f>
        <v>-0.15709182337289468</v>
      </c>
      <c r="R492" s="7">
        <f>C492+P492</f>
        <v>51.168262821080468</v>
      </c>
      <c r="S492" s="7">
        <f>D492+Q492</f>
        <v>10.209958176627106</v>
      </c>
    </row>
    <row r="493" spans="1:19" s="18" customFormat="1">
      <c r="A493" s="17">
        <v>638</v>
      </c>
      <c r="B493" s="17" t="s">
        <v>9</v>
      </c>
      <c r="C493" s="64">
        <v>51.155099999999997</v>
      </c>
      <c r="D493" s="64">
        <v>10.367050000000001</v>
      </c>
      <c r="E493" s="19">
        <v>43985</v>
      </c>
      <c r="F493" s="5">
        <v>0.43684027777777784</v>
      </c>
      <c r="G493" s="18">
        <v>9</v>
      </c>
      <c r="H493" s="20">
        <v>54.3</v>
      </c>
      <c r="I493" s="2">
        <f>H493/G493</f>
        <v>6.0333333333333332</v>
      </c>
      <c r="J493" s="2">
        <v>3680.4664666666663</v>
      </c>
      <c r="K493" s="55">
        <v>33.200000000000003</v>
      </c>
      <c r="L493" s="53">
        <v>115.50801241904099</v>
      </c>
      <c r="M493" s="2">
        <f>IF((K493+L493)&gt;360,(K493+L493)-360,(K493+L493))</f>
        <v>148.70801241904098</v>
      </c>
      <c r="N493" s="2">
        <f>COS(RADIANS(M493))*J493</f>
        <v>-3145.0744308569133</v>
      </c>
      <c r="O493" s="2">
        <f>SIN(RADIANS(M493))*J493</f>
        <v>1911.6328718213326</v>
      </c>
      <c r="P493" s="7">
        <f t="shared" si="8"/>
        <v>-2.8334003881593812E-2</v>
      </c>
      <c r="Q493" s="7">
        <f>O493/(1850*COS(RADIANS(C493)))/60</f>
        <v>2.7457786613542326E-2</v>
      </c>
      <c r="R493" s="7">
        <f>C493+P493</f>
        <v>51.126765996118401</v>
      </c>
      <c r="S493" s="7">
        <f>D493+Q493</f>
        <v>10.394507786613543</v>
      </c>
    </row>
    <row r="494" spans="1:19" s="18" customFormat="1">
      <c r="A494" s="17">
        <v>639</v>
      </c>
      <c r="B494" s="17" t="s">
        <v>9</v>
      </c>
      <c r="C494" s="64">
        <v>51.155099999999997</v>
      </c>
      <c r="D494" s="64">
        <v>10.367050000000001</v>
      </c>
      <c r="E494" s="19">
        <v>43985</v>
      </c>
      <c r="F494" s="5">
        <v>0.43677083333333339</v>
      </c>
      <c r="G494" s="18">
        <v>7</v>
      </c>
      <c r="H494" s="20">
        <v>17.899999999999999</v>
      </c>
      <c r="I494" s="2">
        <f>H494/G494</f>
        <v>2.5571428571428569</v>
      </c>
      <c r="J494" s="2">
        <v>432.40286652545961</v>
      </c>
      <c r="K494" s="55">
        <v>339.6</v>
      </c>
      <c r="L494" s="53">
        <v>115.24205856877801</v>
      </c>
      <c r="M494" s="2">
        <f>IF((K494+L494)&gt;360,(K494+L494)-360,(K494+L494))</f>
        <v>94.842058568778043</v>
      </c>
      <c r="N494" s="2">
        <f>COS(RADIANS(M494))*J494</f>
        <v>-36.498826209762569</v>
      </c>
      <c r="O494" s="2">
        <f>SIN(RADIANS(M494))*J494</f>
        <v>430.85969255053783</v>
      </c>
      <c r="P494" s="7">
        <f t="shared" si="8"/>
        <v>-3.2881825414200511E-4</v>
      </c>
      <c r="Q494" s="7">
        <f>O494/(1850*COS(RADIANS(C494)))/60</f>
        <v>6.1886639808393252E-3</v>
      </c>
      <c r="R494" s="7">
        <f>C494+P494</f>
        <v>51.154771181745858</v>
      </c>
      <c r="S494" s="7">
        <f>D494+Q494</f>
        <v>10.373238663980841</v>
      </c>
    </row>
    <row r="495" spans="1:19" s="18" customFormat="1">
      <c r="A495" s="17">
        <v>640</v>
      </c>
      <c r="B495" s="17" t="s">
        <v>9</v>
      </c>
      <c r="C495" s="64">
        <v>51.155099999999997</v>
      </c>
      <c r="D495" s="64">
        <v>10.367050000000001</v>
      </c>
      <c r="E495" s="19">
        <v>43985</v>
      </c>
      <c r="F495" s="5">
        <v>0.44045138888888891</v>
      </c>
      <c r="G495" s="18">
        <v>3</v>
      </c>
      <c r="H495" s="20">
        <v>33.9</v>
      </c>
      <c r="I495" s="2">
        <f>H495/G495</f>
        <v>11.299999999999999</v>
      </c>
      <c r="J495" s="2">
        <v>10226.164199999996</v>
      </c>
      <c r="K495" s="55">
        <v>353.3</v>
      </c>
      <c r="L495" s="53">
        <v>116.853811081042</v>
      </c>
      <c r="M495" s="2">
        <f>IF((K495+L495)&gt;360,(K495+L495)-360,(K495+L495))</f>
        <v>110.15381108104202</v>
      </c>
      <c r="N495" s="2">
        <f>COS(RADIANS(M495))*J495</f>
        <v>-3523.3381770442211</v>
      </c>
      <c r="O495" s="2">
        <f>SIN(RADIANS(M495))*J495</f>
        <v>9600.0272049377145</v>
      </c>
      <c r="P495" s="7">
        <f t="shared" si="8"/>
        <v>-3.1741785378776768E-2</v>
      </c>
      <c r="Q495" s="7">
        <f>O495/(1850*COS(RADIANS(C495)))/60</f>
        <v>0.13789023110187312</v>
      </c>
      <c r="R495" s="7">
        <f>C495+P495</f>
        <v>51.12335821462122</v>
      </c>
      <c r="S495" s="7">
        <f>D495+Q495</f>
        <v>10.504940231101873</v>
      </c>
    </row>
    <row r="496" spans="1:19" s="18" customFormat="1">
      <c r="A496" s="17">
        <v>641</v>
      </c>
      <c r="B496" s="17" t="s">
        <v>9</v>
      </c>
      <c r="C496" s="64">
        <v>51.155099999999997</v>
      </c>
      <c r="D496" s="64">
        <v>10.367050000000001</v>
      </c>
      <c r="E496" s="19">
        <v>43985</v>
      </c>
      <c r="F496" s="5">
        <v>0.4450810185185185</v>
      </c>
      <c r="G496" s="18">
        <v>4</v>
      </c>
      <c r="H496" s="20">
        <v>17.5</v>
      </c>
      <c r="I496" s="2">
        <f>H496/G496</f>
        <v>4.375</v>
      </c>
      <c r="J496" s="2">
        <v>1633.5656052529691</v>
      </c>
      <c r="K496" s="55">
        <v>0.4</v>
      </c>
      <c r="L496" s="53">
        <v>118.50527073103601</v>
      </c>
      <c r="M496" s="2">
        <f>IF((K496+L496)&gt;360,(K496+L496)-360,(K496+L496))</f>
        <v>118.90527073103601</v>
      </c>
      <c r="N496" s="2">
        <f>COS(RADIANS(M496))*J496</f>
        <v>-789.6050354155293</v>
      </c>
      <c r="O496" s="2">
        <f>SIN(RADIANS(M496))*J496</f>
        <v>1430.0561089383662</v>
      </c>
      <c r="P496" s="7">
        <f t="shared" si="8"/>
        <v>-7.1135588776173814E-3</v>
      </c>
      <c r="Q496" s="7">
        <f>O496/(1850*COS(RADIANS(C496)))/60</f>
        <v>2.054064672324396E-2</v>
      </c>
      <c r="R496" s="7">
        <f>C496+P496</f>
        <v>51.147986441122377</v>
      </c>
      <c r="S496" s="7">
        <f>D496+Q496</f>
        <v>10.387590646723245</v>
      </c>
    </row>
    <row r="497" spans="1:19" s="18" customFormat="1">
      <c r="A497" s="17">
        <v>642</v>
      </c>
      <c r="B497" s="17" t="s">
        <v>9</v>
      </c>
      <c r="C497" s="64">
        <v>51.155099999999997</v>
      </c>
      <c r="D497" s="64">
        <v>10.367050000000001</v>
      </c>
      <c r="E497" s="19">
        <v>43985</v>
      </c>
      <c r="F497" s="5">
        <v>0.44627314814814817</v>
      </c>
      <c r="G497" s="18">
        <v>5</v>
      </c>
      <c r="H497" s="20">
        <v>29.2</v>
      </c>
      <c r="I497" s="2">
        <f>H497/G497</f>
        <v>5.84</v>
      </c>
      <c r="J497" s="2">
        <v>3440.1813599999996</v>
      </c>
      <c r="K497" s="55">
        <v>93.6</v>
      </c>
      <c r="L497" s="53">
        <v>119.064934384098</v>
      </c>
      <c r="M497" s="2">
        <f>IF((K497+L497)&gt;360,(K497+L497)-360,(K497+L497))</f>
        <v>212.66493438409799</v>
      </c>
      <c r="N497" s="2">
        <f>COS(RADIANS(M497))*J497</f>
        <v>-2896.086600583958</v>
      </c>
      <c r="O497" s="2">
        <f>SIN(RADIANS(M497))*J497</f>
        <v>-1856.7525929992673</v>
      </c>
      <c r="P497" s="7">
        <f t="shared" si="8"/>
        <v>-2.6090870275531152E-2</v>
      </c>
      <c r="Q497" s="7">
        <f>O497/(1850*COS(RADIANS(C497)))/60</f>
        <v>-2.6669512354713397E-2</v>
      </c>
      <c r="R497" s="7">
        <f>C497+P497</f>
        <v>51.129009129724466</v>
      </c>
      <c r="S497" s="7">
        <f>D497+Q497</f>
        <v>10.340380487645287</v>
      </c>
    </row>
    <row r="498" spans="1:19" s="18" customFormat="1">
      <c r="A498" s="17">
        <v>643</v>
      </c>
      <c r="B498" s="17" t="s">
        <v>9</v>
      </c>
      <c r="C498" s="64">
        <v>51.155099999999997</v>
      </c>
      <c r="D498" s="64">
        <v>10.367050000000001</v>
      </c>
      <c r="E498" s="19">
        <v>43985</v>
      </c>
      <c r="F498" s="5">
        <v>0.45136574074074076</v>
      </c>
      <c r="G498" s="18">
        <v>4</v>
      </c>
      <c r="H498" s="20">
        <v>32.299999999999997</v>
      </c>
      <c r="I498" s="2">
        <f>H498/G498</f>
        <v>8.0749999999999993</v>
      </c>
      <c r="J498" s="2">
        <v>6217.9600499999979</v>
      </c>
      <c r="K498" s="55">
        <v>1</v>
      </c>
      <c r="L498" s="53">
        <v>121.061401689806</v>
      </c>
      <c r="M498" s="2">
        <f>IF((K498+L498)&gt;360,(K498+L498)-360,(K498+L498))</f>
        <v>122.061401689806</v>
      </c>
      <c r="N498" s="2">
        <f>COS(RADIANS(M498))*J498</f>
        <v>-3300.6659318888169</v>
      </c>
      <c r="O498" s="2">
        <f>SIN(RADIANS(M498))*J498</f>
        <v>5269.5950119021954</v>
      </c>
      <c r="P498" s="7">
        <f t="shared" si="8"/>
        <v>-2.973572911611547E-2</v>
      </c>
      <c r="Q498" s="7">
        <f>O498/(1850*COS(RADIANS(C498)))/60</f>
        <v>7.5689959881648686E-2</v>
      </c>
      <c r="R498" s="7">
        <f>C498+P498</f>
        <v>51.125364270883885</v>
      </c>
      <c r="S498" s="7">
        <f>D498+Q498</f>
        <v>10.442739959881649</v>
      </c>
    </row>
    <row r="499" spans="1:19" s="18" customFormat="1">
      <c r="A499" s="17">
        <v>644</v>
      </c>
      <c r="B499" s="17" t="s">
        <v>9</v>
      </c>
      <c r="C499" s="64">
        <v>51.155099999999997</v>
      </c>
      <c r="D499" s="64">
        <v>10.367050000000001</v>
      </c>
      <c r="E499" s="19">
        <v>43985</v>
      </c>
      <c r="F499" s="5">
        <v>0.45277777777777778</v>
      </c>
      <c r="G499" s="18">
        <v>2</v>
      </c>
      <c r="H499" s="20">
        <v>26.2</v>
      </c>
      <c r="I499" s="2">
        <f>H499/G499</f>
        <v>13.1</v>
      </c>
      <c r="J499" s="2">
        <v>12463.301399999998</v>
      </c>
      <c r="K499" s="55">
        <v>0.9</v>
      </c>
      <c r="L499" s="53">
        <v>121.935535567012</v>
      </c>
      <c r="M499" s="2">
        <f>IF((K499+L499)&gt;360,(K499+L499)-360,(K499+L499))</f>
        <v>122.835535567012</v>
      </c>
      <c r="N499" s="2">
        <f>COS(RADIANS(M499))*J499</f>
        <v>-6757.9688900513747</v>
      </c>
      <c r="O499" s="2">
        <f>SIN(RADIANS(M499))*J499</f>
        <v>10472.045562751326</v>
      </c>
      <c r="P499" s="7">
        <f t="shared" si="8"/>
        <v>-6.0882602613075446E-2</v>
      </c>
      <c r="Q499" s="7">
        <f>O499/(1850*COS(RADIANS(C499)))/60</f>
        <v>0.15041548861595061</v>
      </c>
      <c r="R499" s="7">
        <f>C499+P499</f>
        <v>51.09421739738692</v>
      </c>
      <c r="S499" s="7">
        <f>D499+Q499</f>
        <v>10.517465488615951</v>
      </c>
    </row>
    <row r="500" spans="1:19" s="18" customFormat="1">
      <c r="A500" s="17">
        <v>645</v>
      </c>
      <c r="B500" s="17" t="s">
        <v>9</v>
      </c>
      <c r="C500" s="64">
        <v>51.155099999999997</v>
      </c>
      <c r="D500" s="64">
        <v>10.367050000000001</v>
      </c>
      <c r="E500" s="19">
        <v>43985</v>
      </c>
      <c r="F500" s="5">
        <v>0.45659722222222221</v>
      </c>
      <c r="G500" s="18">
        <v>3</v>
      </c>
      <c r="H500" s="20">
        <v>28.8</v>
      </c>
      <c r="I500" s="2">
        <f>H500/G500</f>
        <v>9.6</v>
      </c>
      <c r="J500" s="2">
        <v>8113.312399999998</v>
      </c>
      <c r="K500" s="55">
        <v>108.6</v>
      </c>
      <c r="L500" s="53">
        <v>123.41806588213601</v>
      </c>
      <c r="M500" s="2">
        <f>IF((K500+L500)&gt;360,(K500+L500)-360,(K500+L500))</f>
        <v>232.018065882136</v>
      </c>
      <c r="N500" s="2">
        <f>COS(RADIANS(M500))*J500</f>
        <v>-4993.0377434484553</v>
      </c>
      <c r="O500" s="2">
        <f>SIN(RADIANS(M500))*J500</f>
        <v>-6394.9520868019717</v>
      </c>
      <c r="P500" s="7">
        <f t="shared" si="8"/>
        <v>-4.498232201304915E-2</v>
      </c>
      <c r="Q500" s="7">
        <f>O500/(1850*COS(RADIANS(C500)))/60</f>
        <v>-9.185405440111466E-2</v>
      </c>
      <c r="R500" s="7">
        <f>C500+P500</f>
        <v>51.110117677986949</v>
      </c>
      <c r="S500" s="7">
        <f>D500+Q500</f>
        <v>10.275195945598886</v>
      </c>
    </row>
    <row r="501" spans="1:19" s="18" customFormat="1">
      <c r="A501" s="17">
        <v>646</v>
      </c>
      <c r="B501" s="17" t="s">
        <v>9</v>
      </c>
      <c r="C501" s="64">
        <v>51.155099999999997</v>
      </c>
      <c r="D501" s="64">
        <v>10.367050000000001</v>
      </c>
      <c r="E501" s="19">
        <v>43985</v>
      </c>
      <c r="F501" s="5">
        <v>0.50105324074074087</v>
      </c>
      <c r="G501" s="18">
        <v>3</v>
      </c>
      <c r="H501" s="20">
        <v>36.9</v>
      </c>
      <c r="I501" s="2">
        <f>H501/G501</f>
        <v>12.299999999999999</v>
      </c>
      <c r="J501" s="2">
        <v>11469.018199999997</v>
      </c>
      <c r="K501" s="55">
        <v>93.1</v>
      </c>
      <c r="L501" s="53">
        <v>145.68268572141301</v>
      </c>
      <c r="M501" s="2">
        <f>IF((K501+L501)&gt;360,(K501+L501)-360,(K501+L501))</f>
        <v>238.782685721413</v>
      </c>
      <c r="N501" s="2">
        <f>COS(RADIANS(M501))*J501</f>
        <v>-5944.2254795305253</v>
      </c>
      <c r="O501" s="2">
        <f>SIN(RADIANS(M501))*J501</f>
        <v>-9808.3924228403121</v>
      </c>
      <c r="P501" s="7">
        <f t="shared" si="8"/>
        <v>-5.3551580896671405E-2</v>
      </c>
      <c r="Q501" s="7">
        <f>O501/(1850*COS(RADIANS(C501)))/60</f>
        <v>-0.14088309012579373</v>
      </c>
      <c r="R501" s="7">
        <f>C501+P501</f>
        <v>51.101548419103324</v>
      </c>
      <c r="S501" s="7">
        <f>D501+Q501</f>
        <v>10.226166909874207</v>
      </c>
    </row>
    <row r="502" spans="1:19" s="18" customFormat="1">
      <c r="A502" s="17">
        <v>647</v>
      </c>
      <c r="B502" s="17" t="s">
        <v>9</v>
      </c>
      <c r="C502" s="64">
        <v>51.155099999999997</v>
      </c>
      <c r="D502" s="64">
        <v>10.367050000000001</v>
      </c>
      <c r="E502" s="19">
        <v>43985</v>
      </c>
      <c r="F502" s="5">
        <v>0.5013078703703705</v>
      </c>
      <c r="G502" s="18">
        <v>3</v>
      </c>
      <c r="H502" s="20">
        <v>26.8</v>
      </c>
      <c r="I502" s="2">
        <f>H502/G502</f>
        <v>8.9333333333333336</v>
      </c>
      <c r="J502" s="2">
        <v>7284.7430666666669</v>
      </c>
      <c r="K502" s="55">
        <v>332.5</v>
      </c>
      <c r="L502" s="53">
        <v>145.68268572141301</v>
      </c>
      <c r="M502" s="2">
        <f>IF((K502+L502)&gt;360,(K502+L502)-360,(K502+L502))</f>
        <v>118.18268572141301</v>
      </c>
      <c r="N502" s="2">
        <f>COS(RADIANS(M502))*J502</f>
        <v>-3440.4706626578391</v>
      </c>
      <c r="O502" s="2">
        <f>SIN(RADIANS(M502))*J502</f>
        <v>6421.1091850815628</v>
      </c>
      <c r="P502" s="7">
        <f t="shared" si="8"/>
        <v>-3.0995231195115668E-2</v>
      </c>
      <c r="Q502" s="7">
        <f>O502/(1850*COS(RADIANS(C502)))/60</f>
        <v>9.2229762537115789E-2</v>
      </c>
      <c r="R502" s="7">
        <f>C502+P502</f>
        <v>51.124104768804884</v>
      </c>
      <c r="S502" s="7">
        <f>D502+Q502</f>
        <v>10.459279762537117</v>
      </c>
    </row>
    <row r="503" spans="1:19" s="18" customFormat="1">
      <c r="A503" s="17">
        <v>648</v>
      </c>
      <c r="B503" s="17" t="s">
        <v>9</v>
      </c>
      <c r="C503" s="64">
        <v>51.155099999999997</v>
      </c>
      <c r="D503" s="64">
        <v>10.367050000000001</v>
      </c>
      <c r="E503" s="19">
        <v>43985</v>
      </c>
      <c r="F503" s="5">
        <v>0.51072916666666679</v>
      </c>
      <c r="G503" s="18">
        <v>5</v>
      </c>
      <c r="H503" s="20">
        <v>31.6</v>
      </c>
      <c r="I503" s="2">
        <f>H503/G503</f>
        <v>6.32</v>
      </c>
      <c r="J503" s="2">
        <v>4036.75128</v>
      </c>
      <c r="K503" s="55">
        <v>351.1</v>
      </c>
      <c r="L503" s="53">
        <v>151.44765962513401</v>
      </c>
      <c r="M503" s="2">
        <f>IF((K503+L503)&gt;360,(K503+L503)-360,(K503+L503))</f>
        <v>142.54765962513403</v>
      </c>
      <c r="N503" s="2">
        <f>COS(RADIANS(M503))*J503</f>
        <v>-3204.6131271127801</v>
      </c>
      <c r="O503" s="2">
        <f>SIN(RADIANS(M503))*J503</f>
        <v>2454.7536744280651</v>
      </c>
      <c r="P503" s="7">
        <f t="shared" si="8"/>
        <v>-2.8870388532547569E-2</v>
      </c>
      <c r="Q503" s="7">
        <f>O503/(1850*COS(RADIANS(C503)))/60</f>
        <v>3.5258915859213362E-2</v>
      </c>
      <c r="R503" s="7">
        <f>C503+P503</f>
        <v>51.126229611467451</v>
      </c>
      <c r="S503" s="7">
        <f>D503+Q503</f>
        <v>10.402308915859214</v>
      </c>
    </row>
    <row r="504" spans="1:19" s="18" customFormat="1">
      <c r="A504" s="17">
        <v>649</v>
      </c>
      <c r="B504" s="17" t="s">
        <v>9</v>
      </c>
      <c r="C504" s="64">
        <v>51.155099999999997</v>
      </c>
      <c r="D504" s="64">
        <v>10.367050000000001</v>
      </c>
      <c r="E504" s="19">
        <v>43985</v>
      </c>
      <c r="F504" s="5">
        <v>0.51127314814814828</v>
      </c>
      <c r="G504" s="18">
        <v>5</v>
      </c>
      <c r="H504" s="20">
        <v>41.2</v>
      </c>
      <c r="I504" s="2">
        <f>H504/G504</f>
        <v>8.24</v>
      </c>
      <c r="J504" s="2">
        <v>6423.0309599999991</v>
      </c>
      <c r="K504" s="55">
        <v>357</v>
      </c>
      <c r="L504" s="53">
        <v>151.87167433075101</v>
      </c>
      <c r="M504" s="2">
        <f>IF((K504+L504)&gt;360,(K504+L504)-360,(K504+L504))</f>
        <v>148.87167433075103</v>
      </c>
      <c r="N504" s="2">
        <f>COS(RADIANS(M504))*J504</f>
        <v>-5498.1891257655088</v>
      </c>
      <c r="O504" s="2">
        <f>SIN(RADIANS(M504))*J504</f>
        <v>3320.4281426395032</v>
      </c>
      <c r="P504" s="7">
        <f t="shared" si="8"/>
        <v>-4.9533235367256838E-2</v>
      </c>
      <c r="Q504" s="7">
        <f>O504/(1850*COS(RADIANS(C504)))/60</f>
        <v>4.7693052756166116E-2</v>
      </c>
      <c r="R504" s="7">
        <f>C504+P504</f>
        <v>51.105566764632741</v>
      </c>
      <c r="S504" s="7">
        <f>D504+Q504</f>
        <v>10.414743052756167</v>
      </c>
    </row>
    <row r="505" spans="1:19" s="18" customFormat="1">
      <c r="A505" s="17">
        <v>650</v>
      </c>
      <c r="B505" s="17" t="s">
        <v>9</v>
      </c>
      <c r="C505" s="64">
        <v>51.155099999999997</v>
      </c>
      <c r="D505" s="64">
        <v>10.367050000000001</v>
      </c>
      <c r="E505" s="19">
        <v>43985</v>
      </c>
      <c r="F505" s="5">
        <v>0.51465277777777785</v>
      </c>
      <c r="G505" s="18">
        <v>3</v>
      </c>
      <c r="H505" s="20">
        <v>40.200000000000003</v>
      </c>
      <c r="I505" s="2">
        <f>H505/G505</f>
        <v>13.4</v>
      </c>
      <c r="J505" s="2">
        <v>12836.157599999997</v>
      </c>
      <c r="K505" s="55">
        <v>91.1</v>
      </c>
      <c r="L505" s="53">
        <v>154.015319968</v>
      </c>
      <c r="M505" s="2">
        <f>IF((K505+L505)&gt;360,(K505+L505)-360,(K505+L505))</f>
        <v>245.11531996799999</v>
      </c>
      <c r="N505" s="2">
        <f>COS(RADIANS(M505))*J505</f>
        <v>-5401.3687226407847</v>
      </c>
      <c r="O505" s="2">
        <f>SIN(RADIANS(M505))*J505</f>
        <v>-11644.404572760066</v>
      </c>
      <c r="P505" s="7">
        <f t="shared" si="8"/>
        <v>-4.8660979483250315E-2</v>
      </c>
      <c r="Q505" s="7">
        <f>O505/(1850*COS(RADIANS(C505)))/60</f>
        <v>-0.16725469660708228</v>
      </c>
      <c r="R505" s="7">
        <f>C505+P505</f>
        <v>51.106439020516746</v>
      </c>
      <c r="S505" s="7">
        <f>D505+Q505</f>
        <v>10.199795303392918</v>
      </c>
    </row>
    <row r="506" spans="1:19" s="18" customFormat="1">
      <c r="A506" s="17">
        <v>651</v>
      </c>
      <c r="B506" s="17" t="s">
        <v>9</v>
      </c>
      <c r="C506" s="64">
        <v>51.155099999999997</v>
      </c>
      <c r="D506" s="64">
        <v>10.367050000000001</v>
      </c>
      <c r="E506" s="19">
        <v>43985</v>
      </c>
      <c r="F506" s="5">
        <v>0.51613425925925938</v>
      </c>
      <c r="G506" s="18">
        <v>5</v>
      </c>
      <c r="H506" s="20">
        <v>34.799999999999997</v>
      </c>
      <c r="I506" s="2">
        <f>H506/G506</f>
        <v>6.9599999999999991</v>
      </c>
      <c r="J506" s="2">
        <v>4832.1778399999976</v>
      </c>
      <c r="K506" s="55">
        <v>353.9</v>
      </c>
      <c r="L506" s="53">
        <v>154.88355732872799</v>
      </c>
      <c r="M506" s="2">
        <f>IF((K506+L506)&gt;360,(K506+L506)-360,(K506+L506))</f>
        <v>148.78355732872797</v>
      </c>
      <c r="N506" s="2">
        <f>COS(RADIANS(M506))*J506</f>
        <v>-4132.5536880647687</v>
      </c>
      <c r="O506" s="2">
        <f>SIN(RADIANS(M506))*J506</f>
        <v>2504.3846934225826</v>
      </c>
      <c r="P506" s="7">
        <f t="shared" si="8"/>
        <v>-3.7230213405988907E-2</v>
      </c>
      <c r="Q506" s="7">
        <f>O506/(1850*COS(RADIANS(C506)))/60</f>
        <v>3.5971792243090217E-2</v>
      </c>
      <c r="R506" s="7">
        <f>C506+P506</f>
        <v>51.117869786594007</v>
      </c>
      <c r="S506" s="7">
        <f>D506+Q506</f>
        <v>10.403021792243091</v>
      </c>
    </row>
    <row r="507" spans="1:19" s="22" customFormat="1">
      <c r="A507" s="21"/>
      <c r="B507" s="21" t="s">
        <v>9</v>
      </c>
      <c r="C507" s="65">
        <v>51.155099999999997</v>
      </c>
      <c r="D507" s="65">
        <v>10.367050000000001</v>
      </c>
      <c r="E507" s="23">
        <v>43985</v>
      </c>
      <c r="F507" s="5">
        <v>0.55887731481481484</v>
      </c>
      <c r="H507" s="24"/>
      <c r="I507" s="2" t="e">
        <f>H507/G507</f>
        <v>#DIV/0!</v>
      </c>
      <c r="J507" s="2" t="e">
        <v>#DIV/0!</v>
      </c>
      <c r="K507" s="56"/>
      <c r="L507" s="53" t="s">
        <v>11</v>
      </c>
      <c r="M507" s="2" t="e">
        <f>IF((K507+L507)&gt;360,(K507+L507)-360,(K507+L507))</f>
        <v>#VALUE!</v>
      </c>
      <c r="N507" s="2" t="e">
        <f>COS(RADIANS(M507))*J507</f>
        <v>#VALUE!</v>
      </c>
      <c r="O507" s="2" t="e">
        <f>SIN(RADIANS(M507))*J507</f>
        <v>#VALUE!</v>
      </c>
      <c r="P507" s="7" t="e">
        <f t="shared" si="8"/>
        <v>#VALUE!</v>
      </c>
      <c r="Q507" s="7" t="e">
        <f>O507/(1850*COS(RADIANS(C507)))/60</f>
        <v>#VALUE!</v>
      </c>
      <c r="R507" s="7" t="e">
        <f>C507+P507</f>
        <v>#VALUE!</v>
      </c>
      <c r="S507" s="7" t="e">
        <f>D507+Q507</f>
        <v>#VALUE!</v>
      </c>
    </row>
    <row r="508" spans="1:19">
      <c r="A508" s="1">
        <v>652</v>
      </c>
      <c r="B508" s="1" t="s">
        <v>10</v>
      </c>
      <c r="C508" s="7">
        <v>51.101390000000002</v>
      </c>
      <c r="D508" s="7">
        <v>10.46631</v>
      </c>
      <c r="E508" s="4">
        <v>44022</v>
      </c>
      <c r="F508" s="5">
        <v>0.42976851851851855</v>
      </c>
      <c r="G508" s="3">
        <v>5</v>
      </c>
      <c r="H508" s="2">
        <v>26.3</v>
      </c>
      <c r="I508" s="2">
        <f>H508/G508</f>
        <v>5.26</v>
      </c>
      <c r="J508" s="2">
        <v>2719.3260399999995</v>
      </c>
      <c r="K508" s="52">
        <v>262.3</v>
      </c>
      <c r="L508" s="53">
        <v>111.300134038222</v>
      </c>
      <c r="M508" s="2">
        <f>IF((K508+L508)&gt;360,(K508+L508)-360,(K508+L508))</f>
        <v>13.600134038221995</v>
      </c>
      <c r="N508" s="2">
        <f>COS(RADIANS(M508))*J508</f>
        <v>2643.0773628471275</v>
      </c>
      <c r="O508" s="2">
        <f>SIN(RADIANS(M508))*J508</f>
        <v>639.43425449936092</v>
      </c>
      <c r="P508" s="7">
        <f t="shared" si="8"/>
        <v>2.3811507773397543E-2</v>
      </c>
      <c r="Q508" s="7">
        <f>O508/(1850*COS(RADIANS(C508)))/60</f>
        <v>9.1738552062073896E-3</v>
      </c>
      <c r="R508" s="7">
        <f>C508+P508</f>
        <v>51.125201507773397</v>
      </c>
      <c r="S508" s="7">
        <f>D508+Q508</f>
        <v>10.475483855206207</v>
      </c>
    </row>
    <row r="509" spans="1:19">
      <c r="A509" s="1">
        <v>653</v>
      </c>
      <c r="B509" s="1" t="s">
        <v>10</v>
      </c>
      <c r="C509" s="7">
        <v>51.101390000000002</v>
      </c>
      <c r="D509" s="7">
        <v>10.46631</v>
      </c>
      <c r="E509" s="4">
        <v>44022</v>
      </c>
      <c r="F509" s="5">
        <v>0.43834490740740745</v>
      </c>
      <c r="G509" s="3">
        <v>11</v>
      </c>
      <c r="H509" s="2">
        <v>19.399999999999999</v>
      </c>
      <c r="I509" s="2">
        <f>H509/G509</f>
        <v>1.7636363636363634</v>
      </c>
      <c r="J509" s="2">
        <v>106.11300784010979</v>
      </c>
      <c r="K509" s="52">
        <v>221.9</v>
      </c>
      <c r="L509" s="53">
        <v>114.62140601973201</v>
      </c>
      <c r="M509" s="2">
        <f>IF((K509+L509)&gt;360,(K509+L509)-360,(K509+L509))</f>
        <v>336.52140601973201</v>
      </c>
      <c r="N509" s="2">
        <f>COS(RADIANS(M509))*J509</f>
        <v>97.327804241197668</v>
      </c>
      <c r="O509" s="2">
        <f>SIN(RADIANS(M509))*J509</f>
        <v>-42.276103823109153</v>
      </c>
      <c r="P509" s="7">
        <f t="shared" si="8"/>
        <v>8.7682706523601499E-4</v>
      </c>
      <c r="Q509" s="7">
        <f>O509/(1850*COS(RADIANS(C509)))/60</f>
        <v>-6.0652811829645516E-4</v>
      </c>
      <c r="R509" s="7">
        <f>C509+P509</f>
        <v>51.102266827065236</v>
      </c>
      <c r="S509" s="7">
        <f>D509+Q509</f>
        <v>10.465703471881703</v>
      </c>
    </row>
    <row r="510" spans="1:19">
      <c r="A510" s="1">
        <v>654</v>
      </c>
      <c r="B510" s="1" t="s">
        <v>10</v>
      </c>
      <c r="C510" s="7">
        <v>51.101390000000002</v>
      </c>
      <c r="D510" s="7">
        <v>10.46631</v>
      </c>
      <c r="E510" s="4">
        <v>44022</v>
      </c>
      <c r="F510" s="5">
        <v>0.43935185185185188</v>
      </c>
      <c r="G510" s="3">
        <v>12</v>
      </c>
      <c r="H510" s="2">
        <v>16</v>
      </c>
      <c r="I510" s="2">
        <f>H510/G510</f>
        <v>1.3333333333333333</v>
      </c>
      <c r="J510" s="2">
        <v>0</v>
      </c>
      <c r="K510" s="52">
        <v>351.2</v>
      </c>
      <c r="L510" s="53">
        <v>114.88366959426401</v>
      </c>
      <c r="M510" s="2">
        <f>IF((K510+L510)&gt;360,(K510+L510)-360,(K510+L510))</f>
        <v>106.08366959426399</v>
      </c>
      <c r="N510" s="2">
        <f>COS(RADIANS(M510))*J510</f>
        <v>0</v>
      </c>
      <c r="O510" s="2">
        <f>SIN(RADIANS(M510))*J510</f>
        <v>0</v>
      </c>
      <c r="P510" s="7">
        <f t="shared" si="8"/>
        <v>0</v>
      </c>
      <c r="Q510" s="7">
        <f>O510/(1850*COS(RADIANS(C510)))/60</f>
        <v>0</v>
      </c>
      <c r="R510" s="7">
        <f>C510+P510</f>
        <v>51.101390000000002</v>
      </c>
      <c r="S510" s="7">
        <f>D510+Q510</f>
        <v>10.46631</v>
      </c>
    </row>
    <row r="511" spans="1:19">
      <c r="A511" s="1">
        <v>655</v>
      </c>
      <c r="B511" s="1" t="s">
        <v>10</v>
      </c>
      <c r="C511" s="7">
        <v>51.101390000000002</v>
      </c>
      <c r="D511" s="7">
        <v>10.46631</v>
      </c>
      <c r="E511" s="4">
        <v>44022</v>
      </c>
      <c r="F511" s="5">
        <v>0.44578703703703704</v>
      </c>
      <c r="G511" s="3">
        <v>12</v>
      </c>
      <c r="H511" s="2">
        <v>15.2</v>
      </c>
      <c r="I511" s="2">
        <f>H511/G511</f>
        <v>1.2666666666666666</v>
      </c>
      <c r="J511" s="2">
        <v>0</v>
      </c>
      <c r="K511" s="52">
        <v>337.8</v>
      </c>
      <c r="L511" s="53">
        <v>117.29067467600601</v>
      </c>
      <c r="M511" s="2">
        <f>IF((K511+L511)&gt;360,(K511+L511)-360,(K511+L511))</f>
        <v>95.090674676006017</v>
      </c>
      <c r="N511" s="2">
        <f>COS(RADIANS(M511))*J511</f>
        <v>0</v>
      </c>
      <c r="O511" s="2">
        <f>SIN(RADIANS(M511))*J511</f>
        <v>0</v>
      </c>
      <c r="P511" s="7">
        <f t="shared" si="8"/>
        <v>0</v>
      </c>
      <c r="Q511" s="7">
        <f>O511/(1850*COS(RADIANS(C511)))/60</f>
        <v>0</v>
      </c>
      <c r="R511" s="7">
        <f>C511+P511</f>
        <v>51.101390000000002</v>
      </c>
      <c r="S511" s="7">
        <f>D511+Q511</f>
        <v>10.46631</v>
      </c>
    </row>
    <row r="512" spans="1:19">
      <c r="A512" s="1">
        <v>656</v>
      </c>
      <c r="B512" s="1" t="s">
        <v>10</v>
      </c>
      <c r="C512" s="7">
        <v>51.101390000000002</v>
      </c>
      <c r="D512" s="7">
        <v>10.46631</v>
      </c>
      <c r="E512" s="4">
        <v>44022</v>
      </c>
      <c r="F512" s="5">
        <v>0.44709490740740743</v>
      </c>
      <c r="G512" s="3">
        <v>9</v>
      </c>
      <c r="H512" s="2">
        <v>41.8</v>
      </c>
      <c r="I512" s="2">
        <f>H512/G512</f>
        <v>4.6444444444444439</v>
      </c>
      <c r="J512" s="2">
        <v>1954.2803555555545</v>
      </c>
      <c r="K512" s="52">
        <v>261</v>
      </c>
      <c r="L512" s="53">
        <v>117.837361098409</v>
      </c>
      <c r="M512" s="2">
        <f>IF((K512+L512)&gt;360,(K512+L512)-360,(K512+L512))</f>
        <v>18.837361098409019</v>
      </c>
      <c r="N512" s="2">
        <f>COS(RADIANS(M512))*J512</f>
        <v>1849.6069846605203</v>
      </c>
      <c r="O512" s="2">
        <f>SIN(RADIANS(M512))*J512</f>
        <v>631.00373248132405</v>
      </c>
      <c r="P512" s="7">
        <f t="shared" si="8"/>
        <v>1.6663125987932615E-2</v>
      </c>
      <c r="Q512" s="7">
        <f>O512/(1850*COS(RADIANS(C512)))/60</f>
        <v>9.0529039312920879E-3</v>
      </c>
      <c r="R512" s="7">
        <f>C512+P512</f>
        <v>51.118053125987934</v>
      </c>
      <c r="S512" s="7">
        <f>D512+Q512</f>
        <v>10.475362903931291</v>
      </c>
    </row>
    <row r="513" spans="1:19">
      <c r="A513" s="1">
        <v>657</v>
      </c>
      <c r="B513" s="1" t="s">
        <v>10</v>
      </c>
      <c r="C513" s="7">
        <v>51.101390000000002</v>
      </c>
      <c r="D513" s="7">
        <v>10.46631</v>
      </c>
      <c r="E513" s="4">
        <v>44022</v>
      </c>
      <c r="F513" s="5">
        <v>0.44832175925925927</v>
      </c>
      <c r="G513" s="3">
        <v>13</v>
      </c>
      <c r="H513" s="2">
        <v>16.3</v>
      </c>
      <c r="I513" s="2">
        <f>H513/G513</f>
        <v>1.2538461538461538</v>
      </c>
      <c r="J513" s="2">
        <v>0</v>
      </c>
      <c r="K513" s="52">
        <v>79.900000000000006</v>
      </c>
      <c r="L513" s="53">
        <v>118.388495363758</v>
      </c>
      <c r="M513" s="2">
        <f>IF((K513+L513)&gt;360,(K513+L513)-360,(K513+L513))</f>
        <v>198.28849536375799</v>
      </c>
      <c r="N513" s="2">
        <f>COS(RADIANS(M513))*J513</f>
        <v>0</v>
      </c>
      <c r="O513" s="2">
        <f>SIN(RADIANS(M513))*J513</f>
        <v>0</v>
      </c>
      <c r="P513" s="7">
        <f t="shared" si="8"/>
        <v>0</v>
      </c>
      <c r="Q513" s="7">
        <f>O513/(1850*COS(RADIANS(C513)))/60</f>
        <v>0</v>
      </c>
      <c r="R513" s="7">
        <f>C513+P513</f>
        <v>51.101390000000002</v>
      </c>
      <c r="S513" s="7">
        <f>D513+Q513</f>
        <v>10.46631</v>
      </c>
    </row>
    <row r="514" spans="1:19">
      <c r="A514" s="1">
        <v>658</v>
      </c>
      <c r="B514" s="1" t="s">
        <v>10</v>
      </c>
      <c r="C514" s="7">
        <v>51.101390000000002</v>
      </c>
      <c r="D514" s="7">
        <v>10.46631</v>
      </c>
      <c r="E514" s="4">
        <v>44022</v>
      </c>
      <c r="F514" s="5">
        <v>0.45707175925925925</v>
      </c>
      <c r="G514" s="3">
        <v>10</v>
      </c>
      <c r="H514" s="2">
        <v>20.3</v>
      </c>
      <c r="I514" s="2">
        <f>H514/G514</f>
        <v>2.0300000000000002</v>
      </c>
      <c r="J514" s="2">
        <v>208.09317505057149</v>
      </c>
      <c r="K514" s="52">
        <v>237.6</v>
      </c>
      <c r="L514" s="53">
        <v>122.084403823293</v>
      </c>
      <c r="M514" s="2">
        <f>IF((K514+L514)&gt;360,(K514+L514)-360,(K514+L514))</f>
        <v>359.684403823293</v>
      </c>
      <c r="N514" s="2">
        <f>COS(RADIANS(M514))*J514</f>
        <v>208.09001826600448</v>
      </c>
      <c r="O514" s="2">
        <f>SIN(RADIANS(M514))*J514</f>
        <v>-1.1462114472103706</v>
      </c>
      <c r="P514" s="7">
        <f t="shared" si="8"/>
        <v>1.8746848492432837E-3</v>
      </c>
      <c r="Q514" s="7">
        <f>O514/(1850*COS(RADIANS(C514)))/60</f>
        <v>-1.6444501961563078E-5</v>
      </c>
      <c r="R514" s="7">
        <f>C514+P514</f>
        <v>51.103264684849243</v>
      </c>
      <c r="S514" s="7">
        <f>D514+Q514</f>
        <v>10.466293555498039</v>
      </c>
    </row>
    <row r="515" spans="1:19">
      <c r="A515" s="1">
        <v>659</v>
      </c>
      <c r="B515" s="1" t="s">
        <v>10</v>
      </c>
      <c r="C515" s="7">
        <v>51.101390000000002</v>
      </c>
      <c r="D515" s="7">
        <v>10.46631</v>
      </c>
      <c r="E515" s="4">
        <v>44022</v>
      </c>
      <c r="F515" s="5">
        <v>0.47146990740740746</v>
      </c>
      <c r="G515" s="3">
        <v>6</v>
      </c>
      <c r="H515" s="2">
        <v>24.4</v>
      </c>
      <c r="I515" s="2">
        <f>H515/G515</f>
        <v>4.0666666666666664</v>
      </c>
      <c r="J515" s="2">
        <v>1351.9534683140851</v>
      </c>
      <c r="K515" s="52">
        <v>234.1</v>
      </c>
      <c r="L515" s="53">
        <v>128.19047150336999</v>
      </c>
      <c r="M515" s="2">
        <f>IF((K515+L515)&gt;360,(K515+L515)-360,(K515+L515))</f>
        <v>2.2904715033699858</v>
      </c>
      <c r="N515" s="2">
        <f>COS(RADIANS(M515))*J515</f>
        <v>1350.8733323373726</v>
      </c>
      <c r="O515" s="2">
        <f>SIN(RADIANS(M515))*J515</f>
        <v>54.031661701324829</v>
      </c>
      <c r="P515" s="7">
        <f t="shared" ref="P515:P578" si="9">(N515/1850)/60</f>
        <v>1.2170030021057411E-2</v>
      </c>
      <c r="Q515" s="7">
        <f>O515/(1850*COS(RADIANS(C515)))/60</f>
        <v>7.7518312087741087E-4</v>
      </c>
      <c r="R515" s="7">
        <f>C515+P515</f>
        <v>51.113560030021063</v>
      </c>
      <c r="S515" s="7">
        <f>D515+Q515</f>
        <v>10.467085183120878</v>
      </c>
    </row>
    <row r="516" spans="1:19">
      <c r="A516" s="1">
        <v>660</v>
      </c>
      <c r="B516" s="1" t="s">
        <v>10</v>
      </c>
      <c r="C516" s="7">
        <v>51.101390000000002</v>
      </c>
      <c r="D516" s="7">
        <v>10.46631</v>
      </c>
      <c r="E516" s="4">
        <v>44022</v>
      </c>
      <c r="F516" s="5">
        <v>0.47239583333333335</v>
      </c>
      <c r="G516" s="3">
        <v>12</v>
      </c>
      <c r="H516" s="2">
        <v>18.399999999999999</v>
      </c>
      <c r="I516" s="2">
        <f>H516/G516</f>
        <v>1.5333333333333332</v>
      </c>
      <c r="J516" s="2">
        <v>23.093338980406415</v>
      </c>
      <c r="K516" s="52">
        <v>353.1</v>
      </c>
      <c r="L516" s="53">
        <v>128.831426203729</v>
      </c>
      <c r="M516" s="2">
        <f>IF((K516+L516)&gt;360,(K516+L516)-360,(K516+L516))</f>
        <v>121.93142620372902</v>
      </c>
      <c r="N516" s="2">
        <f>COS(RADIANS(M516))*J516</f>
        <v>-12.214157242629094</v>
      </c>
      <c r="O516" s="2">
        <f>SIN(RADIANS(M516))*J516</f>
        <v>19.598894563630104</v>
      </c>
      <c r="P516" s="7">
        <f t="shared" si="9"/>
        <v>-1.1003745263629814E-4</v>
      </c>
      <c r="Q516" s="7">
        <f>O516/(1850*COS(RADIANS(C516)))/60</f>
        <v>2.8118202874389083E-4</v>
      </c>
      <c r="R516" s="7">
        <f>C516+P516</f>
        <v>51.101279962547366</v>
      </c>
      <c r="S516" s="7">
        <f>D516+Q516</f>
        <v>10.466591182028743</v>
      </c>
    </row>
    <row r="517" spans="1:19">
      <c r="A517" s="1">
        <v>661</v>
      </c>
      <c r="B517" s="1" t="s">
        <v>10</v>
      </c>
      <c r="C517" s="7">
        <v>51.101390000000002</v>
      </c>
      <c r="D517" s="7">
        <v>10.46631</v>
      </c>
      <c r="E517" s="4">
        <v>44022</v>
      </c>
      <c r="F517" s="5">
        <v>0.50623842592592605</v>
      </c>
      <c r="G517" s="3">
        <v>9</v>
      </c>
      <c r="H517" s="2">
        <v>14.2</v>
      </c>
      <c r="I517" s="2">
        <f>H517/G517</f>
        <v>1.5777777777777777</v>
      </c>
      <c r="J517" s="2">
        <v>38.768696649523925</v>
      </c>
      <c r="K517" s="52">
        <v>209.8</v>
      </c>
      <c r="L517" s="53">
        <v>146.07582062685401</v>
      </c>
      <c r="M517" s="2">
        <f>IF((K517+L517)&gt;360,(K517+L517)-360,(K517+L517))</f>
        <v>355.87582062685402</v>
      </c>
      <c r="N517" s="2">
        <f>COS(RADIANS(M517))*J517</f>
        <v>38.668305943099533</v>
      </c>
      <c r="O517" s="2">
        <f>SIN(RADIANS(M517))*J517</f>
        <v>-2.7881813774682502</v>
      </c>
      <c r="P517" s="7">
        <f t="shared" si="9"/>
        <v>3.4836311660450028E-4</v>
      </c>
      <c r="Q517" s="7">
        <f>O517/(1850*COS(RADIANS(C517)))/60</f>
        <v>-4.0001567112734593E-5</v>
      </c>
      <c r="R517" s="7">
        <f>C517+P517</f>
        <v>51.10173836311661</v>
      </c>
      <c r="S517" s="7">
        <f>D517+Q517</f>
        <v>10.466269998432887</v>
      </c>
    </row>
    <row r="518" spans="1:19">
      <c r="A518" s="1">
        <v>662</v>
      </c>
      <c r="B518" s="1" t="s">
        <v>10</v>
      </c>
      <c r="C518" s="7">
        <v>51.101390000000002</v>
      </c>
      <c r="D518" s="7">
        <v>10.46631</v>
      </c>
      <c r="E518" s="4">
        <v>44022</v>
      </c>
      <c r="F518" s="5">
        <v>0.51135416666666678</v>
      </c>
      <c r="G518" s="3">
        <v>8</v>
      </c>
      <c r="H518" s="2">
        <v>15.9</v>
      </c>
      <c r="I518" s="2">
        <f>H518/G518</f>
        <v>1.9875</v>
      </c>
      <c r="J518" s="2">
        <v>191.36016340599053</v>
      </c>
      <c r="K518" s="52">
        <v>315.60000000000002</v>
      </c>
      <c r="L518" s="53">
        <v>149.31337751172799</v>
      </c>
      <c r="M518" s="2">
        <f>IF((K518+L518)&gt;360,(K518+L518)-360,(K518+L518))</f>
        <v>104.91337751172802</v>
      </c>
      <c r="N518" s="2">
        <f>COS(RADIANS(M518))*J518</f>
        <v>-49.248148769633289</v>
      </c>
      <c r="O518" s="2">
        <f>SIN(RADIANS(M518))*J518</f>
        <v>184.91439095303389</v>
      </c>
      <c r="P518" s="7">
        <f t="shared" si="9"/>
        <v>-4.4367701594264224E-4</v>
      </c>
      <c r="Q518" s="7">
        <f>O518/(1850*COS(RADIANS(C518)))/60</f>
        <v>2.6529355226290181E-3</v>
      </c>
      <c r="R518" s="7">
        <f>C518+P518</f>
        <v>51.100946322984058</v>
      </c>
      <c r="S518" s="7">
        <f>D518+Q518</f>
        <v>10.468962935522629</v>
      </c>
    </row>
    <row r="519" spans="1:19">
      <c r="A519" s="1">
        <v>663</v>
      </c>
      <c r="B519" s="1" t="s">
        <v>10</v>
      </c>
      <c r="C519" s="7">
        <v>51.101390000000002</v>
      </c>
      <c r="D519" s="7">
        <v>10.46631</v>
      </c>
      <c r="E519" s="4">
        <v>44022</v>
      </c>
      <c r="F519" s="5">
        <v>0.51531250000000006</v>
      </c>
      <c r="G519" s="3">
        <v>4</v>
      </c>
      <c r="H519" s="2">
        <v>40.1</v>
      </c>
      <c r="I519" s="2">
        <f>H519/G519</f>
        <v>10.025</v>
      </c>
      <c r="J519" s="2">
        <v>8641.5253499999981</v>
      </c>
      <c r="K519" s="52">
        <v>186.6</v>
      </c>
      <c r="L519" s="53">
        <v>151.80864635563401</v>
      </c>
      <c r="M519" s="2">
        <f>IF((K519+L519)&gt;360,(K519+L519)-360,(K519+L519))</f>
        <v>338.408646355634</v>
      </c>
      <c r="N519" s="2">
        <f>COS(RADIANS(M519))*J519</f>
        <v>8035.1670412965086</v>
      </c>
      <c r="O519" s="2">
        <f>SIN(RADIANS(M519))*J519</f>
        <v>-3179.945124236408</v>
      </c>
      <c r="P519" s="7">
        <f t="shared" si="9"/>
        <v>7.2388892263932497E-2</v>
      </c>
      <c r="Q519" s="7">
        <f>O519/(1850*COS(RADIANS(C519)))/60</f>
        <v>-4.562213539259044E-2</v>
      </c>
      <c r="R519" s="7">
        <f>C519+P519</f>
        <v>51.173778892263933</v>
      </c>
      <c r="S519" s="7">
        <f>D519+Q519</f>
        <v>10.420687864607409</v>
      </c>
    </row>
    <row r="520" spans="1:19">
      <c r="A520" s="1">
        <v>664</v>
      </c>
      <c r="B520" s="1" t="s">
        <v>10</v>
      </c>
      <c r="C520" s="7">
        <v>51.101390000000002</v>
      </c>
      <c r="D520" s="7">
        <v>10.46631</v>
      </c>
      <c r="E520" s="4">
        <v>44022</v>
      </c>
      <c r="F520" s="5">
        <v>0.52113425925925938</v>
      </c>
      <c r="G520" s="3">
        <v>4</v>
      </c>
      <c r="H520" s="2">
        <v>41.1</v>
      </c>
      <c r="I520" s="2">
        <f>H520/G520</f>
        <v>10.275</v>
      </c>
      <c r="J520" s="2">
        <v>8952.2388499999997</v>
      </c>
      <c r="K520" s="52">
        <v>182</v>
      </c>
      <c r="L520" s="53">
        <v>155.22165104974701</v>
      </c>
      <c r="M520" s="2">
        <f>IF((K520+L520)&gt;360,(K520+L520)-360,(K520+L520))</f>
        <v>337.22165104974704</v>
      </c>
      <c r="N520" s="2">
        <f>COS(RADIANS(M520))*J520</f>
        <v>8254.0494537129071</v>
      </c>
      <c r="O520" s="2">
        <f>SIN(RADIANS(M520))*J520</f>
        <v>-3466.0132779767273</v>
      </c>
      <c r="P520" s="7">
        <f t="shared" si="9"/>
        <v>7.4360805889305465E-2</v>
      </c>
      <c r="Q520" s="7">
        <f>O520/(1850*COS(RADIANS(C520)))/60</f>
        <v>-4.9726306858311288E-2</v>
      </c>
      <c r="R520" s="7">
        <f>C520+P520</f>
        <v>51.175750805889308</v>
      </c>
      <c r="S520" s="7">
        <f>D520+Q520</f>
        <v>10.416583693141689</v>
      </c>
    </row>
    <row r="521" spans="1:19">
      <c r="A521" s="1">
        <v>665</v>
      </c>
      <c r="B521" s="1" t="s">
        <v>10</v>
      </c>
      <c r="C521" s="7">
        <v>51.101390000000002</v>
      </c>
      <c r="D521" s="7">
        <v>10.46631</v>
      </c>
      <c r="E521" s="4">
        <v>44022</v>
      </c>
      <c r="F521" s="5">
        <v>0.52811342592592592</v>
      </c>
      <c r="G521" s="3">
        <v>10</v>
      </c>
      <c r="H521" s="2">
        <v>16.7</v>
      </c>
      <c r="I521" s="2">
        <f>H521/G521</f>
        <v>1.67</v>
      </c>
      <c r="J521" s="2">
        <v>71.815202668875088</v>
      </c>
      <c r="K521" s="52">
        <v>310.89999999999998</v>
      </c>
      <c r="L521" s="53">
        <v>159.616979477721</v>
      </c>
      <c r="M521" s="2">
        <f>IF((K521+L521)&gt;360,(K521+L521)-360,(K521+L521))</f>
        <v>110.51697947772095</v>
      </c>
      <c r="N521" s="2">
        <f>COS(RADIANS(M521))*J521</f>
        <v>-25.170147473337018</v>
      </c>
      <c r="O521" s="2">
        <f>SIN(RADIANS(M521))*J521</f>
        <v>67.259846941113906</v>
      </c>
      <c r="P521" s="7">
        <f t="shared" si="9"/>
        <v>-2.2675808534537852E-4</v>
      </c>
      <c r="Q521" s="7">
        <f>O521/(1850*COS(RADIANS(C521)))/60</f>
        <v>9.649656593898766E-4</v>
      </c>
      <c r="R521" s="7">
        <f>C521+P521</f>
        <v>51.101163241914655</v>
      </c>
      <c r="S521" s="7">
        <f>D521+Q521</f>
        <v>10.46727496565939</v>
      </c>
    </row>
    <row r="522" spans="1:19">
      <c r="A522" s="1">
        <v>666</v>
      </c>
      <c r="B522" s="1" t="s">
        <v>10</v>
      </c>
      <c r="C522" s="7">
        <v>51.101390000000002</v>
      </c>
      <c r="D522" s="7">
        <v>10.46631</v>
      </c>
      <c r="E522" s="4">
        <v>44022</v>
      </c>
      <c r="F522" s="5">
        <v>0.53178240740740745</v>
      </c>
      <c r="G522" s="3">
        <v>4</v>
      </c>
      <c r="H522" s="2">
        <v>50.1</v>
      </c>
      <c r="I522" s="2">
        <f>H522/G522</f>
        <v>12.525</v>
      </c>
      <c r="J522" s="2">
        <v>11748.660349999998</v>
      </c>
      <c r="K522" s="52">
        <v>181.5</v>
      </c>
      <c r="L522" s="53">
        <v>161.863652751193</v>
      </c>
      <c r="M522" s="2">
        <f>IF((K522+L522)&gt;360,(K522+L522)-360,(K522+L522))</f>
        <v>343.363652751193</v>
      </c>
      <c r="N522" s="2">
        <f>COS(RADIANS(M522))*J522</f>
        <v>11256.874902251471</v>
      </c>
      <c r="O522" s="2">
        <f>SIN(RADIANS(M522))*J522</f>
        <v>-3363.5973978350889</v>
      </c>
      <c r="P522" s="7">
        <f t="shared" si="9"/>
        <v>0.10141328740767092</v>
      </c>
      <c r="Q522" s="7">
        <f>O522/(1850*COS(RADIANS(C522)))/60</f>
        <v>-4.8256963530792354E-2</v>
      </c>
      <c r="R522" s="7">
        <f>C522+P522</f>
        <v>51.202803287407676</v>
      </c>
      <c r="S522" s="7">
        <f>D522+Q522</f>
        <v>10.418053036469207</v>
      </c>
    </row>
    <row r="523" spans="1:19">
      <c r="A523" s="1">
        <v>667</v>
      </c>
      <c r="B523" s="1" t="s">
        <v>10</v>
      </c>
      <c r="C523" s="7">
        <v>51.101390000000002</v>
      </c>
      <c r="D523" s="7">
        <v>10.46631</v>
      </c>
      <c r="E523" s="4">
        <v>44022</v>
      </c>
      <c r="F523" s="5">
        <v>0.54185185185185181</v>
      </c>
      <c r="G523" s="3">
        <v>10</v>
      </c>
      <c r="H523" s="2">
        <v>16.899999999999999</v>
      </c>
      <c r="I523" s="2">
        <f>H523/G523</f>
        <v>1.69</v>
      </c>
      <c r="J523" s="2">
        <v>79.07682234023298</v>
      </c>
      <c r="K523" s="52">
        <v>308.89999999999998</v>
      </c>
      <c r="L523" s="53">
        <v>168.76708601473899</v>
      </c>
      <c r="M523" s="2">
        <f>IF((K523+L523)&gt;360,(K523+L523)-360,(K523+L523))</f>
        <v>117.66708601473897</v>
      </c>
      <c r="N523" s="2">
        <f>COS(RADIANS(M523))*J523</f>
        <v>-36.718005676075414</v>
      </c>
      <c r="O523" s="2">
        <f>SIN(RADIANS(M523))*J523</f>
        <v>70.035218930195853</v>
      </c>
      <c r="P523" s="7">
        <f t="shared" si="9"/>
        <v>-3.3079284392860734E-4</v>
      </c>
      <c r="Q523" s="7">
        <f>O523/(1850*COS(RADIANS(C523)))/60</f>
        <v>1.004783452371793E-3</v>
      </c>
      <c r="R523" s="7">
        <f>C523+P523</f>
        <v>51.101059207156077</v>
      </c>
      <c r="S523" s="7">
        <f>D523+Q523</f>
        <v>10.467314783452371</v>
      </c>
    </row>
    <row r="524" spans="1:19">
      <c r="A524" s="1">
        <v>668</v>
      </c>
      <c r="B524" s="1" t="s">
        <v>10</v>
      </c>
      <c r="C524" s="7">
        <v>51.101390000000002</v>
      </c>
      <c r="D524" s="7">
        <v>10.46631</v>
      </c>
      <c r="E524" s="4">
        <v>44022</v>
      </c>
      <c r="F524" s="5">
        <v>0.54222222222222216</v>
      </c>
      <c r="G524" s="3">
        <v>10</v>
      </c>
      <c r="H524" s="2">
        <v>15.5</v>
      </c>
      <c r="I524" s="2">
        <f>H524/G524</f>
        <v>1.55</v>
      </c>
      <c r="J524" s="2">
        <v>28.952844059020475</v>
      </c>
      <c r="K524" s="52">
        <v>264.2</v>
      </c>
      <c r="L524" s="53">
        <v>168.76708601473899</v>
      </c>
      <c r="M524" s="2">
        <f>IF((K524+L524)&gt;360,(K524+L524)-360,(K524+L524))</f>
        <v>72.967086014738982</v>
      </c>
      <c r="N524" s="2">
        <f>COS(RADIANS(M524))*J524</f>
        <v>8.4808964054090268</v>
      </c>
      <c r="O524" s="2">
        <f>SIN(RADIANS(M524))*J524</f>
        <v>27.682875126450963</v>
      </c>
      <c r="P524" s="7">
        <f t="shared" si="9"/>
        <v>7.6404472120802043E-5</v>
      </c>
      <c r="Q524" s="7">
        <f>O524/(1850*COS(RADIANS(C524)))/60</f>
        <v>3.9716153195517461E-4</v>
      </c>
      <c r="R524" s="7">
        <f>C524+P524</f>
        <v>51.10146640447212</v>
      </c>
      <c r="S524" s="7">
        <f>D524+Q524</f>
        <v>10.466707161531955</v>
      </c>
    </row>
    <row r="525" spans="1:19">
      <c r="A525" s="1">
        <v>678</v>
      </c>
      <c r="B525" s="1" t="s">
        <v>10</v>
      </c>
      <c r="C525" s="7">
        <v>51.101390000000002</v>
      </c>
      <c r="D525" s="7">
        <v>10.46631</v>
      </c>
      <c r="E525" s="4">
        <v>44022</v>
      </c>
      <c r="F525" s="5">
        <v>0.59300925925925929</v>
      </c>
      <c r="G525" s="3">
        <v>6</v>
      </c>
      <c r="H525" s="2">
        <v>22.2</v>
      </c>
      <c r="I525" s="2">
        <f>H525/G525</f>
        <v>3.6999999999999997</v>
      </c>
      <c r="J525" s="2">
        <v>1072.9794974829322</v>
      </c>
      <c r="K525" s="52">
        <v>179.1</v>
      </c>
      <c r="L525" s="53">
        <v>202.831661303511</v>
      </c>
      <c r="M525" s="2">
        <f>IF((K525+L525)&gt;360,(K525+L525)-360,(K525+L525))</f>
        <v>21.931661303510964</v>
      </c>
      <c r="N525" s="2">
        <f>COS(RADIANS(M525))*J525</f>
        <v>995.32797279483384</v>
      </c>
      <c r="O525" s="2">
        <f>SIN(RADIANS(M525))*J525</f>
        <v>400.75831693285164</v>
      </c>
      <c r="P525" s="7">
        <f t="shared" si="9"/>
        <v>8.9669186738273333E-3</v>
      </c>
      <c r="Q525" s="7">
        <f>O525/(1850*COS(RADIANS(C525)))/60</f>
        <v>5.7496118582258818E-3</v>
      </c>
      <c r="R525" s="7">
        <f>C525+P525</f>
        <v>51.11035691867383</v>
      </c>
      <c r="S525" s="7">
        <f>D525+Q525</f>
        <v>10.472059611858226</v>
      </c>
    </row>
    <row r="526" spans="1:19">
      <c r="A526" s="1">
        <v>679</v>
      </c>
      <c r="B526" s="1" t="s">
        <v>10</v>
      </c>
      <c r="C526" s="7">
        <v>51.101390000000002</v>
      </c>
      <c r="D526" s="7">
        <v>10.46631</v>
      </c>
      <c r="E526" s="4">
        <v>44022</v>
      </c>
      <c r="F526" s="5">
        <v>0.59663194444444445</v>
      </c>
      <c r="G526" s="3">
        <v>7</v>
      </c>
      <c r="H526" s="2">
        <v>28</v>
      </c>
      <c r="I526" s="2">
        <f>H526/G526</f>
        <v>4</v>
      </c>
      <c r="J526" s="2">
        <v>1297.3110352077433</v>
      </c>
      <c r="K526" s="52">
        <v>140.69999999999999</v>
      </c>
      <c r="L526" s="53">
        <v>205.43831487406499</v>
      </c>
      <c r="M526" s="2">
        <f>IF((K526+L526)&gt;360,(K526+L526)-360,(K526+L526))</f>
        <v>346.13831487406497</v>
      </c>
      <c r="N526" s="2">
        <f>COS(RADIANS(M526))*J526</f>
        <v>1259.5293291533003</v>
      </c>
      <c r="O526" s="2">
        <f>SIN(RADIANS(M526))*J526</f>
        <v>-310.80828668879428</v>
      </c>
      <c r="P526" s="7">
        <f t="shared" si="9"/>
        <v>1.1347111073453155E-2</v>
      </c>
      <c r="Q526" s="7">
        <f>O526/(1850*COS(RADIANS(C526)))/60</f>
        <v>-4.4591139728740381E-3</v>
      </c>
      <c r="R526" s="7">
        <f>C526+P526</f>
        <v>51.112737111073457</v>
      </c>
      <c r="S526" s="7">
        <f>D526+Q526</f>
        <v>10.461850886027126</v>
      </c>
    </row>
    <row r="527" spans="1:19">
      <c r="A527" s="1">
        <v>680</v>
      </c>
      <c r="B527" s="1" t="s">
        <v>10</v>
      </c>
      <c r="C527" s="7">
        <v>51.101390000000002</v>
      </c>
      <c r="D527" s="7">
        <v>10.46631</v>
      </c>
      <c r="E527" s="4">
        <v>44022</v>
      </c>
      <c r="F527" s="5">
        <v>0.59869212962962959</v>
      </c>
      <c r="G527" s="3">
        <v>11</v>
      </c>
      <c r="H527" s="2">
        <v>18.600000000000001</v>
      </c>
      <c r="I527" s="2">
        <f>H527/G527</f>
        <v>1.6909090909090911</v>
      </c>
      <c r="J527" s="2">
        <v>79.407714082978785</v>
      </c>
      <c r="K527" s="52">
        <v>129.1</v>
      </c>
      <c r="L527" s="53">
        <v>206.72198470147501</v>
      </c>
      <c r="M527" s="2">
        <f>IF((K527+L527)&gt;360,(K527+L527)-360,(K527+L527))</f>
        <v>335.821984701475</v>
      </c>
      <c r="N527" s="2">
        <f>COS(RADIANS(M527))*J527</f>
        <v>72.441858077062065</v>
      </c>
      <c r="O527" s="2">
        <f>SIN(RADIANS(M527))*J527</f>
        <v>-32.523257128198367</v>
      </c>
      <c r="P527" s="7">
        <f t="shared" si="9"/>
        <v>6.526293520456042E-4</v>
      </c>
      <c r="Q527" s="7">
        <f>O527/(1850*COS(RADIANS(C527)))/60</f>
        <v>-4.6660567467087801E-4</v>
      </c>
      <c r="R527" s="7">
        <f>C527+P527</f>
        <v>51.102042629352049</v>
      </c>
      <c r="S527" s="7">
        <f>D527+Q527</f>
        <v>10.465843394325329</v>
      </c>
    </row>
    <row r="528" spans="1:19">
      <c r="A528" s="1">
        <v>681</v>
      </c>
      <c r="B528" s="1" t="s">
        <v>10</v>
      </c>
      <c r="C528" s="7">
        <v>51.101390000000002</v>
      </c>
      <c r="D528" s="7">
        <v>10.46631</v>
      </c>
      <c r="E528" s="4">
        <v>44022</v>
      </c>
      <c r="F528" s="5">
        <v>0.60039351851851852</v>
      </c>
      <c r="G528" s="3">
        <v>6</v>
      </c>
      <c r="H528" s="2">
        <v>26.6</v>
      </c>
      <c r="I528" s="2">
        <f>H528/G528</f>
        <v>4.4333333333333336</v>
      </c>
      <c r="J528" s="2">
        <v>1693.1910394096521</v>
      </c>
      <c r="K528" s="52">
        <v>168.8</v>
      </c>
      <c r="L528" s="53">
        <v>207.570244432549</v>
      </c>
      <c r="M528" s="2">
        <f>IF((K528+L528)&gt;360,(K528+L528)-360,(K528+L528))</f>
        <v>16.370244432549043</v>
      </c>
      <c r="N528" s="2">
        <f>COS(RADIANS(M528))*J528</f>
        <v>1624.5498777461207</v>
      </c>
      <c r="O528" s="2">
        <f>SIN(RADIANS(M528))*J528</f>
        <v>477.21440742312262</v>
      </c>
      <c r="P528" s="7">
        <f t="shared" si="9"/>
        <v>1.4635584484199287E-2</v>
      </c>
      <c r="Q528" s="7">
        <f>O528/(1850*COS(RADIANS(C528)))/60</f>
        <v>6.8465144699566029E-3</v>
      </c>
      <c r="R528" s="7">
        <f>C528+P528</f>
        <v>51.116025584484198</v>
      </c>
      <c r="S528" s="7">
        <f>D528+Q528</f>
        <v>10.473156514469956</v>
      </c>
    </row>
    <row r="529" spans="1:19">
      <c r="A529" s="1">
        <v>682</v>
      </c>
      <c r="B529" s="1" t="s">
        <v>10</v>
      </c>
      <c r="C529" s="7">
        <v>51.101390000000002</v>
      </c>
      <c r="D529" s="7">
        <v>10.46631</v>
      </c>
      <c r="E529" s="4">
        <v>44022</v>
      </c>
      <c r="F529" s="5">
        <v>0.60813657407407418</v>
      </c>
      <c r="G529" s="3">
        <v>10</v>
      </c>
      <c r="H529" s="2">
        <v>18.600000000000001</v>
      </c>
      <c r="I529" s="2">
        <f>H529/G529</f>
        <v>1.86</v>
      </c>
      <c r="J529" s="2">
        <v>142.22911673648474</v>
      </c>
      <c r="K529" s="52">
        <v>143.6</v>
      </c>
      <c r="L529" s="53">
        <v>212.124254272542</v>
      </c>
      <c r="M529" s="2">
        <f>IF((K529+L529)&gt;360,(K529+L529)-360,(K529+L529))</f>
        <v>355.724254272542</v>
      </c>
      <c r="N529" s="2">
        <f>COS(RADIANS(M529))*J529</f>
        <v>141.83326237472545</v>
      </c>
      <c r="O529" s="2">
        <f>SIN(RADIANS(M529))*J529</f>
        <v>-10.604118623577214</v>
      </c>
      <c r="P529" s="7">
        <f t="shared" si="9"/>
        <v>1.27777713851104E-3</v>
      </c>
      <c r="Q529" s="7">
        <f>O529/(1850*COS(RADIANS(C529)))/60</f>
        <v>-1.5213549814954713E-4</v>
      </c>
      <c r="R529" s="7">
        <f>C529+P529</f>
        <v>51.102667777138514</v>
      </c>
      <c r="S529" s="7">
        <f>D529+Q529</f>
        <v>10.46615786450185</v>
      </c>
    </row>
    <row r="530" spans="1:19">
      <c r="A530" s="1">
        <v>683</v>
      </c>
      <c r="B530" s="1" t="s">
        <v>10</v>
      </c>
      <c r="C530" s="7">
        <v>51.101390000000002</v>
      </c>
      <c r="D530" s="7">
        <v>10.46631</v>
      </c>
      <c r="E530" s="4">
        <v>44022</v>
      </c>
      <c r="F530" s="5">
        <v>0.60913194444444452</v>
      </c>
      <c r="G530" s="3">
        <v>11</v>
      </c>
      <c r="H530" s="2">
        <v>17.2</v>
      </c>
      <c r="I530" s="2">
        <f>H530/G530</f>
        <v>1.5636363636363635</v>
      </c>
      <c r="J530" s="2">
        <v>33.763687399506701</v>
      </c>
      <c r="K530" s="52">
        <v>189.4</v>
      </c>
      <c r="L530" s="53">
        <v>212.93148433342699</v>
      </c>
      <c r="M530" s="2">
        <f>IF((K530+L530)&gt;360,(K530+L530)-360,(K530+L530))</f>
        <v>42.331484333426999</v>
      </c>
      <c r="N530" s="2">
        <f>COS(RADIANS(M530))*J530</f>
        <v>24.960182692536726</v>
      </c>
      <c r="O530" s="2">
        <f>SIN(RADIANS(M530))*J530</f>
        <v>22.737103306419609</v>
      </c>
      <c r="P530" s="7">
        <f t="shared" si="9"/>
        <v>2.2486651074357411E-4</v>
      </c>
      <c r="Q530" s="7">
        <f>O530/(1850*COS(RADIANS(C530)))/60</f>
        <v>3.2620537932392116E-4</v>
      </c>
      <c r="R530" s="7">
        <f>C530+P530</f>
        <v>51.101614866510744</v>
      </c>
      <c r="S530" s="7">
        <f>D530+Q530</f>
        <v>10.466636205379324</v>
      </c>
    </row>
    <row r="531" spans="1:19">
      <c r="A531" s="1">
        <v>684</v>
      </c>
      <c r="B531" s="1" t="s">
        <v>10</v>
      </c>
      <c r="C531" s="7">
        <v>51.101390000000002</v>
      </c>
      <c r="D531" s="7">
        <v>10.46631</v>
      </c>
      <c r="E531" s="4">
        <v>44022</v>
      </c>
      <c r="F531" s="5">
        <v>0.6120486111111112</v>
      </c>
      <c r="G531" s="3">
        <v>10</v>
      </c>
      <c r="H531" s="2">
        <v>15.8</v>
      </c>
      <c r="I531" s="2">
        <f>H531/G531</f>
        <v>1.58</v>
      </c>
      <c r="J531" s="2">
        <v>39.55668483544477</v>
      </c>
      <c r="K531" s="52">
        <v>122.4</v>
      </c>
      <c r="L531" s="53">
        <v>214.52638756749599</v>
      </c>
      <c r="M531" s="2">
        <f>IF((K531+L531)&gt;360,(K531+L531)-360,(K531+L531))</f>
        <v>336.92638756749602</v>
      </c>
      <c r="N531" s="2">
        <f>COS(RADIANS(M531))*J531</f>
        <v>36.392232745764062</v>
      </c>
      <c r="O531" s="2">
        <f>SIN(RADIANS(M531))*J531</f>
        <v>-15.502796875043035</v>
      </c>
      <c r="P531" s="7">
        <f t="shared" si="9"/>
        <v>3.2785795266454109E-4</v>
      </c>
      <c r="Q531" s="7">
        <f>O531/(1850*COS(RADIANS(C531)))/60</f>
        <v>-2.2241600730983573E-4</v>
      </c>
      <c r="R531" s="7">
        <f>C531+P531</f>
        <v>51.101717857952664</v>
      </c>
      <c r="S531" s="7">
        <f>D531+Q531</f>
        <v>10.466087583992691</v>
      </c>
    </row>
    <row r="532" spans="1:19">
      <c r="A532" s="1">
        <v>685</v>
      </c>
      <c r="B532" s="1" t="s">
        <v>10</v>
      </c>
      <c r="C532" s="7">
        <v>51.101390000000002</v>
      </c>
      <c r="D532" s="7">
        <v>10.46631</v>
      </c>
      <c r="E532" s="4">
        <v>44022</v>
      </c>
      <c r="F532" s="5">
        <v>0.61284722222222232</v>
      </c>
      <c r="G532" s="3">
        <v>5</v>
      </c>
      <c r="H532" s="2">
        <v>18.600000000000001</v>
      </c>
      <c r="I532" s="2">
        <f>H532/G532</f>
        <v>3.72</v>
      </c>
      <c r="J532" s="2">
        <v>1086.9563411252504</v>
      </c>
      <c r="K532" s="52">
        <v>99.6</v>
      </c>
      <c r="L532" s="53">
        <v>214.921018016792</v>
      </c>
      <c r="M532" s="2">
        <f>IF((K532+L532)&gt;360,(K532+L532)-360,(K532+L532))</f>
        <v>314.52101801679203</v>
      </c>
      <c r="N532" s="2">
        <f>COS(RADIANS(M532))*J532</f>
        <v>762.14211396856979</v>
      </c>
      <c r="O532" s="2">
        <f>SIN(RADIANS(M532))*J532</f>
        <v>-774.99257133724279</v>
      </c>
      <c r="P532" s="7">
        <f t="shared" si="9"/>
        <v>6.8661451708880161E-3</v>
      </c>
      <c r="Q532" s="7">
        <f>O532/(1850*COS(RADIANS(C532)))/60</f>
        <v>-1.1118687473039219E-2</v>
      </c>
      <c r="R532" s="7">
        <f>C532+P532</f>
        <v>51.108256145170891</v>
      </c>
      <c r="S532" s="7">
        <f>D532+Q532</f>
        <v>10.45519131252696</v>
      </c>
    </row>
    <row r="533" spans="1:19">
      <c r="A533" s="1">
        <v>686</v>
      </c>
      <c r="B533" s="1" t="s">
        <v>10</v>
      </c>
      <c r="C533" s="7">
        <v>51.101390000000002</v>
      </c>
      <c r="D533" s="7">
        <v>10.46631</v>
      </c>
      <c r="E533" s="4">
        <v>44022</v>
      </c>
      <c r="F533" s="5">
        <v>0.62001157407407415</v>
      </c>
      <c r="G533" s="3">
        <v>14</v>
      </c>
      <c r="H533" s="2">
        <v>21.7</v>
      </c>
      <c r="I533" s="2">
        <f>H533/G533</f>
        <v>1.55</v>
      </c>
      <c r="J533" s="2">
        <v>28.952844059020475</v>
      </c>
      <c r="K533" s="52">
        <v>24.7</v>
      </c>
      <c r="L533" s="53">
        <v>218.776712864426</v>
      </c>
      <c r="M533" s="2">
        <f>IF((K533+L533)&gt;360,(K533+L533)-360,(K533+L533))</f>
        <v>243.47671286442599</v>
      </c>
      <c r="N533" s="2">
        <f>COS(RADIANS(M533))*J533</f>
        <v>-12.929225786464384</v>
      </c>
      <c r="O533" s="2">
        <f>SIN(RADIANS(M533))*J533</f>
        <v>-25.905642236172831</v>
      </c>
      <c r="P533" s="7">
        <f t="shared" si="9"/>
        <v>-1.1647951158976923E-4</v>
      </c>
      <c r="Q533" s="7">
        <f>O533/(1850*COS(RADIANS(C533)))/60</f>
        <v>-3.716638719715284E-4</v>
      </c>
      <c r="R533" s="7">
        <f>C533+P533</f>
        <v>51.101273520488412</v>
      </c>
      <c r="S533" s="7">
        <f>D533+Q533</f>
        <v>10.465938336128028</v>
      </c>
    </row>
    <row r="534" spans="1:19">
      <c r="A534" s="1">
        <v>687</v>
      </c>
      <c r="B534" s="1" t="s">
        <v>10</v>
      </c>
      <c r="C534" s="7">
        <v>51.101390000000002</v>
      </c>
      <c r="D534" s="7">
        <v>10.46631</v>
      </c>
      <c r="E534" s="4">
        <v>44022</v>
      </c>
      <c r="F534" s="5">
        <v>0.62001157407407415</v>
      </c>
      <c r="G534" s="3">
        <v>13</v>
      </c>
      <c r="H534" s="2">
        <v>21</v>
      </c>
      <c r="I534" s="2">
        <f>H534/G534</f>
        <v>1.6153846153846154</v>
      </c>
      <c r="J534" s="2">
        <v>52.158723811086446</v>
      </c>
      <c r="K534" s="52">
        <v>237.8</v>
      </c>
      <c r="L534" s="53">
        <v>218.776712864426</v>
      </c>
      <c r="M534" s="2">
        <f>IF((K534+L534)&gt;360,(K534+L534)-360,(K534+L534))</f>
        <v>96.576712864425986</v>
      </c>
      <c r="N534" s="2">
        <f>COS(RADIANS(M534))*J534</f>
        <v>-5.9739158408841826</v>
      </c>
      <c r="O534" s="2">
        <f>SIN(RADIANS(M534))*J534</f>
        <v>51.815488023632753</v>
      </c>
      <c r="P534" s="7">
        <f t="shared" si="9"/>
        <v>-5.3819061629587231E-5</v>
      </c>
      <c r="Q534" s="7">
        <f>O534/(1850*COS(RADIANS(C534)))/60</f>
        <v>7.4338805158311245E-4</v>
      </c>
      <c r="R534" s="7">
        <f>C534+P534</f>
        <v>51.101336180938375</v>
      </c>
      <c r="S534" s="7">
        <f>D534+Q534</f>
        <v>10.467053388051584</v>
      </c>
    </row>
    <row r="535" spans="1:19">
      <c r="A535" s="1">
        <v>697</v>
      </c>
      <c r="B535" s="1" t="s">
        <v>10</v>
      </c>
      <c r="C535" s="7">
        <v>51.101390000000002</v>
      </c>
      <c r="D535" s="7">
        <v>10.46631</v>
      </c>
      <c r="E535" s="4">
        <v>44022</v>
      </c>
      <c r="F535" s="5">
        <v>0.66784722222222215</v>
      </c>
      <c r="G535" s="3">
        <v>6</v>
      </c>
      <c r="H535" s="2">
        <v>38.4</v>
      </c>
      <c r="I535" s="2">
        <f>H535/G535</f>
        <v>6.3999999999999995</v>
      </c>
      <c r="J535" s="2">
        <v>4136.1795999999986</v>
      </c>
      <c r="K535" s="52">
        <v>65.8</v>
      </c>
      <c r="L535" s="53">
        <v>241.18076295691</v>
      </c>
      <c r="M535" s="2">
        <f>IF((K535+L535)&gt;360,(K535+L535)-360,(K535+L535))</f>
        <v>306.98076295690998</v>
      </c>
      <c r="N535" s="2">
        <f>COS(RADIANS(M535))*J535</f>
        <v>2488.1057993689265</v>
      </c>
      <c r="O535" s="2">
        <f>SIN(RADIANS(M535))*J535</f>
        <v>-3304.1354715875168</v>
      </c>
      <c r="P535" s="7">
        <f t="shared" si="9"/>
        <v>2.241536756188222E-2</v>
      </c>
      <c r="Q535" s="7">
        <f>O535/(1850*COS(RADIANS(C535)))/60</f>
        <v>-4.7403873322003812E-2</v>
      </c>
      <c r="R535" s="7">
        <f>C535+P535</f>
        <v>51.123805367561886</v>
      </c>
      <c r="S535" s="7">
        <f>D535+Q535</f>
        <v>10.418906126677996</v>
      </c>
    </row>
    <row r="536" spans="1:19">
      <c r="A536" s="1">
        <v>698</v>
      </c>
      <c r="B536" s="1" t="s">
        <v>10</v>
      </c>
      <c r="C536" s="7">
        <v>51.101390000000002</v>
      </c>
      <c r="D536" s="7">
        <v>10.46631</v>
      </c>
      <c r="E536" s="4">
        <v>44022</v>
      </c>
      <c r="F536" s="5">
        <v>0.66939814814814813</v>
      </c>
      <c r="G536" s="3">
        <v>11</v>
      </c>
      <c r="H536" s="2">
        <v>21.1</v>
      </c>
      <c r="I536" s="2">
        <f>H536/G536</f>
        <v>1.9181818181818182</v>
      </c>
      <c r="J536" s="2">
        <v>164.45399344126383</v>
      </c>
      <c r="K536" s="52">
        <v>227.9</v>
      </c>
      <c r="L536" s="53">
        <v>241.73484666208199</v>
      </c>
      <c r="M536" s="2">
        <f>IF((K536+L536)&gt;360,(K536+L536)-360,(K536+L536))</f>
        <v>109.634846662082</v>
      </c>
      <c r="N536" s="2">
        <f>COS(RADIANS(M536))*J536</f>
        <v>-55.260563788672656</v>
      </c>
      <c r="O536" s="2">
        <f>SIN(RADIANS(M536))*J536</f>
        <v>154.89152994446562</v>
      </c>
      <c r="P536" s="7">
        <f t="shared" si="9"/>
        <v>-4.9784291701506899E-4</v>
      </c>
      <c r="Q536" s="7">
        <f>O536/(1850*COS(RADIANS(C536)))/60</f>
        <v>2.2222026086027953E-3</v>
      </c>
      <c r="R536" s="7">
        <f>C536+P536</f>
        <v>51.100892157082988</v>
      </c>
      <c r="S536" s="7">
        <f>D536+Q536</f>
        <v>10.468532202608603</v>
      </c>
    </row>
    <row r="537" spans="1:19">
      <c r="A537" s="1">
        <v>699</v>
      </c>
      <c r="B537" s="1" t="s">
        <v>10</v>
      </c>
      <c r="C537" s="7">
        <v>51.101390000000002</v>
      </c>
      <c r="D537" s="7">
        <v>10.46631</v>
      </c>
      <c r="E537" s="4">
        <v>44022</v>
      </c>
      <c r="F537" s="5">
        <v>0.67473379629629626</v>
      </c>
      <c r="G537" s="3">
        <v>6</v>
      </c>
      <c r="H537" s="2">
        <v>29</v>
      </c>
      <c r="I537" s="2">
        <f>H537/G537</f>
        <v>4.833333333333333</v>
      </c>
      <c r="J537" s="2">
        <v>2189.0416666666656</v>
      </c>
      <c r="K537" s="52">
        <v>106.6</v>
      </c>
      <c r="L537" s="53">
        <v>243.90693865796899</v>
      </c>
      <c r="M537" s="2">
        <f>IF((K537+L537)&gt;360,(K537+L537)-360,(K537+L537))</f>
        <v>350.50693865796899</v>
      </c>
      <c r="N537" s="2">
        <f>COS(RADIANS(M537))*J537</f>
        <v>2159.0640149994001</v>
      </c>
      <c r="O537" s="2">
        <f>SIN(RADIANS(M537))*J537</f>
        <v>-361.03462096791139</v>
      </c>
      <c r="P537" s="7">
        <f t="shared" si="9"/>
        <v>1.9451027162156756E-2</v>
      </c>
      <c r="Q537" s="7">
        <f>O537/(1850*COS(RADIANS(C537)))/60</f>
        <v>-5.1797027041986469E-3</v>
      </c>
      <c r="R537" s="7">
        <f>C537+P537</f>
        <v>51.120841027162157</v>
      </c>
      <c r="S537" s="7">
        <f>D537+Q537</f>
        <v>10.461130297295801</v>
      </c>
    </row>
    <row r="538" spans="1:19">
      <c r="A538" s="1">
        <v>700</v>
      </c>
      <c r="B538" s="1" t="s">
        <v>10</v>
      </c>
      <c r="C538" s="7">
        <v>51.101390000000002</v>
      </c>
      <c r="D538" s="7">
        <v>10.46631</v>
      </c>
      <c r="E538" s="4">
        <v>44022</v>
      </c>
      <c r="F538" s="5">
        <v>0.67585648148148147</v>
      </c>
      <c r="G538" s="3">
        <v>13</v>
      </c>
      <c r="H538" s="2">
        <v>18.100000000000001</v>
      </c>
      <c r="I538" s="2">
        <f>H538/G538</f>
        <v>1.3923076923076925</v>
      </c>
      <c r="J538" s="2">
        <v>0</v>
      </c>
      <c r="K538" s="52">
        <v>12.9</v>
      </c>
      <c r="L538" s="53">
        <v>244.439266212457</v>
      </c>
      <c r="M538" s="2">
        <f>IF((K538+L538)&gt;360,(K538+L538)-360,(K538+L538))</f>
        <v>257.33926621245701</v>
      </c>
      <c r="N538" s="2">
        <f>COS(RADIANS(M538))*J538</f>
        <v>0</v>
      </c>
      <c r="O538" s="2">
        <f>SIN(RADIANS(M538))*J538</f>
        <v>0</v>
      </c>
      <c r="P538" s="7">
        <f t="shared" si="9"/>
        <v>0</v>
      </c>
      <c r="Q538" s="7">
        <f>O538/(1850*COS(RADIANS(C538)))/60</f>
        <v>0</v>
      </c>
      <c r="R538" s="7">
        <f>C538+P538</f>
        <v>51.101390000000002</v>
      </c>
      <c r="S538" s="7">
        <f>D538+Q538</f>
        <v>10.46631</v>
      </c>
    </row>
    <row r="539" spans="1:19">
      <c r="A539" s="1">
        <v>701</v>
      </c>
      <c r="B539" s="1" t="s">
        <v>10</v>
      </c>
      <c r="C539" s="7">
        <v>51.101390000000002</v>
      </c>
      <c r="D539" s="7">
        <v>10.46631</v>
      </c>
      <c r="E539" s="4">
        <v>44022</v>
      </c>
      <c r="F539" s="5">
        <v>0.68171296296296302</v>
      </c>
      <c r="G539" s="3">
        <v>14</v>
      </c>
      <c r="H539" s="2">
        <v>17.399999999999999</v>
      </c>
      <c r="I539" s="2">
        <f>H539/G539</f>
        <v>1.2428571428571427</v>
      </c>
      <c r="J539" s="2">
        <v>0</v>
      </c>
      <c r="K539" s="52">
        <v>81.2</v>
      </c>
      <c r="L539" s="53">
        <v>246.52795044243101</v>
      </c>
      <c r="M539" s="2">
        <f>IF((K539+L539)&gt;360,(K539+L539)-360,(K539+L539))</f>
        <v>327.72795044243099</v>
      </c>
      <c r="N539" s="2">
        <f>COS(RADIANS(M539))*J539</f>
        <v>0</v>
      </c>
      <c r="O539" s="2">
        <f>SIN(RADIANS(M539))*J539</f>
        <v>0</v>
      </c>
      <c r="P539" s="7">
        <f t="shared" si="9"/>
        <v>0</v>
      </c>
      <c r="Q539" s="7">
        <f>O539/(1850*COS(RADIANS(C539)))/60</f>
        <v>0</v>
      </c>
      <c r="R539" s="7">
        <f>C539+P539</f>
        <v>51.101390000000002</v>
      </c>
      <c r="S539" s="7">
        <f>D539+Q539</f>
        <v>10.46631</v>
      </c>
    </row>
    <row r="540" spans="1:19">
      <c r="A540" s="1">
        <v>702</v>
      </c>
      <c r="B540" s="1" t="s">
        <v>10</v>
      </c>
      <c r="C540" s="7">
        <v>51.101390000000002</v>
      </c>
      <c r="D540" s="7">
        <v>10.46631</v>
      </c>
      <c r="E540" s="4">
        <v>44022</v>
      </c>
      <c r="F540" s="5">
        <v>0.6866782407407408</v>
      </c>
      <c r="G540" s="3">
        <v>6</v>
      </c>
      <c r="H540" s="2">
        <v>28.2</v>
      </c>
      <c r="I540" s="2">
        <f>H540/G540</f>
        <v>4.7</v>
      </c>
      <c r="J540" s="2">
        <v>2023.3277999999996</v>
      </c>
      <c r="K540" s="52">
        <v>63.5</v>
      </c>
      <c r="L540" s="53">
        <v>248.304833782533</v>
      </c>
      <c r="M540" s="2">
        <f>IF((K540+L540)&gt;360,(K540+L540)-360,(K540+L540))</f>
        <v>311.80483378253302</v>
      </c>
      <c r="N540" s="2">
        <f>COS(RADIANS(M540))*J540</f>
        <v>1348.7409237924953</v>
      </c>
      <c r="O540" s="2">
        <f>SIN(RADIANS(M540))*J540</f>
        <v>-1508.2285326634701</v>
      </c>
      <c r="P540" s="7">
        <f t="shared" si="9"/>
        <v>1.2150819133265723E-2</v>
      </c>
      <c r="Q540" s="7">
        <f>O540/(1850*COS(RADIANS(C540)))/60</f>
        <v>-2.1638299917726936E-2</v>
      </c>
      <c r="R540" s="7">
        <f>C540+P540</f>
        <v>51.11354081913327</v>
      </c>
      <c r="S540" s="7">
        <f>D540+Q540</f>
        <v>10.444671700082273</v>
      </c>
    </row>
    <row r="541" spans="1:19">
      <c r="A541" s="1">
        <v>703</v>
      </c>
      <c r="B541" s="1" t="s">
        <v>10</v>
      </c>
      <c r="C541" s="7">
        <v>51.101390000000002</v>
      </c>
      <c r="D541" s="7">
        <v>10.46631</v>
      </c>
      <c r="E541" s="4">
        <v>44022</v>
      </c>
      <c r="F541" s="5">
        <v>0.68761574074074083</v>
      </c>
      <c r="G541" s="3">
        <v>15</v>
      </c>
      <c r="H541" s="2">
        <v>19.399999999999999</v>
      </c>
      <c r="I541" s="2">
        <f>H541/G541</f>
        <v>1.2933333333333332</v>
      </c>
      <c r="J541" s="2">
        <v>0</v>
      </c>
      <c r="K541" s="52">
        <v>30.2</v>
      </c>
      <c r="L541" s="53">
        <v>248.80425776728501</v>
      </c>
      <c r="M541" s="2">
        <f>IF((K541+L541)&gt;360,(K541+L541)-360,(K541+L541))</f>
        <v>279.00425776728503</v>
      </c>
      <c r="N541" s="2">
        <f>COS(RADIANS(M541))*J541</f>
        <v>0</v>
      </c>
      <c r="O541" s="2">
        <f>SIN(RADIANS(M541))*J541</f>
        <v>0</v>
      </c>
      <c r="P541" s="7">
        <f t="shared" si="9"/>
        <v>0</v>
      </c>
      <c r="Q541" s="7">
        <f>O541/(1850*COS(RADIANS(C541)))/60</f>
        <v>0</v>
      </c>
      <c r="R541" s="7">
        <f>C541+P541</f>
        <v>51.101390000000002</v>
      </c>
      <c r="S541" s="7">
        <f>D541+Q541</f>
        <v>10.46631</v>
      </c>
    </row>
    <row r="542" spans="1:19">
      <c r="A542" s="1">
        <v>704</v>
      </c>
      <c r="B542" s="1" t="s">
        <v>10</v>
      </c>
      <c r="C542" s="7">
        <v>51.101390000000002</v>
      </c>
      <c r="D542" s="7">
        <v>10.46631</v>
      </c>
      <c r="E542" s="4">
        <v>44022</v>
      </c>
      <c r="F542" s="5">
        <v>0.68958333333333333</v>
      </c>
      <c r="G542" s="3">
        <v>12</v>
      </c>
      <c r="H542" s="2">
        <v>19.7</v>
      </c>
      <c r="I542" s="2">
        <f>H542/G542</f>
        <v>1.6416666666666666</v>
      </c>
      <c r="J542" s="2">
        <v>61.586394470981077</v>
      </c>
      <c r="K542" s="52">
        <v>200.4</v>
      </c>
      <c r="L542" s="53">
        <v>249.546763630675</v>
      </c>
      <c r="M542" s="2">
        <f>IF((K542+L542)&gt;360,(K542+L542)-360,(K542+L542))</f>
        <v>89.946763630675036</v>
      </c>
      <c r="N542" s="2">
        <f>COS(RADIANS(M542))*J542</f>
        <v>5.7222985664234796E-2</v>
      </c>
      <c r="O542" s="2">
        <f>SIN(RADIANS(M542))*J542</f>
        <v>61.586367886612699</v>
      </c>
      <c r="P542" s="7">
        <f t="shared" si="9"/>
        <v>5.1552239337148461E-7</v>
      </c>
      <c r="Q542" s="7">
        <f>O542/(1850*COS(RADIANS(C542)))/60</f>
        <v>8.8356921402397309E-4</v>
      </c>
      <c r="R542" s="7">
        <f>C542+P542</f>
        <v>51.101390515522397</v>
      </c>
      <c r="S542" s="7">
        <f>D542+Q542</f>
        <v>10.467193569214023</v>
      </c>
    </row>
    <row r="543" spans="1:19">
      <c r="A543" s="1">
        <v>705</v>
      </c>
      <c r="B543" s="1" t="s">
        <v>10</v>
      </c>
      <c r="C543" s="7">
        <v>51.101390000000002</v>
      </c>
      <c r="D543" s="7">
        <v>10.46631</v>
      </c>
      <c r="E543" s="4">
        <v>44022</v>
      </c>
      <c r="F543" s="5">
        <v>0.69524305555555554</v>
      </c>
      <c r="G543" s="3">
        <v>14</v>
      </c>
      <c r="H543" s="2">
        <v>19.399999999999999</v>
      </c>
      <c r="I543" s="2">
        <f>H543/G543</f>
        <v>1.3857142857142857</v>
      </c>
      <c r="J543" s="2">
        <v>0</v>
      </c>
      <c r="K543" s="52">
        <v>37.9</v>
      </c>
      <c r="L543" s="53">
        <v>251.489432643398</v>
      </c>
      <c r="M543" s="2">
        <f>IF((K543+L543)&gt;360,(K543+L543)-360,(K543+L543))</f>
        <v>289.38943264339798</v>
      </c>
      <c r="N543" s="2">
        <f>COS(RADIANS(M543))*J543</f>
        <v>0</v>
      </c>
      <c r="O543" s="2">
        <f>SIN(RADIANS(M543))*J543</f>
        <v>0</v>
      </c>
      <c r="P543" s="7">
        <f t="shared" si="9"/>
        <v>0</v>
      </c>
      <c r="Q543" s="7">
        <f>O543/(1850*COS(RADIANS(C543)))/60</f>
        <v>0</v>
      </c>
      <c r="R543" s="7">
        <f>C543+P543</f>
        <v>51.101390000000002</v>
      </c>
      <c r="S543" s="7">
        <f>D543+Q543</f>
        <v>10.46631</v>
      </c>
    </row>
    <row r="544" spans="1:19">
      <c r="A544" s="1">
        <v>706</v>
      </c>
      <c r="B544" s="1" t="s">
        <v>10</v>
      </c>
      <c r="C544" s="7">
        <v>51.101390000000002</v>
      </c>
      <c r="D544" s="7">
        <v>10.46631</v>
      </c>
      <c r="E544" s="4">
        <v>44023</v>
      </c>
      <c r="F544" s="5">
        <v>0.64605324074074078</v>
      </c>
      <c r="G544" s="3">
        <v>8</v>
      </c>
      <c r="H544" s="2">
        <v>17.8</v>
      </c>
      <c r="I544" s="2">
        <f>H544/G544</f>
        <v>2.2250000000000001</v>
      </c>
      <c r="J544" s="2">
        <v>287.29835741379588</v>
      </c>
      <c r="K544" s="52">
        <v>179.6</v>
      </c>
      <c r="L544" s="53">
        <v>231.80071324455901</v>
      </c>
      <c r="M544" s="2">
        <f>IF((K544+L544)&gt;360,(K544+L544)-360,(K544+L544))</f>
        <v>51.400713244559029</v>
      </c>
      <c r="N544" s="2">
        <f>COS(RADIANS(M544))*J544</f>
        <v>179.23678829627227</v>
      </c>
      <c r="O544" s="2">
        <f>SIN(RADIANS(M544))*J544</f>
        <v>224.5317792516295</v>
      </c>
      <c r="P544" s="7">
        <f t="shared" si="9"/>
        <v>1.6147458405069573E-3</v>
      </c>
      <c r="Q544" s="7">
        <f>O544/(1850*COS(RADIANS(C544)))/60</f>
        <v>3.2213194985296623E-3</v>
      </c>
      <c r="R544" s="7">
        <f>C544+P544</f>
        <v>51.103004745840508</v>
      </c>
      <c r="S544" s="7">
        <f>D544+Q544</f>
        <v>10.469531319498529</v>
      </c>
    </row>
    <row r="545" spans="1:19">
      <c r="A545" s="1">
        <v>707</v>
      </c>
      <c r="B545" s="1" t="s">
        <v>10</v>
      </c>
      <c r="C545" s="7">
        <v>51.101390000000002</v>
      </c>
      <c r="D545" s="7">
        <v>10.46631</v>
      </c>
      <c r="E545" s="4">
        <v>44023</v>
      </c>
      <c r="F545" s="5">
        <v>0.65391203703703704</v>
      </c>
      <c r="G545" s="3">
        <v>11</v>
      </c>
      <c r="H545" s="2">
        <v>17.3</v>
      </c>
      <c r="I545" s="2">
        <f>H545/G545</f>
        <v>1.5727272727272728</v>
      </c>
      <c r="J545" s="2">
        <v>36.979318259539404</v>
      </c>
      <c r="K545" s="52">
        <v>126.7</v>
      </c>
      <c r="L545" s="53">
        <v>235.215189767472</v>
      </c>
      <c r="M545" s="2">
        <f>IF((K545+L545)&gt;360,(K545+L545)-360,(K545+L545))</f>
        <v>1.9151897674719862</v>
      </c>
      <c r="N545" s="2">
        <f>COS(RADIANS(M545))*J545</f>
        <v>36.958661279603291</v>
      </c>
      <c r="O545" s="2">
        <f>SIN(RADIANS(M545))*J545</f>
        <v>1.2358541013634088</v>
      </c>
      <c r="P545" s="7">
        <f t="shared" si="9"/>
        <v>3.3296091242885847E-4</v>
      </c>
      <c r="Q545" s="7">
        <f>O545/(1850*COS(RADIANS(C545)))/60</f>
        <v>1.7730589974073391E-5</v>
      </c>
      <c r="R545" s="7">
        <f>C545+P545</f>
        <v>51.101722960912433</v>
      </c>
      <c r="S545" s="7">
        <f>D545+Q545</f>
        <v>10.466327730589974</v>
      </c>
    </row>
    <row r="546" spans="1:19">
      <c r="A546" s="1">
        <v>708</v>
      </c>
      <c r="B546" s="1" t="s">
        <v>10</v>
      </c>
      <c r="C546" s="7">
        <v>51.101390000000002</v>
      </c>
      <c r="D546" s="7">
        <v>10.46631</v>
      </c>
      <c r="E546" s="4">
        <v>44023</v>
      </c>
      <c r="F546" s="5">
        <v>0.65777777777777779</v>
      </c>
      <c r="G546" s="3">
        <v>8</v>
      </c>
      <c r="H546" s="2">
        <v>17.399999999999999</v>
      </c>
      <c r="I546" s="2">
        <f>H546/G546</f>
        <v>2.1749999999999998</v>
      </c>
      <c r="J546" s="2">
        <v>266.59623181334257</v>
      </c>
      <c r="K546" s="52">
        <v>195</v>
      </c>
      <c r="L546" s="53">
        <v>237.00938381826501</v>
      </c>
      <c r="M546" s="2">
        <f>IF((K546+L546)&gt;360,(K546+L546)-360,(K546+L546))</f>
        <v>72.009383818265007</v>
      </c>
      <c r="N546" s="2">
        <f>COS(RADIANS(M546))*J546</f>
        <v>82.341239430774706</v>
      </c>
      <c r="O546" s="2">
        <f>SIN(RADIANS(M546))*J546</f>
        <v>253.56157261319649</v>
      </c>
      <c r="P546" s="7">
        <f t="shared" si="9"/>
        <v>7.4181296784481721E-4</v>
      </c>
      <c r="Q546" s="7">
        <f>O546/(1850*COS(RADIANS(C546)))/60</f>
        <v>3.6378050388197187E-3</v>
      </c>
      <c r="R546" s="7">
        <f>C546+P546</f>
        <v>51.102131812967848</v>
      </c>
      <c r="S546" s="7">
        <f>D546+Q546</f>
        <v>10.469947805038819</v>
      </c>
    </row>
    <row r="547" spans="1:19">
      <c r="A547" s="1">
        <v>709</v>
      </c>
      <c r="B547" s="1" t="s">
        <v>10</v>
      </c>
      <c r="C547" s="7">
        <v>51.101390000000002</v>
      </c>
      <c r="D547" s="7">
        <v>10.46631</v>
      </c>
      <c r="E547" s="4">
        <v>44023</v>
      </c>
      <c r="F547" s="5">
        <v>0.67760416666666667</v>
      </c>
      <c r="G547" s="3">
        <v>14</v>
      </c>
      <c r="H547" s="2">
        <v>19.8</v>
      </c>
      <c r="I547" s="2">
        <f>H547/G547</f>
        <v>1.4142857142857144</v>
      </c>
      <c r="J547" s="2">
        <v>0</v>
      </c>
      <c r="K547" s="52">
        <v>187.5</v>
      </c>
      <c r="L547" s="53">
        <v>244.81054982846501</v>
      </c>
      <c r="M547" s="2">
        <f>IF((K547+L547)&gt;360,(K547+L547)-360,(K547+L547))</f>
        <v>72.310549828465014</v>
      </c>
      <c r="N547" s="2">
        <f>COS(RADIANS(M547))*J547</f>
        <v>0</v>
      </c>
      <c r="O547" s="2">
        <f>SIN(RADIANS(M547))*J547</f>
        <v>0</v>
      </c>
      <c r="P547" s="7">
        <f t="shared" si="9"/>
        <v>0</v>
      </c>
      <c r="Q547" s="7">
        <f>O547/(1850*COS(RADIANS(C547)))/60</f>
        <v>0</v>
      </c>
      <c r="R547" s="7">
        <f>C547+P547</f>
        <v>51.101390000000002</v>
      </c>
      <c r="S547" s="7">
        <f>D547+Q547</f>
        <v>10.46631</v>
      </c>
    </row>
    <row r="548" spans="1:19">
      <c r="A548" s="1">
        <v>710</v>
      </c>
      <c r="B548" s="1" t="s">
        <v>10</v>
      </c>
      <c r="C548" s="7">
        <v>51.101390000000002</v>
      </c>
      <c r="D548" s="7">
        <v>10.46631</v>
      </c>
      <c r="E548" s="4">
        <v>44023</v>
      </c>
      <c r="F548" s="5">
        <v>0.68277777777777782</v>
      </c>
      <c r="G548" s="3">
        <v>12</v>
      </c>
      <c r="H548" s="2">
        <v>21.8</v>
      </c>
      <c r="I548" s="2">
        <f>H548/G548</f>
        <v>1.8166666666666667</v>
      </c>
      <c r="J548" s="2">
        <v>125.88293790686303</v>
      </c>
      <c r="K548" s="52">
        <v>342.2</v>
      </c>
      <c r="L548" s="53">
        <v>246.884862679073</v>
      </c>
      <c r="M548" s="2">
        <f>IF((K548+L548)&gt;360,(K548+L548)-360,(K548+L548))</f>
        <v>229.08486267907301</v>
      </c>
      <c r="N548" s="2">
        <f>COS(RADIANS(M548))*J548</f>
        <v>-82.445832329906139</v>
      </c>
      <c r="O548" s="2">
        <f>SIN(RADIANS(M548))*J548</f>
        <v>-95.127276779544871</v>
      </c>
      <c r="P548" s="7">
        <f t="shared" si="9"/>
        <v>-7.4275524621537057E-4</v>
      </c>
      <c r="Q548" s="7">
        <f>O548/(1850*COS(RADIANS(C548)))/60</f>
        <v>-1.3647749666142279E-3</v>
      </c>
      <c r="R548" s="7">
        <f>C548+P548</f>
        <v>51.100647244753787</v>
      </c>
      <c r="S548" s="7">
        <f>D548+Q548</f>
        <v>10.464945225033386</v>
      </c>
    </row>
    <row r="549" spans="1:19">
      <c r="A549" s="1">
        <v>711</v>
      </c>
      <c r="B549" s="1" t="s">
        <v>10</v>
      </c>
      <c r="C549" s="7">
        <v>51.101390000000002</v>
      </c>
      <c r="D549" s="7">
        <v>10.46631</v>
      </c>
      <c r="E549" s="4">
        <v>44023</v>
      </c>
      <c r="F549" s="5">
        <v>0.69175925925925941</v>
      </c>
      <c r="G549" s="3">
        <v>6</v>
      </c>
      <c r="H549" s="2">
        <v>29.1</v>
      </c>
      <c r="I549" s="2">
        <f>H549/G549</f>
        <v>4.8500000000000005</v>
      </c>
      <c r="J549" s="2">
        <v>2209.7559000000001</v>
      </c>
      <c r="K549" s="52">
        <v>95.8</v>
      </c>
      <c r="L549" s="53">
        <v>250.12863931274401</v>
      </c>
      <c r="M549" s="2">
        <f>IF((K549+L549)&gt;360,(K549+L549)-360,(K549+L549))</f>
        <v>345.928639312744</v>
      </c>
      <c r="N549" s="2">
        <f>COS(RADIANS(M549))*J549</f>
        <v>2143.449224540409</v>
      </c>
      <c r="O549" s="2">
        <f>SIN(RADIANS(M549))*J549</f>
        <v>-537.25837304031859</v>
      </c>
      <c r="P549" s="7">
        <f t="shared" si="9"/>
        <v>1.9310353374237917E-2</v>
      </c>
      <c r="Q549" s="7">
        <f>O549/(1850*COS(RADIANS(C549)))/60</f>
        <v>-7.7079550992358737E-3</v>
      </c>
      <c r="R549" s="7">
        <f>C549+P549</f>
        <v>51.120700353374239</v>
      </c>
      <c r="S549" s="7">
        <f>D549+Q549</f>
        <v>10.458602044900765</v>
      </c>
    </row>
    <row r="550" spans="1:19">
      <c r="A550" s="1">
        <v>712</v>
      </c>
      <c r="B550" s="1" t="s">
        <v>10</v>
      </c>
      <c r="C550" s="7">
        <v>51.101390000000002</v>
      </c>
      <c r="D550" s="7">
        <v>10.46631</v>
      </c>
      <c r="E550" s="4">
        <v>44024</v>
      </c>
      <c r="F550" s="5">
        <v>0.41737268518518517</v>
      </c>
      <c r="G550" s="3">
        <v>9</v>
      </c>
      <c r="H550" s="2">
        <v>18</v>
      </c>
      <c r="I550" s="2">
        <f>H550/G550</f>
        <v>2</v>
      </c>
      <c r="J550" s="2">
        <v>196.26271963753328</v>
      </c>
      <c r="K550" s="52">
        <v>356.7</v>
      </c>
      <c r="L550" s="53">
        <v>107.36971558011599</v>
      </c>
      <c r="M550" s="2">
        <f>IF((K550+L550)&gt;360,(K550+L550)-360,(K550+L550))</f>
        <v>104.069715580116</v>
      </c>
      <c r="N550" s="2">
        <f>COS(RADIANS(M550))*J550</f>
        <v>-47.71192629533104</v>
      </c>
      <c r="O550" s="2">
        <f>SIN(RADIANS(M550))*J550</f>
        <v>190.37496476351583</v>
      </c>
      <c r="P550" s="7">
        <f t="shared" si="9"/>
        <v>-4.2983717383181117E-4</v>
      </c>
      <c r="Q550" s="7">
        <f>O550/(1850*COS(RADIANS(C550)))/60</f>
        <v>2.7312774524328736E-3</v>
      </c>
      <c r="R550" s="7">
        <f>C550+P550</f>
        <v>51.100960162826169</v>
      </c>
      <c r="S550" s="7">
        <f>D550+Q550</f>
        <v>10.469041277452433</v>
      </c>
    </row>
    <row r="551" spans="1:19">
      <c r="A551" s="1">
        <v>713</v>
      </c>
      <c r="B551" s="1" t="s">
        <v>10</v>
      </c>
      <c r="C551" s="7">
        <v>51.101390000000002</v>
      </c>
      <c r="D551" s="7">
        <v>10.46631</v>
      </c>
      <c r="E551" s="4">
        <v>44024</v>
      </c>
      <c r="F551" s="5">
        <v>0.41924768518518518</v>
      </c>
      <c r="G551" s="3">
        <v>6</v>
      </c>
      <c r="H551" s="2">
        <v>13.2</v>
      </c>
      <c r="I551" s="2">
        <f>H551/G551</f>
        <v>2.1999999999999997</v>
      </c>
      <c r="J551" s="2">
        <v>276.91237359606851</v>
      </c>
      <c r="K551" s="52">
        <v>170.4</v>
      </c>
      <c r="L551" s="53">
        <v>107.84226347625101</v>
      </c>
      <c r="M551" s="2">
        <f>IF((K551+L551)&gt;360,(K551+L551)-360,(K551+L551))</f>
        <v>278.24226347625103</v>
      </c>
      <c r="N551" s="2">
        <f>COS(RADIANS(M551))*J551</f>
        <v>39.697878258706098</v>
      </c>
      <c r="O551" s="2">
        <f>SIN(RADIANS(M551))*J551</f>
        <v>-274.05207737283359</v>
      </c>
      <c r="P551" s="7">
        <f t="shared" si="9"/>
        <v>3.5763854287122607E-4</v>
      </c>
      <c r="Q551" s="7">
        <f>O551/(1850*COS(RADIANS(C551)))/60</f>
        <v>-3.9317788483932909E-3</v>
      </c>
      <c r="R551" s="7">
        <f>C551+P551</f>
        <v>51.101747638542875</v>
      </c>
      <c r="S551" s="7">
        <f>D551+Q551</f>
        <v>10.462378221151607</v>
      </c>
    </row>
    <row r="552" spans="1:19">
      <c r="A552" s="1">
        <v>714</v>
      </c>
      <c r="B552" s="1" t="s">
        <v>10</v>
      </c>
      <c r="C552" s="7">
        <v>51.101390000000002</v>
      </c>
      <c r="D552" s="7">
        <v>10.46631</v>
      </c>
      <c r="E552" s="4">
        <v>44024</v>
      </c>
      <c r="F552" s="5">
        <v>0.42366898148148147</v>
      </c>
      <c r="G552" s="3">
        <v>11</v>
      </c>
      <c r="H552" s="2">
        <v>19.8</v>
      </c>
      <c r="I552" s="2">
        <f>H552/G552</f>
        <v>1.8</v>
      </c>
      <c r="J552" s="2">
        <v>119.64203407984677</v>
      </c>
      <c r="K552" s="52">
        <v>68.099999999999994</v>
      </c>
      <c r="L552" s="53">
        <v>109.52076571521</v>
      </c>
      <c r="M552" s="2">
        <f>IF((K552+L552)&gt;360,(K552+L552)-360,(K552+L552))</f>
        <v>177.62076571520998</v>
      </c>
      <c r="N552" s="2">
        <f>COS(RADIANS(M552))*J552</f>
        <v>-119.53889564451539</v>
      </c>
      <c r="O552" s="2">
        <f>SIN(RADIANS(M552))*J552</f>
        <v>4.9667642236044047</v>
      </c>
      <c r="P552" s="7">
        <f t="shared" si="9"/>
        <v>-1.076926987788427E-3</v>
      </c>
      <c r="Q552" s="7">
        <f>O552/(1850*COS(RADIANS(C552)))/60</f>
        <v>7.1257327098298912E-5</v>
      </c>
      <c r="R552" s="7">
        <f>C552+P552</f>
        <v>51.100313073012217</v>
      </c>
      <c r="S552" s="7">
        <f>D552+Q552</f>
        <v>10.466381257327098</v>
      </c>
    </row>
    <row r="553" spans="1:19">
      <c r="A553" s="1">
        <v>715</v>
      </c>
      <c r="B553" s="1" t="s">
        <v>10</v>
      </c>
      <c r="C553" s="7">
        <v>51.101390000000002</v>
      </c>
      <c r="D553" s="7">
        <v>10.46631</v>
      </c>
      <c r="E553" s="4">
        <v>44024</v>
      </c>
      <c r="F553" s="5">
        <v>0.42828703703703702</v>
      </c>
      <c r="G553" s="3">
        <v>15</v>
      </c>
      <c r="H553" s="2">
        <v>21.5</v>
      </c>
      <c r="I553" s="2">
        <f>H553/G553</f>
        <v>1.4333333333333333</v>
      </c>
      <c r="J553" s="2">
        <v>0</v>
      </c>
      <c r="K553" s="52">
        <v>4.9000000000000004</v>
      </c>
      <c r="L553" s="53">
        <v>110.991421426901</v>
      </c>
      <c r="M553" s="2">
        <f>IF((K553+L553)&gt;360,(K553+L553)-360,(K553+L553))</f>
        <v>115.891421426901</v>
      </c>
      <c r="N553" s="2">
        <f>COS(RADIANS(M553))*J553</f>
        <v>0</v>
      </c>
      <c r="O553" s="2">
        <f>SIN(RADIANS(M553))*J553</f>
        <v>0</v>
      </c>
      <c r="P553" s="7">
        <f t="shared" si="9"/>
        <v>0</v>
      </c>
      <c r="Q553" s="7">
        <f>O553/(1850*COS(RADIANS(C553)))/60</f>
        <v>0</v>
      </c>
      <c r="R553" s="7">
        <f>C553+P553</f>
        <v>51.101390000000002</v>
      </c>
      <c r="S553" s="7">
        <f>D553+Q553</f>
        <v>10.46631</v>
      </c>
    </row>
    <row r="554" spans="1:19">
      <c r="A554" s="1">
        <v>716</v>
      </c>
      <c r="B554" s="1" t="s">
        <v>10</v>
      </c>
      <c r="C554" s="7">
        <v>51.101390000000002</v>
      </c>
      <c r="D554" s="7">
        <v>10.46631</v>
      </c>
      <c r="E554" s="4">
        <v>44024</v>
      </c>
      <c r="F554" s="5">
        <v>0.43223379629629632</v>
      </c>
      <c r="G554" s="3">
        <v>14</v>
      </c>
      <c r="H554" s="2">
        <v>27.6</v>
      </c>
      <c r="I554" s="2">
        <f>H554/G554</f>
        <v>1.9714285714285715</v>
      </c>
      <c r="J554" s="2">
        <v>185.079811009644</v>
      </c>
      <c r="K554" s="52">
        <v>262.60000000000002</v>
      </c>
      <c r="L554" s="53">
        <v>112.49336942615101</v>
      </c>
      <c r="M554" s="2">
        <f>IF((K554+L554)&gt;360,(K554+L554)-360,(K554+L554))</f>
        <v>15.093369426151014</v>
      </c>
      <c r="N554" s="2">
        <f>COS(RADIANS(M554))*J554</f>
        <v>178.69507045783558</v>
      </c>
      <c r="O554" s="2">
        <f>SIN(RADIANS(M554))*J554</f>
        <v>48.193446000827933</v>
      </c>
      <c r="P554" s="7">
        <f t="shared" si="9"/>
        <v>1.6098654996201402E-3</v>
      </c>
      <c r="Q554" s="7">
        <f>O554/(1850*COS(RADIANS(C554)))/60</f>
        <v>6.9142322668641447E-4</v>
      </c>
      <c r="R554" s="7">
        <f>C554+P554</f>
        <v>51.102999865499619</v>
      </c>
      <c r="S554" s="7">
        <f>D554+Q554</f>
        <v>10.467001423226687</v>
      </c>
    </row>
    <row r="555" spans="1:19">
      <c r="A555" s="1">
        <v>717</v>
      </c>
      <c r="B555" s="1" t="s">
        <v>10</v>
      </c>
      <c r="C555" s="7">
        <v>51.101390000000002</v>
      </c>
      <c r="D555" s="7">
        <v>10.46631</v>
      </c>
      <c r="E555" s="4">
        <v>44024</v>
      </c>
      <c r="F555" s="5">
        <v>0.43467592592592591</v>
      </c>
      <c r="G555" s="3">
        <v>6</v>
      </c>
      <c r="H555" s="2">
        <v>44.5</v>
      </c>
      <c r="I555" s="2">
        <f>H555/G555</f>
        <v>7.416666666666667</v>
      </c>
      <c r="J555" s="2">
        <v>5399.7478333333338</v>
      </c>
      <c r="K555" s="52">
        <v>217</v>
      </c>
      <c r="L555" s="53">
        <v>113.256630069952</v>
      </c>
      <c r="M555" s="2">
        <f>IF((K555+L555)&gt;360,(K555+L555)-360,(K555+L555))</f>
        <v>330.256630069952</v>
      </c>
      <c r="N555" s="2">
        <f>COS(RADIANS(M555))*J555</f>
        <v>4688.3646920676601</v>
      </c>
      <c r="O555" s="2">
        <f>SIN(RADIANS(M555))*J555</f>
        <v>-2678.9014871326176</v>
      </c>
      <c r="P555" s="7">
        <f t="shared" si="9"/>
        <v>4.2237519748357301E-2</v>
      </c>
      <c r="Q555" s="7">
        <f>O555/(1850*COS(RADIANS(C555)))/60</f>
        <v>-3.8433746990751562E-2</v>
      </c>
      <c r="R555" s="7">
        <f>C555+P555</f>
        <v>51.143627519748357</v>
      </c>
      <c r="S555" s="7">
        <f>D555+Q555</f>
        <v>10.427876253009249</v>
      </c>
    </row>
    <row r="556" spans="1:19">
      <c r="A556" s="1">
        <v>718</v>
      </c>
      <c r="B556" s="1" t="s">
        <v>10</v>
      </c>
      <c r="C556" s="7">
        <v>51.101390000000002</v>
      </c>
      <c r="D556" s="7">
        <v>10.46631</v>
      </c>
      <c r="E556" s="4">
        <v>44024</v>
      </c>
      <c r="F556" s="5">
        <v>0.43833333333333335</v>
      </c>
      <c r="G556" s="3">
        <v>4</v>
      </c>
      <c r="H556" s="2">
        <v>42.8</v>
      </c>
      <c r="I556" s="2">
        <f>H556/G556</f>
        <v>10.7</v>
      </c>
      <c r="J556" s="2">
        <v>9480.4517999999971</v>
      </c>
      <c r="K556" s="52">
        <v>227.8</v>
      </c>
      <c r="L556" s="53">
        <v>114.80885810636001</v>
      </c>
      <c r="M556" s="2">
        <f>IF((K556+L556)&gt;360,(K556+L556)-360,(K556+L556))</f>
        <v>342.60885810636</v>
      </c>
      <c r="N556" s="2">
        <f>COS(RADIANS(M556))*J556</f>
        <v>9047.0676383105965</v>
      </c>
      <c r="O556" s="2">
        <f>SIN(RADIANS(M556))*J556</f>
        <v>-2833.6431461911925</v>
      </c>
      <c r="P556" s="7">
        <f t="shared" si="9"/>
        <v>8.1505113858654027E-2</v>
      </c>
      <c r="Q556" s="7">
        <f>O556/(1850*COS(RADIANS(C556)))/60</f>
        <v>-4.0653799427077676E-2</v>
      </c>
      <c r="R556" s="7">
        <f>C556+P556</f>
        <v>51.182895113858656</v>
      </c>
      <c r="S556" s="7">
        <f>D556+Q556</f>
        <v>10.425656200572922</v>
      </c>
    </row>
    <row r="557" spans="1:19">
      <c r="A557" s="1">
        <v>719</v>
      </c>
      <c r="B557" s="1" t="s">
        <v>10</v>
      </c>
      <c r="C557" s="7">
        <v>51.101390000000002</v>
      </c>
      <c r="D557" s="7">
        <v>10.46631</v>
      </c>
      <c r="E557" s="4">
        <v>44024</v>
      </c>
      <c r="F557" s="5">
        <v>0.43964120370370374</v>
      </c>
      <c r="G557" s="3">
        <v>5</v>
      </c>
      <c r="H557" s="2">
        <v>63.7</v>
      </c>
      <c r="I557" s="2">
        <f>H557/G557</f>
        <v>12.74</v>
      </c>
      <c r="J557" s="2">
        <v>12015.873960000001</v>
      </c>
      <c r="K557" s="52">
        <v>126.3</v>
      </c>
      <c r="L557" s="53">
        <v>115.334135382713</v>
      </c>
      <c r="M557" s="2">
        <f>IF((K557+L557)&gt;360,(K557+L557)-360,(K557+L557))</f>
        <v>241.634135382713</v>
      </c>
      <c r="N557" s="2">
        <f>COS(RADIANS(M557))*J557</f>
        <v>-5708.7423458706544</v>
      </c>
      <c r="O557" s="2">
        <f>SIN(RADIANS(M557))*J557</f>
        <v>-10573.149381857296</v>
      </c>
      <c r="P557" s="7">
        <f t="shared" si="9"/>
        <v>-5.1430111224059952E-2</v>
      </c>
      <c r="Q557" s="7">
        <f>O557/(1850*COS(RADIANS(C557)))/60</f>
        <v>-0.151691187671362</v>
      </c>
      <c r="R557" s="7">
        <f>C557+P557</f>
        <v>51.049959888775945</v>
      </c>
      <c r="S557" s="7">
        <f>D557+Q557</f>
        <v>10.314618812328638</v>
      </c>
    </row>
    <row r="558" spans="1:19">
      <c r="A558" s="1">
        <v>720</v>
      </c>
      <c r="B558" s="1" t="s">
        <v>10</v>
      </c>
      <c r="C558" s="7">
        <v>51.101390000000002</v>
      </c>
      <c r="D558" s="7">
        <v>10.46631</v>
      </c>
      <c r="E558" s="4">
        <v>44024</v>
      </c>
      <c r="F558" s="5">
        <v>0.44723379629629634</v>
      </c>
      <c r="G558" s="3">
        <v>5</v>
      </c>
      <c r="H558" s="2">
        <v>38.200000000000003</v>
      </c>
      <c r="I558" s="2">
        <f>H558/G558</f>
        <v>7.6400000000000006</v>
      </c>
      <c r="J558" s="2">
        <v>5677.3185600000006</v>
      </c>
      <c r="K558" s="52">
        <v>197.5</v>
      </c>
      <c r="L558" s="53">
        <v>118.297442057369</v>
      </c>
      <c r="M558" s="2">
        <f>IF((K558+L558)&gt;360,(K558+L558)-360,(K558+L558))</f>
        <v>315.79744205736898</v>
      </c>
      <c r="N558" s="2">
        <f>COS(RADIANS(M558))*J558</f>
        <v>4069.9531903378797</v>
      </c>
      <c r="O558" s="2">
        <f>SIN(RADIANS(M558))*J558</f>
        <v>-3958.210082875717</v>
      </c>
      <c r="P558" s="7">
        <f t="shared" si="9"/>
        <v>3.666624495799891E-2</v>
      </c>
      <c r="Q558" s="7">
        <f>O558/(1850*COS(RADIANS(C558)))/60</f>
        <v>-5.6787771253327922E-2</v>
      </c>
      <c r="R558" s="7">
        <f>C558+P558</f>
        <v>51.138056244958001</v>
      </c>
      <c r="S558" s="7">
        <f>D558+Q558</f>
        <v>10.409522228746672</v>
      </c>
    </row>
    <row r="559" spans="1:19">
      <c r="A559" s="1">
        <v>721</v>
      </c>
      <c r="B559" s="1" t="s">
        <v>10</v>
      </c>
      <c r="C559" s="7">
        <v>51.101390000000002</v>
      </c>
      <c r="D559" s="7">
        <v>10.46631</v>
      </c>
      <c r="E559" s="4">
        <v>44024</v>
      </c>
      <c r="F559" s="5">
        <v>0.44788194444444446</v>
      </c>
      <c r="G559" s="3">
        <v>11</v>
      </c>
      <c r="H559" s="2">
        <v>22.8</v>
      </c>
      <c r="I559" s="2">
        <f>H559/G559</f>
        <v>2.0727272727272728</v>
      </c>
      <c r="J559" s="2">
        <v>225.10168778110574</v>
      </c>
      <c r="K559" s="52">
        <v>107.5</v>
      </c>
      <c r="L559" s="53">
        <v>118.297442057369</v>
      </c>
      <c r="M559" s="2">
        <f>IF((K559+L559)&gt;360,(K559+L559)-360,(K559+L559))</f>
        <v>225.79744205736898</v>
      </c>
      <c r="N559" s="2">
        <f>COS(RADIANS(M559))*J559</f>
        <v>-156.94024579228724</v>
      </c>
      <c r="O559" s="2">
        <f>SIN(RADIANS(M559))*J559</f>
        <v>-161.37078140902361</v>
      </c>
      <c r="P559" s="7">
        <f t="shared" si="9"/>
        <v>-1.4138760882188041E-3</v>
      </c>
      <c r="Q559" s="7">
        <f>O559/(1850*COS(RADIANS(C559)))/60</f>
        <v>-2.3151593345870796E-3</v>
      </c>
      <c r="R559" s="7">
        <f>C559+P559</f>
        <v>51.09997612391178</v>
      </c>
      <c r="S559" s="7">
        <f>D559+Q559</f>
        <v>10.463994840665412</v>
      </c>
    </row>
    <row r="560" spans="1:19">
      <c r="A560" s="1">
        <v>722</v>
      </c>
      <c r="B560" s="1" t="s">
        <v>10</v>
      </c>
      <c r="C560" s="7">
        <v>51.101390000000002</v>
      </c>
      <c r="D560" s="7">
        <v>10.46631</v>
      </c>
      <c r="E560" s="4">
        <v>44024</v>
      </c>
      <c r="F560" s="5">
        <v>0.45269675925925928</v>
      </c>
      <c r="G560" s="3">
        <v>4</v>
      </c>
      <c r="H560" s="2">
        <v>23.2</v>
      </c>
      <c r="I560" s="2">
        <f>H560/G560</f>
        <v>5.8</v>
      </c>
      <c r="J560" s="2">
        <v>3390.4671999999987</v>
      </c>
      <c r="K560" s="52">
        <v>230.7</v>
      </c>
      <c r="L560" s="53">
        <v>120.25238521647999</v>
      </c>
      <c r="M560" s="2">
        <f>IF((K560+L560)&gt;360,(K560+L560)-360,(K560+L560))</f>
        <v>350.95238521647997</v>
      </c>
      <c r="N560" s="2">
        <f>COS(RADIANS(M560))*J560</f>
        <v>3348.2829971849142</v>
      </c>
      <c r="O560" s="2">
        <f>SIN(RADIANS(M560))*J560</f>
        <v>-533.16864596320727</v>
      </c>
      <c r="P560" s="7">
        <f t="shared" si="9"/>
        <v>3.0164711686350581E-2</v>
      </c>
      <c r="Q560" s="7">
        <f>O560/(1850*COS(RADIANS(C560)))/60</f>
        <v>-7.6492804758882399E-3</v>
      </c>
      <c r="R560" s="7">
        <f>C560+P560</f>
        <v>51.131554711686356</v>
      </c>
      <c r="S560" s="7">
        <f>D560+Q560</f>
        <v>10.458660719524111</v>
      </c>
    </row>
    <row r="561" spans="1:19">
      <c r="A561" s="1">
        <v>723</v>
      </c>
      <c r="B561" s="1" t="s">
        <v>10</v>
      </c>
      <c r="C561" s="7">
        <v>51.101390000000002</v>
      </c>
      <c r="D561" s="7">
        <v>10.46631</v>
      </c>
      <c r="E561" s="4">
        <v>44024</v>
      </c>
      <c r="F561" s="5">
        <v>0.45391203703703709</v>
      </c>
      <c r="G561" s="3">
        <v>6</v>
      </c>
      <c r="H561" s="2">
        <v>17.899999999999999</v>
      </c>
      <c r="I561" s="2">
        <f>H561/G561</f>
        <v>2.9833333333333329</v>
      </c>
      <c r="J561" s="2">
        <v>641.2804076149356</v>
      </c>
      <c r="K561" s="52">
        <v>194.6</v>
      </c>
      <c r="L561" s="53">
        <v>120.821369258188</v>
      </c>
      <c r="M561" s="2">
        <f>IF((K561+L561)&gt;360,(K561+L561)-360,(K561+L561))</f>
        <v>315.42136925818801</v>
      </c>
      <c r="N561" s="2">
        <f>COS(RADIANS(M561))*J561</f>
        <v>456.77625831494294</v>
      </c>
      <c r="O561" s="2">
        <f>SIN(RADIANS(M561))*J561</f>
        <v>-450.10666628098113</v>
      </c>
      <c r="P561" s="7">
        <f t="shared" si="9"/>
        <v>4.1151014262607475E-3</v>
      </c>
      <c r="Q561" s="7">
        <f>O561/(1850*COS(RADIANS(C561)))/60</f>
        <v>-6.4576042880958263E-3</v>
      </c>
      <c r="R561" s="7">
        <f>C561+P561</f>
        <v>51.10550510142626</v>
      </c>
      <c r="S561" s="7">
        <f>D561+Q561</f>
        <v>10.459852395711904</v>
      </c>
    </row>
    <row r="562" spans="1:19">
      <c r="A562" s="1">
        <v>724</v>
      </c>
      <c r="B562" s="1" t="s">
        <v>10</v>
      </c>
      <c r="C562" s="7">
        <v>51.101390000000002</v>
      </c>
      <c r="D562" s="7">
        <v>10.46631</v>
      </c>
      <c r="E562" s="4">
        <v>44024</v>
      </c>
      <c r="F562" s="5">
        <v>0.50062499999999999</v>
      </c>
      <c r="G562" s="3">
        <v>5</v>
      </c>
      <c r="H562" s="2">
        <v>34.200000000000003</v>
      </c>
      <c r="I562" s="2">
        <f>H562/G562</f>
        <v>6.8400000000000007</v>
      </c>
      <c r="J562" s="2">
        <v>4683.0353600000008</v>
      </c>
      <c r="K562" s="52">
        <v>207.2</v>
      </c>
      <c r="L562" s="53">
        <v>143.06121425540701</v>
      </c>
      <c r="M562" s="2">
        <f>IF((K562+L562)&gt;360,(K562+L562)-360,(K562+L562))</f>
        <v>350.26121425540703</v>
      </c>
      <c r="N562" s="2">
        <f>COS(RADIANS(M562))*J562</f>
        <v>4615.5490095349433</v>
      </c>
      <c r="O562" s="2">
        <f>SIN(RADIANS(M562))*J562</f>
        <v>-792.16634843405348</v>
      </c>
      <c r="P562" s="7">
        <f t="shared" si="9"/>
        <v>4.1581522608422912E-2</v>
      </c>
      <c r="Q562" s="7">
        <f>O562/(1850*COS(RADIANS(C562)))/60</f>
        <v>-1.1365076751250746E-2</v>
      </c>
      <c r="R562" s="7">
        <f>C562+P562</f>
        <v>51.142971522608427</v>
      </c>
      <c r="S562" s="7">
        <f>D562+Q562</f>
        <v>10.45494492324875</v>
      </c>
    </row>
    <row r="563" spans="1:19">
      <c r="A563" s="1">
        <v>725</v>
      </c>
      <c r="B563" s="1" t="s">
        <v>10</v>
      </c>
      <c r="C563" s="7">
        <v>51.101390000000002</v>
      </c>
      <c r="D563" s="7">
        <v>10.46631</v>
      </c>
      <c r="E563" s="4">
        <v>44024</v>
      </c>
      <c r="F563" s="5">
        <v>0.50408564814814816</v>
      </c>
      <c r="G563" s="3">
        <v>4</v>
      </c>
      <c r="H563" s="2">
        <v>36</v>
      </c>
      <c r="I563" s="2">
        <f>H563/G563</f>
        <v>9</v>
      </c>
      <c r="J563" s="2">
        <v>7367.5999999999985</v>
      </c>
      <c r="K563" s="52">
        <v>184</v>
      </c>
      <c r="L563" s="53">
        <v>144.997935495809</v>
      </c>
      <c r="M563" s="2">
        <f>IF((K563+L563)&gt;360,(K563+L563)-360,(K563+L563))</f>
        <v>328.99793549580897</v>
      </c>
      <c r="N563" s="2">
        <f>COS(RADIANS(M563))*J563</f>
        <v>6315.1290722225103</v>
      </c>
      <c r="O563" s="2">
        <f>SIN(RADIANS(M563))*J563</f>
        <v>-3794.8220723994473</v>
      </c>
      <c r="P563" s="7">
        <f t="shared" si="9"/>
        <v>5.6893054704707298E-2</v>
      </c>
      <c r="Q563" s="7">
        <f>O563/(1850*COS(RADIANS(C563)))/60</f>
        <v>-5.4443671074157603E-2</v>
      </c>
      <c r="R563" s="7">
        <f>C563+P563</f>
        <v>51.158283054704711</v>
      </c>
      <c r="S563" s="7">
        <f>D563+Q563</f>
        <v>10.411866328925843</v>
      </c>
    </row>
    <row r="564" spans="1:19">
      <c r="A564" s="1">
        <v>726</v>
      </c>
      <c r="B564" s="1" t="s">
        <v>10</v>
      </c>
      <c r="C564" s="7">
        <v>51.101390000000002</v>
      </c>
      <c r="D564" s="7">
        <v>10.46631</v>
      </c>
      <c r="E564" s="4">
        <v>44024</v>
      </c>
      <c r="F564" s="5">
        <v>0.51108796296296299</v>
      </c>
      <c r="G564" s="3">
        <v>5</v>
      </c>
      <c r="H564" s="2">
        <v>31</v>
      </c>
      <c r="I564" s="2">
        <f>H564/G564</f>
        <v>6.2</v>
      </c>
      <c r="J564" s="2">
        <v>3887.6088</v>
      </c>
      <c r="K564" s="52">
        <v>170.8</v>
      </c>
      <c r="L564" s="53">
        <v>148.99205630529201</v>
      </c>
      <c r="M564" s="2">
        <f>IF((K564+L564)&gt;360,(K564+L564)-360,(K564+L564))</f>
        <v>319.79205630529202</v>
      </c>
      <c r="N564" s="2">
        <f>COS(RADIANS(M564))*J564</f>
        <v>2968.9922371376806</v>
      </c>
      <c r="O564" s="2">
        <f>SIN(RADIANS(M564))*J564</f>
        <v>-2509.6986427963079</v>
      </c>
      <c r="P564" s="7">
        <f t="shared" si="9"/>
        <v>2.6747677812051177E-2</v>
      </c>
      <c r="Q564" s="7">
        <f>O564/(1850*COS(RADIANS(C564)))/60</f>
        <v>-3.6006222372704531E-2</v>
      </c>
      <c r="R564" s="7">
        <f>C564+P564</f>
        <v>51.128137677812056</v>
      </c>
      <c r="S564" s="7">
        <f>D564+Q564</f>
        <v>10.430303777627296</v>
      </c>
    </row>
    <row r="565" spans="1:19">
      <c r="A565" s="1">
        <v>727</v>
      </c>
      <c r="B565" s="1" t="s">
        <v>10</v>
      </c>
      <c r="C565" s="7">
        <v>51.101390000000002</v>
      </c>
      <c r="D565" s="7">
        <v>10.46631</v>
      </c>
      <c r="E565" s="4">
        <v>44024</v>
      </c>
      <c r="F565" s="5">
        <v>0.51042824074074078</v>
      </c>
      <c r="G565" s="3">
        <v>3</v>
      </c>
      <c r="H565" s="2">
        <v>25.8</v>
      </c>
      <c r="I565" s="2">
        <f>H565/G565</f>
        <v>8.6</v>
      </c>
      <c r="J565" s="2">
        <v>6870.4583999999995</v>
      </c>
      <c r="K565" s="52">
        <v>185.6</v>
      </c>
      <c r="L565" s="53">
        <v>148.99205630529201</v>
      </c>
      <c r="M565" s="2">
        <f>IF((K565+L565)&gt;360,(K565+L565)-360,(K565+L565))</f>
        <v>334.59205630529198</v>
      </c>
      <c r="N565" s="2">
        <f>COS(RADIANS(M565))*J565</f>
        <v>6205.9189110867837</v>
      </c>
      <c r="O565" s="2">
        <f>SIN(RADIANS(M565))*J565</f>
        <v>-2947.8414297831541</v>
      </c>
      <c r="P565" s="7">
        <f t="shared" si="9"/>
        <v>5.5909179379160213E-2</v>
      </c>
      <c r="Q565" s="7">
        <f>O565/(1850*COS(RADIANS(C565)))/60</f>
        <v>-4.2292182906064589E-2</v>
      </c>
      <c r="R565" s="7">
        <f>C565+P565</f>
        <v>51.157299179379166</v>
      </c>
      <c r="S565" s="7">
        <f>D565+Q565</f>
        <v>10.424017817093935</v>
      </c>
    </row>
    <row r="566" spans="1:19">
      <c r="A566" s="1">
        <v>728</v>
      </c>
      <c r="B566" s="1" t="s">
        <v>10</v>
      </c>
      <c r="C566" s="7">
        <v>51.101390000000002</v>
      </c>
      <c r="D566" s="7">
        <v>10.46631</v>
      </c>
      <c r="E566" s="4">
        <v>44024</v>
      </c>
      <c r="F566" s="5">
        <v>0.5199421296296296</v>
      </c>
      <c r="G566" s="3">
        <v>3</v>
      </c>
      <c r="H566" s="2">
        <v>18.600000000000001</v>
      </c>
      <c r="I566" s="2">
        <f>H566/G566</f>
        <v>6.2</v>
      </c>
      <c r="J566" s="2">
        <v>3887.6088</v>
      </c>
      <c r="K566" s="52">
        <v>158.4</v>
      </c>
      <c r="L566" s="53">
        <v>154.417703782237</v>
      </c>
      <c r="M566" s="2">
        <f>IF((K566+L566)&gt;360,(K566+L566)-360,(K566+L566))</f>
        <v>312.817703782237</v>
      </c>
      <c r="N566" s="2">
        <f>COS(RADIANS(M566))*J566</f>
        <v>2642.2832453694077</v>
      </c>
      <c r="O566" s="2">
        <f>SIN(RADIANS(M566))*J566</f>
        <v>-2851.6383769821778</v>
      </c>
      <c r="P566" s="7">
        <f t="shared" si="9"/>
        <v>2.3804353561886555E-2</v>
      </c>
      <c r="Q566" s="7">
        <f>O566/(1850*COS(RADIANS(C566)))/60</f>
        <v>-4.0911973962641207E-2</v>
      </c>
      <c r="R566" s="7">
        <f>C566+P566</f>
        <v>51.125194353561888</v>
      </c>
      <c r="S566" s="7">
        <f>D566+Q566</f>
        <v>10.425398026037358</v>
      </c>
    </row>
    <row r="567" spans="1:19">
      <c r="A567" s="1">
        <v>729</v>
      </c>
      <c r="B567" s="1" t="s">
        <v>10</v>
      </c>
      <c r="C567" s="7">
        <v>51.101390000000002</v>
      </c>
      <c r="D567" s="7">
        <v>10.46631</v>
      </c>
      <c r="E567" s="4">
        <v>44024</v>
      </c>
      <c r="F567" s="5">
        <v>0.53327546296296313</v>
      </c>
      <c r="G567" s="3">
        <v>4</v>
      </c>
      <c r="H567" s="2">
        <v>25.5</v>
      </c>
      <c r="I567" s="2">
        <f>H567/G567</f>
        <v>6.375</v>
      </c>
      <c r="J567" s="2">
        <v>4105.1082499999993</v>
      </c>
      <c r="K567" s="52">
        <v>183.1</v>
      </c>
      <c r="L567" s="53">
        <v>162.77571942686501</v>
      </c>
      <c r="M567" s="2">
        <f>IF((K567+L567)&gt;360,(K567+L567)-360,(K567+L567))</f>
        <v>345.87571942686498</v>
      </c>
      <c r="N567" s="2">
        <f>COS(RADIANS(M567))*J567</f>
        <v>3981.0054499851703</v>
      </c>
      <c r="O567" s="2">
        <f>SIN(RADIANS(M567))*J567</f>
        <v>-1001.7531389551149</v>
      </c>
      <c r="P567" s="7">
        <f t="shared" si="9"/>
        <v>3.5864913963830368E-2</v>
      </c>
      <c r="Q567" s="7">
        <f>O567/(1850*COS(RADIANS(C567)))/60</f>
        <v>-1.4371983021668351E-2</v>
      </c>
      <c r="R567" s="7">
        <f>C567+P567</f>
        <v>51.137254913963829</v>
      </c>
      <c r="S567" s="7">
        <f>D567+Q567</f>
        <v>10.451938016978332</v>
      </c>
    </row>
    <row r="568" spans="1:19">
      <c r="A568" s="1">
        <v>730</v>
      </c>
      <c r="B568" s="1" t="s">
        <v>10</v>
      </c>
      <c r="C568" s="7">
        <v>51.101390000000002</v>
      </c>
      <c r="D568" s="7">
        <v>10.46631</v>
      </c>
      <c r="E568" s="4">
        <v>44024</v>
      </c>
      <c r="F568" s="5">
        <v>0.53527777777777785</v>
      </c>
      <c r="G568" s="3">
        <v>5</v>
      </c>
      <c r="H568" s="2">
        <v>30.4</v>
      </c>
      <c r="I568" s="2">
        <f>H568/G568</f>
        <v>6.08</v>
      </c>
      <c r="J568" s="2">
        <v>3738.4663199999995</v>
      </c>
      <c r="K568" s="52">
        <v>140.5</v>
      </c>
      <c r="L568" s="53">
        <v>164.13547284791599</v>
      </c>
      <c r="M568" s="2">
        <f>IF((K568+L568)&gt;360,(K568+L568)-360,(K568+L568))</f>
        <v>304.63547284791599</v>
      </c>
      <c r="N568" s="2">
        <f>COS(RADIANS(M568))*J568</f>
        <v>2124.7695006564568</v>
      </c>
      <c r="O568" s="2">
        <f>SIN(RADIANS(M568))*J568</f>
        <v>-3075.9526971093769</v>
      </c>
      <c r="P568" s="7">
        <f t="shared" si="9"/>
        <v>1.9142067573481591E-2</v>
      </c>
      <c r="Q568" s="7">
        <f>O568/(1850*COS(RADIANS(C568)))/60</f>
        <v>-4.4130173611856012E-2</v>
      </c>
      <c r="R568" s="7">
        <f>C568+P568</f>
        <v>51.120532067573485</v>
      </c>
      <c r="S568" s="7">
        <f>D568+Q568</f>
        <v>10.422179826388144</v>
      </c>
    </row>
    <row r="569" spans="1:19">
      <c r="A569" s="1">
        <v>731</v>
      </c>
      <c r="B569" s="1" t="s">
        <v>10</v>
      </c>
      <c r="C569" s="7">
        <v>51.101390000000002</v>
      </c>
      <c r="D569" s="7">
        <v>10.46631</v>
      </c>
      <c r="E569" s="4">
        <v>44024</v>
      </c>
      <c r="F569" s="5">
        <v>0.53549768518518526</v>
      </c>
      <c r="G569" s="3">
        <v>5</v>
      </c>
      <c r="H569" s="2">
        <v>33</v>
      </c>
      <c r="I569" s="2">
        <f>H569/G569</f>
        <v>6.6</v>
      </c>
      <c r="J569" s="2">
        <v>4384.750399999999</v>
      </c>
      <c r="K569" s="52">
        <v>181.8</v>
      </c>
      <c r="L569" s="53">
        <v>164.590824154731</v>
      </c>
      <c r="M569" s="2">
        <f>IF((K569+L569)&gt;360,(K569+L569)-360,(K569+L569))</f>
        <v>346.39082415473104</v>
      </c>
      <c r="N569" s="2">
        <f>COS(RADIANS(M569))*J569</f>
        <v>4261.6412117758682</v>
      </c>
      <c r="O569" s="2">
        <f>SIN(RADIANS(M569))*J569</f>
        <v>-1031.7219840604637</v>
      </c>
      <c r="P569" s="7">
        <f t="shared" si="9"/>
        <v>3.8393164070052867E-2</v>
      </c>
      <c r="Q569" s="7">
        <f>O569/(1850*COS(RADIANS(C569)))/60</f>
        <v>-1.4801940978657974E-2</v>
      </c>
      <c r="R569" s="7">
        <f>C569+P569</f>
        <v>51.139783164070053</v>
      </c>
      <c r="S569" s="7">
        <f>D569+Q569</f>
        <v>10.451508059021341</v>
      </c>
    </row>
    <row r="570" spans="1:19" s="6" customFormat="1">
      <c r="A570" s="12"/>
      <c r="B570" s="12" t="s">
        <v>10</v>
      </c>
      <c r="C570" s="63">
        <v>51.101390000000002</v>
      </c>
      <c r="D570" s="63">
        <v>10.46631</v>
      </c>
      <c r="E570" s="13">
        <v>44024</v>
      </c>
      <c r="F570" s="5">
        <v>0.62346064814814817</v>
      </c>
      <c r="H570" s="14"/>
      <c r="I570" s="2" t="e">
        <f>H570/G570</f>
        <v>#DIV/0!</v>
      </c>
      <c r="J570" s="2" t="e">
        <v>#DIV/0!</v>
      </c>
      <c r="K570" s="54"/>
      <c r="L570" s="53" t="s">
        <v>11</v>
      </c>
      <c r="M570" s="2" t="e">
        <f>IF((K570+L570)&gt;360,(K570+L570)-360,(K570+L570))</f>
        <v>#VALUE!</v>
      </c>
      <c r="N570" s="2" t="e">
        <f>COS(RADIANS(M570))*J570</f>
        <v>#VALUE!</v>
      </c>
      <c r="O570" s="2" t="e">
        <f>SIN(RADIANS(M570))*J570</f>
        <v>#VALUE!</v>
      </c>
      <c r="P570" s="7" t="e">
        <f t="shared" si="9"/>
        <v>#VALUE!</v>
      </c>
      <c r="Q570" s="7" t="e">
        <f>O570/(1850*COS(RADIANS(C570)))/60</f>
        <v>#VALUE!</v>
      </c>
      <c r="R570" s="7" t="e">
        <f>C570+P570</f>
        <v>#VALUE!</v>
      </c>
      <c r="S570" s="7" t="e">
        <f>D570+Q570</f>
        <v>#VALUE!</v>
      </c>
    </row>
    <row r="571" spans="1:19" s="18" customFormat="1">
      <c r="A571" s="17">
        <v>732</v>
      </c>
      <c r="B571" s="17" t="s">
        <v>12</v>
      </c>
      <c r="C571" s="64">
        <v>51.087899999999998</v>
      </c>
      <c r="D571" s="64">
        <v>10.428000000000001</v>
      </c>
      <c r="E571" s="19">
        <v>44022</v>
      </c>
      <c r="F571" s="5">
        <v>0.47175925925925927</v>
      </c>
      <c r="G571" s="18">
        <v>6</v>
      </c>
      <c r="H571" s="20">
        <v>10.5</v>
      </c>
      <c r="I571" s="2">
        <f>H571/G571</f>
        <v>1.75</v>
      </c>
      <c r="J571" s="2">
        <v>101.07022564181916</v>
      </c>
      <c r="K571" s="55">
        <v>25</v>
      </c>
      <c r="L571" s="53">
        <v>128.44754884256099</v>
      </c>
      <c r="M571" s="2">
        <f>IF((K571+L571)&gt;360,(K571+L571)-360,(K571+L571))</f>
        <v>153.44754884256099</v>
      </c>
      <c r="N571" s="2">
        <f>COS(RADIANS(M571))*J571</f>
        <v>-90.40989583856647</v>
      </c>
      <c r="O571" s="2">
        <f>SIN(RADIANS(M571))*J571</f>
        <v>45.180097894402593</v>
      </c>
      <c r="P571" s="7">
        <f t="shared" si="9"/>
        <v>-8.1450356611321138E-4</v>
      </c>
      <c r="Q571" s="7">
        <f>O571/(1850*COS(RADIANS(C571)))/60</f>
        <v>6.4800215853133504E-4</v>
      </c>
      <c r="R571" s="7">
        <f>C571+P571</f>
        <v>51.087085496433886</v>
      </c>
      <c r="S571" s="7">
        <f>D571+Q571</f>
        <v>10.428648002158532</v>
      </c>
    </row>
    <row r="572" spans="1:19" s="18" customFormat="1">
      <c r="A572" s="17">
        <v>733</v>
      </c>
      <c r="B572" s="17" t="s">
        <v>12</v>
      </c>
      <c r="C572" s="64">
        <v>51.087899999999998</v>
      </c>
      <c r="D572" s="64">
        <v>10.428000000000001</v>
      </c>
      <c r="E572" s="19">
        <v>44022</v>
      </c>
      <c r="F572" s="5">
        <v>0.47386574074074073</v>
      </c>
      <c r="G572" s="18">
        <v>12</v>
      </c>
      <c r="H572" s="20">
        <v>16.7</v>
      </c>
      <c r="I572" s="2">
        <f>H572/G572</f>
        <v>1.3916666666666666</v>
      </c>
      <c r="J572" s="2">
        <v>0</v>
      </c>
      <c r="K572" s="55">
        <v>32.700000000000003</v>
      </c>
      <c r="L572" s="53">
        <v>129.41483675849</v>
      </c>
      <c r="M572" s="2">
        <f>IF((K572+L572)&gt;360,(K572+L572)-360,(K572+L572))</f>
        <v>162.11483675849001</v>
      </c>
      <c r="N572" s="2">
        <f>COS(RADIANS(M572))*J572</f>
        <v>0</v>
      </c>
      <c r="O572" s="2">
        <f>SIN(RADIANS(M572))*J572</f>
        <v>0</v>
      </c>
      <c r="P572" s="7">
        <f t="shared" si="9"/>
        <v>0</v>
      </c>
      <c r="Q572" s="7">
        <f>O572/(1850*COS(RADIANS(C572)))/60</f>
        <v>0</v>
      </c>
      <c r="R572" s="7">
        <f>C572+P572</f>
        <v>51.087899999999998</v>
      </c>
      <c r="S572" s="7">
        <f>D572+Q572</f>
        <v>10.428000000000001</v>
      </c>
    </row>
    <row r="573" spans="1:19" s="18" customFormat="1">
      <c r="A573" s="17">
        <v>734</v>
      </c>
      <c r="B573" s="17" t="s">
        <v>12</v>
      </c>
      <c r="C573" s="64">
        <v>51.087899999999998</v>
      </c>
      <c r="D573" s="64">
        <v>10.428000000000001</v>
      </c>
      <c r="E573" s="19">
        <v>44022</v>
      </c>
      <c r="F573" s="5">
        <v>0.47494212962962962</v>
      </c>
      <c r="G573" s="18">
        <v>8</v>
      </c>
      <c r="H573" s="20">
        <v>14</v>
      </c>
      <c r="I573" s="2">
        <f>H573/G573</f>
        <v>1.75</v>
      </c>
      <c r="J573" s="2">
        <v>101.07022564181916</v>
      </c>
      <c r="K573" s="55">
        <v>15.4</v>
      </c>
      <c r="L573" s="53">
        <v>129.74018687279599</v>
      </c>
      <c r="M573" s="2">
        <f>IF((K573+L573)&gt;360,(K573+L573)-360,(K573+L573))</f>
        <v>145.14018687279599</v>
      </c>
      <c r="N573" s="2">
        <f>COS(RADIANS(M573))*J573</f>
        <v>-82.933474168012324</v>
      </c>
      <c r="O573" s="2">
        <f>SIN(RADIANS(M573))*J573</f>
        <v>57.768757765005404</v>
      </c>
      <c r="P573" s="7">
        <f t="shared" si="9"/>
        <v>-7.4714841592803886E-4</v>
      </c>
      <c r="Q573" s="7">
        <f>O573/(1850*COS(RADIANS(C573)))/60</f>
        <v>8.2855685295084519E-4</v>
      </c>
      <c r="R573" s="7">
        <f>C573+P573</f>
        <v>51.087152851584072</v>
      </c>
      <c r="S573" s="7">
        <f>D573+Q573</f>
        <v>10.428828556852952</v>
      </c>
    </row>
    <row r="574" spans="1:19" s="18" customFormat="1">
      <c r="A574" s="17">
        <v>735</v>
      </c>
      <c r="B574" s="17" t="s">
        <v>12</v>
      </c>
      <c r="C574" s="64">
        <v>51.087899999999998</v>
      </c>
      <c r="D574" s="64">
        <v>10.428000000000001</v>
      </c>
      <c r="E574" s="19">
        <v>44022</v>
      </c>
      <c r="F574" s="5">
        <v>0.48563657407407401</v>
      </c>
      <c r="G574" s="18">
        <v>10</v>
      </c>
      <c r="H574" s="20">
        <v>18.600000000000001</v>
      </c>
      <c r="I574" s="2">
        <f>H574/G574</f>
        <v>1.86</v>
      </c>
      <c r="J574" s="2">
        <v>142.22911673648474</v>
      </c>
      <c r="K574" s="55">
        <v>8.4</v>
      </c>
      <c r="L574" s="53">
        <v>135.15145477649099</v>
      </c>
      <c r="M574" s="2">
        <f>IF((K574+L574)&gt;360,(K574+L574)-360,(K574+L574))</f>
        <v>143.551454776491</v>
      </c>
      <c r="N574" s="2">
        <f>COS(RADIANS(M574))*J574</f>
        <v>-114.40778163434879</v>
      </c>
      <c r="O574" s="2">
        <f>SIN(RADIANS(M574))*J574</f>
        <v>84.498409151579693</v>
      </c>
      <c r="P574" s="7">
        <f t="shared" si="9"/>
        <v>-1.0307007354445838E-3</v>
      </c>
      <c r="Q574" s="7">
        <f>O574/(1850*COS(RADIANS(C574)))/60</f>
        <v>1.2119307853352664E-3</v>
      </c>
      <c r="R574" s="7">
        <f>C574+P574</f>
        <v>51.086869299264556</v>
      </c>
      <c r="S574" s="7">
        <f>D574+Q574</f>
        <v>10.429211930785335</v>
      </c>
    </row>
    <row r="575" spans="1:19" s="18" customFormat="1">
      <c r="A575" s="17">
        <v>736</v>
      </c>
      <c r="B575" s="17" t="s">
        <v>12</v>
      </c>
      <c r="C575" s="64">
        <v>51.087899999999998</v>
      </c>
      <c r="D575" s="64">
        <v>10.428000000000001</v>
      </c>
      <c r="E575" s="19">
        <v>44022</v>
      </c>
      <c r="F575" s="5">
        <v>0.49229166666666663</v>
      </c>
      <c r="G575" s="18">
        <v>8</v>
      </c>
      <c r="H575" s="20">
        <v>13.4</v>
      </c>
      <c r="I575" s="2">
        <f>H575/G575</f>
        <v>1.675</v>
      </c>
      <c r="J575" s="2">
        <v>73.627387662069367</v>
      </c>
      <c r="K575" s="55">
        <v>8.1999999999999993</v>
      </c>
      <c r="L575" s="53">
        <v>138.37198669935</v>
      </c>
      <c r="M575" s="2">
        <f>IF((K575+L575)&gt;360,(K575+L575)-360,(K575+L575))</f>
        <v>146.57198669934999</v>
      </c>
      <c r="N575" s="2">
        <f>COS(RADIANS(M575))*J575</f>
        <v>-61.447843593837689</v>
      </c>
      <c r="O575" s="2">
        <f>SIN(RADIANS(M575))*J575</f>
        <v>40.560507043279237</v>
      </c>
      <c r="P575" s="7">
        <f t="shared" si="9"/>
        <v>-5.5358417652106033E-4</v>
      </c>
      <c r="Q575" s="7">
        <f>O575/(1850*COS(RADIANS(C575)))/60</f>
        <v>5.8174500145177039E-4</v>
      </c>
      <c r="R575" s="7">
        <f>C575+P575</f>
        <v>51.087346415823475</v>
      </c>
      <c r="S575" s="7">
        <f>D575+Q575</f>
        <v>10.428581745001452</v>
      </c>
    </row>
    <row r="576" spans="1:19" s="18" customFormat="1">
      <c r="A576" s="17">
        <v>737</v>
      </c>
      <c r="B576" s="17" t="s">
        <v>12</v>
      </c>
      <c r="C576" s="64">
        <v>51.087899999999998</v>
      </c>
      <c r="D576" s="64">
        <v>10.428000000000001</v>
      </c>
      <c r="E576" s="19">
        <v>44022</v>
      </c>
      <c r="F576" s="5">
        <v>0.49246527777777777</v>
      </c>
      <c r="G576" s="18">
        <v>4</v>
      </c>
      <c r="H576" s="20">
        <v>23.8</v>
      </c>
      <c r="I576" s="2">
        <f>H576/G576</f>
        <v>5.95</v>
      </c>
      <c r="J576" s="2">
        <v>3576.8952999999992</v>
      </c>
      <c r="K576" s="55">
        <v>296.89999999999998</v>
      </c>
      <c r="L576" s="53">
        <v>138.73791524489101</v>
      </c>
      <c r="M576" s="2">
        <f>IF((K576+L576)&gt;360,(K576+L576)-360,(K576+L576))</f>
        <v>75.637915244891019</v>
      </c>
      <c r="N576" s="2">
        <f>COS(RADIANS(M576))*J576</f>
        <v>887.24486182173519</v>
      </c>
      <c r="O576" s="2">
        <f>SIN(RADIANS(M576))*J576</f>
        <v>3465.1084459700555</v>
      </c>
      <c r="P576" s="7">
        <f t="shared" si="9"/>
        <v>7.9931969533489668E-3</v>
      </c>
      <c r="Q576" s="7">
        <f>O576/(1850*COS(RADIANS(C576)))/60</f>
        <v>4.9698824420031637E-2</v>
      </c>
      <c r="R576" s="7">
        <f>C576+P576</f>
        <v>51.095893196953348</v>
      </c>
      <c r="S576" s="7">
        <f>D576+Q576</f>
        <v>10.477698824420033</v>
      </c>
    </row>
    <row r="577" spans="1:19" s="18" customFormat="1">
      <c r="A577" s="17">
        <v>738</v>
      </c>
      <c r="B577" s="17" t="s">
        <v>12</v>
      </c>
      <c r="C577" s="64">
        <v>51.087899999999998</v>
      </c>
      <c r="D577" s="64">
        <v>10.428000000000001</v>
      </c>
      <c r="E577" s="19">
        <v>44022</v>
      </c>
      <c r="F577" s="5">
        <v>0.49454861111111109</v>
      </c>
      <c r="G577" s="18">
        <v>10</v>
      </c>
      <c r="H577" s="20">
        <v>18.899999999999999</v>
      </c>
      <c r="I577" s="2">
        <f>H577/G577</f>
        <v>1.89</v>
      </c>
      <c r="J577" s="2">
        <v>153.64860486354988</v>
      </c>
      <c r="K577" s="55">
        <v>28</v>
      </c>
      <c r="L577" s="53">
        <v>139.845511956439</v>
      </c>
      <c r="M577" s="2">
        <f>IF((K577+L577)&gt;360,(K577+L577)-360,(K577+L577))</f>
        <v>167.845511956439</v>
      </c>
      <c r="N577" s="2">
        <f>COS(RADIANS(M577))*J577</f>
        <v>-150.20433296490125</v>
      </c>
      <c r="O577" s="2">
        <f>SIN(RADIANS(M577))*J577</f>
        <v>32.350458035155533</v>
      </c>
      <c r="P577" s="7">
        <f t="shared" si="9"/>
        <v>-1.3531921888729841E-3</v>
      </c>
      <c r="Q577" s="7">
        <f>O577/(1850*COS(RADIANS(C577)))/60</f>
        <v>4.6399117339795102E-4</v>
      </c>
      <c r="R577" s="7">
        <f>C577+P577</f>
        <v>51.086546807811125</v>
      </c>
      <c r="S577" s="7">
        <f>D577+Q577</f>
        <v>10.428463991173398</v>
      </c>
    </row>
    <row r="578" spans="1:19" s="18" customFormat="1">
      <c r="A578" s="17">
        <v>739</v>
      </c>
      <c r="B578" s="17" t="s">
        <v>12</v>
      </c>
      <c r="C578" s="64">
        <v>51.087899999999998</v>
      </c>
      <c r="D578" s="64">
        <v>10.428000000000001</v>
      </c>
      <c r="E578" s="19">
        <v>44022</v>
      </c>
      <c r="F578" s="5">
        <v>0.49925925925925924</v>
      </c>
      <c r="G578" s="18">
        <v>10</v>
      </c>
      <c r="H578" s="20">
        <v>16.2</v>
      </c>
      <c r="I578" s="2">
        <f>H578/G578</f>
        <v>1.6199999999999999</v>
      </c>
      <c r="J578" s="2">
        <v>53.810126500448213</v>
      </c>
      <c r="K578" s="55">
        <v>15.9</v>
      </c>
      <c r="L578" s="53">
        <v>142.10508734847301</v>
      </c>
      <c r="M578" s="2">
        <f>IF((K578+L578)&gt;360,(K578+L578)-360,(K578+L578))</f>
        <v>158.00508734847301</v>
      </c>
      <c r="N578" s="2">
        <f>COS(RADIANS(M578))*J578</f>
        <v>-49.893670122321609</v>
      </c>
      <c r="O578" s="2">
        <f>SIN(RADIANS(M578))*J578</f>
        <v>20.153198151141947</v>
      </c>
      <c r="P578" s="7">
        <f t="shared" si="9"/>
        <v>-4.4949252362451897E-4</v>
      </c>
      <c r="Q578" s="7">
        <f>O578/(1850*COS(RADIANS(C578)))/60</f>
        <v>2.8905019050141592E-4</v>
      </c>
      <c r="R578" s="7">
        <f>C578+P578</f>
        <v>51.087450507476376</v>
      </c>
      <c r="S578" s="7">
        <f>D578+Q578</f>
        <v>10.428289050190502</v>
      </c>
    </row>
    <row r="579" spans="1:19" s="18" customFormat="1">
      <c r="A579" s="17">
        <v>740</v>
      </c>
      <c r="B579" s="17" t="s">
        <v>12</v>
      </c>
      <c r="C579" s="64">
        <v>51.087899999999998</v>
      </c>
      <c r="D579" s="64">
        <v>10.428000000000001</v>
      </c>
      <c r="E579" s="19">
        <v>44022</v>
      </c>
      <c r="F579" s="5">
        <v>0.50412037037037039</v>
      </c>
      <c r="G579" s="18">
        <v>10</v>
      </c>
      <c r="H579" s="20">
        <v>16</v>
      </c>
      <c r="I579" s="2">
        <f>H579/G579</f>
        <v>1.6</v>
      </c>
      <c r="J579" s="2">
        <v>46.666851847907004</v>
      </c>
      <c r="K579" s="55">
        <v>9.6999999999999993</v>
      </c>
      <c r="L579" s="53">
        <v>144.81634987746199</v>
      </c>
      <c r="M579" s="2">
        <f>IF((K579+L579)&gt;360,(K579+L579)-360,(K579+L579))</f>
        <v>154.51634987746198</v>
      </c>
      <c r="N579" s="2">
        <f>COS(RADIANS(M579))*J579</f>
        <v>-42.126545066562755</v>
      </c>
      <c r="O579" s="2">
        <f>SIN(RADIANS(M579))*J579</f>
        <v>20.078577194347179</v>
      </c>
      <c r="P579" s="7">
        <f t="shared" ref="P579:P642" si="10">(N579/1850)/60</f>
        <v>-3.7951842402308788E-4</v>
      </c>
      <c r="Q579" s="7">
        <f>O579/(1850*COS(RADIANS(C579)))/60</f>
        <v>2.8797992852040613E-4</v>
      </c>
      <c r="R579" s="7">
        <f>C579+P579</f>
        <v>51.087520481575972</v>
      </c>
      <c r="S579" s="7">
        <f>D579+Q579</f>
        <v>10.428287979928522</v>
      </c>
    </row>
    <row r="580" spans="1:19" s="18" customFormat="1">
      <c r="A580" s="17">
        <v>741</v>
      </c>
      <c r="B580" s="17" t="s">
        <v>12</v>
      </c>
      <c r="C580" s="64">
        <v>51.087899999999998</v>
      </c>
      <c r="D580" s="64">
        <v>10.428000000000001</v>
      </c>
      <c r="E580" s="19">
        <v>44022</v>
      </c>
      <c r="F580" s="5">
        <v>0.50945601851851852</v>
      </c>
      <c r="G580" s="18">
        <v>10</v>
      </c>
      <c r="H580" s="20">
        <v>17.399999999999999</v>
      </c>
      <c r="I580" s="2">
        <f>H580/G580</f>
        <v>1.7399999999999998</v>
      </c>
      <c r="J580" s="2">
        <v>97.382692205480083</v>
      </c>
      <c r="K580" s="55"/>
      <c r="L580" s="53">
        <v>148.013576084666</v>
      </c>
      <c r="M580" s="2">
        <f>IF((K580+L580)&gt;360,(K580+L580)-360,(K580+L580))</f>
        <v>148.013576084666</v>
      </c>
      <c r="N580" s="2">
        <f>COS(RADIANS(M580))*J580</f>
        <v>-82.59743206599606</v>
      </c>
      <c r="O580" s="2">
        <f>SIN(RADIANS(M580))*J580</f>
        <v>51.585394805995591</v>
      </c>
      <c r="P580" s="7">
        <f t="shared" si="10"/>
        <v>-7.4412100960356809E-4</v>
      </c>
      <c r="Q580" s="7">
        <f>O580/(1850*COS(RADIANS(C580)))/60</f>
        <v>7.3987106581983799E-4</v>
      </c>
      <c r="R580" s="7">
        <f>C580+P580</f>
        <v>51.087155878990394</v>
      </c>
      <c r="S580" s="7">
        <f>D580+Q580</f>
        <v>10.428739871065821</v>
      </c>
    </row>
    <row r="581" spans="1:19" s="18" customFormat="1">
      <c r="A581" s="17">
        <v>742</v>
      </c>
      <c r="B581" s="17" t="s">
        <v>12</v>
      </c>
      <c r="C581" s="64">
        <v>51.087899999999998</v>
      </c>
      <c r="D581" s="64">
        <v>10.428000000000001</v>
      </c>
      <c r="E581" s="19">
        <v>44022</v>
      </c>
      <c r="F581" s="5">
        <v>0.51142361111111112</v>
      </c>
      <c r="G581" s="18">
        <v>5</v>
      </c>
      <c r="H581" s="20">
        <v>24</v>
      </c>
      <c r="I581" s="2">
        <f>H581/G581</f>
        <v>4.8</v>
      </c>
      <c r="J581" s="2">
        <v>2147.6131999999993</v>
      </c>
      <c r="K581" s="55">
        <v>280.7</v>
      </c>
      <c r="L581" s="53">
        <v>149.239334773395</v>
      </c>
      <c r="M581" s="2">
        <f>IF((K581+L581)&gt;360,(K581+L581)-360,(K581+L581))</f>
        <v>69.939334773394989</v>
      </c>
      <c r="N581" s="2">
        <f>COS(RADIANS(M581))*J581</f>
        <v>736.66333871587585</v>
      </c>
      <c r="O581" s="2">
        <f>SIN(RADIANS(M581))*J581</f>
        <v>2017.3174222730086</v>
      </c>
      <c r="P581" s="7">
        <f t="shared" si="10"/>
        <v>6.6366066550979808E-3</v>
      </c>
      <c r="Q581" s="7">
        <f>O581/(1850*COS(RADIANS(C581)))/60</f>
        <v>2.8933670022829493E-2</v>
      </c>
      <c r="R581" s="7">
        <f>C581+P581</f>
        <v>51.094536606655097</v>
      </c>
      <c r="S581" s="7">
        <f>D581+Q581</f>
        <v>10.456933670022829</v>
      </c>
    </row>
    <row r="582" spans="1:19" s="18" customFormat="1">
      <c r="A582" s="17">
        <v>743</v>
      </c>
      <c r="B582" s="17" t="s">
        <v>12</v>
      </c>
      <c r="C582" s="64">
        <v>51.087899999999998</v>
      </c>
      <c r="D582" s="64">
        <v>10.428000000000001</v>
      </c>
      <c r="E582" s="19">
        <v>44022</v>
      </c>
      <c r="F582" s="5">
        <v>0.51153935185185184</v>
      </c>
      <c r="G582" s="18">
        <v>12</v>
      </c>
      <c r="H582" s="20">
        <v>21.4</v>
      </c>
      <c r="I582" s="2">
        <f>H582/G582</f>
        <v>1.7833333333333332</v>
      </c>
      <c r="J582" s="2">
        <v>113.42641640070164</v>
      </c>
      <c r="K582" s="55">
        <v>8.4</v>
      </c>
      <c r="L582" s="53">
        <v>149.239334773395</v>
      </c>
      <c r="M582" s="2">
        <f>IF((K582+L582)&gt;360,(K582+L582)-360,(K582+L582))</f>
        <v>157.63933477339501</v>
      </c>
      <c r="N582" s="2">
        <f>COS(RADIANS(M582))*J582</f>
        <v>-104.89759249248678</v>
      </c>
      <c r="O582" s="2">
        <f>SIN(RADIANS(M582))*J582</f>
        <v>43.151442928198108</v>
      </c>
      <c r="P582" s="7">
        <f t="shared" si="10"/>
        <v>-9.4502335578816924E-4</v>
      </c>
      <c r="Q582" s="7">
        <f>O582/(1850*COS(RADIANS(C582)))/60</f>
        <v>6.1890587812733257E-4</v>
      </c>
      <c r="R582" s="7">
        <f>C582+P582</f>
        <v>51.086954976644208</v>
      </c>
      <c r="S582" s="7">
        <f>D582+Q582</f>
        <v>10.428618905878128</v>
      </c>
    </row>
    <row r="583" spans="1:19" s="18" customFormat="1">
      <c r="A583" s="17">
        <v>744</v>
      </c>
      <c r="B583" s="17" t="s">
        <v>12</v>
      </c>
      <c r="C583" s="64">
        <v>51.087899999999998</v>
      </c>
      <c r="D583" s="64">
        <v>10.428000000000001</v>
      </c>
      <c r="E583" s="19">
        <v>44022</v>
      </c>
      <c r="F583" s="5">
        <v>0.51545138888888886</v>
      </c>
      <c r="G583" s="18">
        <v>10</v>
      </c>
      <c r="H583" s="20">
        <v>17</v>
      </c>
      <c r="I583" s="2">
        <f>H583/G583</f>
        <v>1.7</v>
      </c>
      <c r="J583" s="2">
        <v>82.720562855651281</v>
      </c>
      <c r="K583" s="55">
        <v>8.1</v>
      </c>
      <c r="L583" s="53">
        <v>151.73379024018601</v>
      </c>
      <c r="M583" s="2">
        <f>IF((K583+L583)&gt;360,(K583+L583)-360,(K583+L583))</f>
        <v>159.833790240186</v>
      </c>
      <c r="N583" s="2">
        <f>COS(RADIANS(M583))*J583</f>
        <v>-77.649502787659017</v>
      </c>
      <c r="O583" s="2">
        <f>SIN(RADIANS(M583))*J583</f>
        <v>28.517472468384838</v>
      </c>
      <c r="P583" s="7">
        <f t="shared" si="10"/>
        <v>-6.9954507015909022E-4</v>
      </c>
      <c r="Q583" s="7">
        <f>O583/(1850*COS(RADIANS(C583)))/60</f>
        <v>4.0901601759611776E-4</v>
      </c>
      <c r="R583" s="7">
        <f>C583+P583</f>
        <v>51.087200454929835</v>
      </c>
      <c r="S583" s="7">
        <f>D583+Q583</f>
        <v>10.428409016017596</v>
      </c>
    </row>
    <row r="584" spans="1:19" s="18" customFormat="1">
      <c r="A584" s="17">
        <v>745</v>
      </c>
      <c r="B584" s="17" t="s">
        <v>12</v>
      </c>
      <c r="C584" s="64">
        <v>51.087899999999998</v>
      </c>
      <c r="D584" s="64">
        <v>10.428000000000001</v>
      </c>
      <c r="E584" s="19">
        <v>44022</v>
      </c>
      <c r="F584" s="5">
        <v>0.51565972222222223</v>
      </c>
      <c r="G584" s="18">
        <v>12</v>
      </c>
      <c r="H584" s="20">
        <v>18</v>
      </c>
      <c r="I584" s="2">
        <f>H584/G584</f>
        <v>1.5</v>
      </c>
      <c r="J584" s="2">
        <v>11.441046269951489</v>
      </c>
      <c r="K584" s="55">
        <v>7.5</v>
      </c>
      <c r="L584" s="53">
        <v>151.73379024018601</v>
      </c>
      <c r="M584" s="2">
        <f>IF((K584+L584)&gt;360,(K584+L584)-360,(K584+L584))</f>
        <v>159.23379024018601</v>
      </c>
      <c r="N584" s="2">
        <f>COS(RADIANS(M584))*J584</f>
        <v>-10.69777799519288</v>
      </c>
      <c r="O584" s="2">
        <f>SIN(RADIANS(M584))*J584</f>
        <v>4.0564868687988991</v>
      </c>
      <c r="P584" s="7">
        <f t="shared" si="10"/>
        <v>-9.6376378335070981E-5</v>
      </c>
      <c r="Q584" s="7">
        <f>O584/(1850*COS(RADIANS(C584)))/60</f>
        <v>5.8180755897861044E-5</v>
      </c>
      <c r="R584" s="7">
        <f>C584+P584</f>
        <v>51.08780362362166</v>
      </c>
      <c r="S584" s="7">
        <f>D584+Q584</f>
        <v>10.428058180755899</v>
      </c>
    </row>
    <row r="585" spans="1:19" s="18" customFormat="1">
      <c r="A585" s="17">
        <v>746</v>
      </c>
      <c r="B585" s="17" t="s">
        <v>12</v>
      </c>
      <c r="C585" s="64">
        <v>51.087899999999998</v>
      </c>
      <c r="D585" s="64">
        <v>10.428000000000001</v>
      </c>
      <c r="E585" s="19">
        <v>44022</v>
      </c>
      <c r="F585" s="5">
        <v>0.52203703703703708</v>
      </c>
      <c r="G585" s="18">
        <v>10</v>
      </c>
      <c r="H585" s="20">
        <v>13</v>
      </c>
      <c r="I585" s="2">
        <f>H585/G585</f>
        <v>1.3</v>
      </c>
      <c r="J585" s="2">
        <v>0</v>
      </c>
      <c r="K585" s="55">
        <v>341</v>
      </c>
      <c r="L585" s="53">
        <v>155.579108662267</v>
      </c>
      <c r="M585" s="2">
        <f>IF((K585+L585)&gt;360,(K585+L585)-360,(K585+L585))</f>
        <v>136.579108662267</v>
      </c>
      <c r="N585" s="2">
        <f>COS(RADIANS(M585))*J585</f>
        <v>0</v>
      </c>
      <c r="O585" s="2">
        <f>SIN(RADIANS(M585))*J585</f>
        <v>0</v>
      </c>
      <c r="P585" s="7">
        <f t="shared" si="10"/>
        <v>0</v>
      </c>
      <c r="Q585" s="7">
        <f>O585/(1850*COS(RADIANS(C585)))/60</f>
        <v>0</v>
      </c>
      <c r="R585" s="7">
        <f>C585+P585</f>
        <v>51.087899999999998</v>
      </c>
      <c r="S585" s="7">
        <f>D585+Q585</f>
        <v>10.428000000000001</v>
      </c>
    </row>
    <row r="586" spans="1:19" s="18" customFormat="1">
      <c r="A586" s="17">
        <v>747</v>
      </c>
      <c r="B586" s="17" t="s">
        <v>12</v>
      </c>
      <c r="C586" s="64">
        <v>51.087899999999998</v>
      </c>
      <c r="D586" s="64">
        <v>10.428000000000001</v>
      </c>
      <c r="E586" s="19">
        <v>44022</v>
      </c>
      <c r="F586" s="5">
        <v>0.52410879629629636</v>
      </c>
      <c r="G586" s="18">
        <v>10</v>
      </c>
      <c r="H586" s="20">
        <v>22.8</v>
      </c>
      <c r="I586" s="2">
        <f>H586/G586</f>
        <v>2.2800000000000002</v>
      </c>
      <c r="J586" s="2">
        <v>310.39808691013263</v>
      </c>
      <c r="K586" s="55">
        <v>3.1</v>
      </c>
      <c r="L586" s="53">
        <v>156.88723264952699</v>
      </c>
      <c r="M586" s="2">
        <f>IF((K586+L586)&gt;360,(K586+L586)-360,(K586+L586))</f>
        <v>159.98723264952699</v>
      </c>
      <c r="N586" s="2">
        <f>COS(RADIANS(M586))*J586</f>
        <v>-291.65512812254195</v>
      </c>
      <c r="O586" s="2">
        <f>SIN(RADIANS(M586))*J586</f>
        <v>106.22739099353744</v>
      </c>
      <c r="P586" s="7">
        <f t="shared" si="10"/>
        <v>-2.6275236767796576E-3</v>
      </c>
      <c r="Q586" s="7">
        <f>O586/(1850*COS(RADIANS(C586)))/60</f>
        <v>1.5235818837721568E-3</v>
      </c>
      <c r="R586" s="7">
        <f>C586+P586</f>
        <v>51.085272476323219</v>
      </c>
      <c r="S586" s="7">
        <f>D586+Q586</f>
        <v>10.429523581883773</v>
      </c>
    </row>
    <row r="587" spans="1:19" s="18" customFormat="1">
      <c r="A587" s="17">
        <v>748</v>
      </c>
      <c r="B587" s="17" t="s">
        <v>12</v>
      </c>
      <c r="C587" s="64">
        <v>51.087899999999998</v>
      </c>
      <c r="D587" s="64">
        <v>10.428000000000001</v>
      </c>
      <c r="E587" s="19">
        <v>44022</v>
      </c>
      <c r="F587" s="5">
        <v>0.52844907407407415</v>
      </c>
      <c r="G587" s="18">
        <v>8</v>
      </c>
      <c r="H587" s="20">
        <v>11</v>
      </c>
      <c r="I587" s="2">
        <f>H587/G587</f>
        <v>1.375</v>
      </c>
      <c r="J587" s="2">
        <v>0</v>
      </c>
      <c r="K587" s="55">
        <v>3.1</v>
      </c>
      <c r="L587" s="53">
        <v>159.54055380531</v>
      </c>
      <c r="M587" s="2">
        <f>IF((K587+L587)&gt;360,(K587+L587)-360,(K587+L587))</f>
        <v>162.64055380530999</v>
      </c>
      <c r="N587" s="2">
        <f>COS(RADIANS(M587))*J587</f>
        <v>0</v>
      </c>
      <c r="O587" s="2">
        <f>SIN(RADIANS(M587))*J587</f>
        <v>0</v>
      </c>
      <c r="P587" s="7">
        <f t="shared" si="10"/>
        <v>0</v>
      </c>
      <c r="Q587" s="7">
        <f>O587/(1850*COS(RADIANS(C587)))/60</f>
        <v>0</v>
      </c>
      <c r="R587" s="7">
        <f>C587+P587</f>
        <v>51.087899999999998</v>
      </c>
      <c r="S587" s="7">
        <f>D587+Q587</f>
        <v>10.428000000000001</v>
      </c>
    </row>
    <row r="588" spans="1:19" s="18" customFormat="1">
      <c r="A588" s="17">
        <v>749</v>
      </c>
      <c r="B588" s="17" t="s">
        <v>12</v>
      </c>
      <c r="C588" s="64">
        <v>51.087899999999998</v>
      </c>
      <c r="D588" s="64">
        <v>10.428000000000001</v>
      </c>
      <c r="E588" s="19">
        <v>44022</v>
      </c>
      <c r="F588" s="5">
        <v>0.52945601851851853</v>
      </c>
      <c r="G588" s="18">
        <v>11</v>
      </c>
      <c r="H588" s="20">
        <v>26</v>
      </c>
      <c r="I588" s="2">
        <f>H588/G588</f>
        <v>2.3636363636363638</v>
      </c>
      <c r="J588" s="2">
        <v>346.20540403282649</v>
      </c>
      <c r="K588" s="55">
        <v>13</v>
      </c>
      <c r="L588" s="53">
        <v>160.43545364731801</v>
      </c>
      <c r="M588" s="2">
        <f>IF((K588+L588)&gt;360,(K588+L588)-360,(K588+L588))</f>
        <v>173.43545364731801</v>
      </c>
      <c r="N588" s="2">
        <f>COS(RADIANS(M588))*J588</f>
        <v>-343.93557635114797</v>
      </c>
      <c r="O588" s="2">
        <f>SIN(RADIANS(M588))*J588</f>
        <v>39.579048769978165</v>
      </c>
      <c r="P588" s="7">
        <f t="shared" si="10"/>
        <v>-3.0985187058661981E-3</v>
      </c>
      <c r="Q588" s="7">
        <f>O588/(1850*COS(RADIANS(C588)))/60</f>
        <v>5.676682926962029E-4</v>
      </c>
      <c r="R588" s="7">
        <f>C588+P588</f>
        <v>51.084801481294129</v>
      </c>
      <c r="S588" s="7">
        <f>D588+Q588</f>
        <v>10.428567668292697</v>
      </c>
    </row>
    <row r="589" spans="1:19" s="18" customFormat="1">
      <c r="A589" s="17">
        <v>750</v>
      </c>
      <c r="B589" s="17" t="s">
        <v>12</v>
      </c>
      <c r="C589" s="64">
        <v>51.087899999999998</v>
      </c>
      <c r="D589" s="64">
        <v>10.428000000000001</v>
      </c>
      <c r="E589" s="19">
        <v>44022</v>
      </c>
      <c r="F589" s="5">
        <v>0.53593750000000007</v>
      </c>
      <c r="G589" s="18">
        <v>9</v>
      </c>
      <c r="H589" s="20">
        <v>13.8</v>
      </c>
      <c r="I589" s="2">
        <f>H589/G589</f>
        <v>1.5333333333333334</v>
      </c>
      <c r="J589" s="2">
        <v>23.093338980406415</v>
      </c>
      <c r="K589" s="55">
        <v>17.5</v>
      </c>
      <c r="L589" s="53">
        <v>164.52142927513</v>
      </c>
      <c r="M589" s="2">
        <f>IF((K589+L589)&gt;360,(K589+L589)-360,(K589+L589))</f>
        <v>182.02142927513</v>
      </c>
      <c r="N589" s="2">
        <f>COS(RADIANS(M589))*J589</f>
        <v>-23.078968095088069</v>
      </c>
      <c r="O589" s="2">
        <f>SIN(RADIANS(M589))*J589</f>
        <v>-0.81457776170567275</v>
      </c>
      <c r="P589" s="7">
        <f t="shared" si="10"/>
        <v>-2.0791863148727992E-4</v>
      </c>
      <c r="Q589" s="7">
        <f>O589/(1850*COS(RADIANS(C589)))/60</f>
        <v>-1.168320062321722E-5</v>
      </c>
      <c r="R589" s="7">
        <f>C589+P589</f>
        <v>51.087692081368509</v>
      </c>
      <c r="S589" s="7">
        <f>D589+Q589</f>
        <v>10.427988316799377</v>
      </c>
    </row>
    <row r="590" spans="1:19" s="18" customFormat="1">
      <c r="A590" s="17">
        <v>751</v>
      </c>
      <c r="B590" s="17" t="s">
        <v>12</v>
      </c>
      <c r="C590" s="64">
        <v>51.087899999999998</v>
      </c>
      <c r="D590" s="64">
        <v>10.428000000000001</v>
      </c>
      <c r="E590" s="19">
        <v>44022</v>
      </c>
      <c r="F590" s="5">
        <v>0.53658564814814813</v>
      </c>
      <c r="G590" s="18">
        <v>14</v>
      </c>
      <c r="H590" s="20">
        <v>23.2</v>
      </c>
      <c r="I590" s="2">
        <f>H590/G590</f>
        <v>1.657142857142857</v>
      </c>
      <c r="J590" s="2">
        <v>67.165104422902147</v>
      </c>
      <c r="K590" s="55">
        <v>338.6</v>
      </c>
      <c r="L590" s="53">
        <v>164.980917520568</v>
      </c>
      <c r="M590" s="2">
        <f>IF((K590+L590)&gt;360,(K590+L590)-360,(K590+L590))</f>
        <v>143.58091752056805</v>
      </c>
      <c r="N590" s="2">
        <f>COS(RADIANS(M590))*J590</f>
        <v>-54.047498479502693</v>
      </c>
      <c r="O590" s="2">
        <f>SIN(RADIANS(M590))*J590</f>
        <v>39.875044329097655</v>
      </c>
      <c r="P590" s="7">
        <f t="shared" si="10"/>
        <v>-4.8691440071624048E-4</v>
      </c>
      <c r="Q590" s="7">
        <f>O590/(1850*COS(RADIANS(C590)))/60</f>
        <v>5.7191365227185985E-4</v>
      </c>
      <c r="R590" s="7">
        <f>C590+P590</f>
        <v>51.08741308559928</v>
      </c>
      <c r="S590" s="7">
        <f>D590+Q590</f>
        <v>10.428571913652272</v>
      </c>
    </row>
    <row r="591" spans="1:19" s="18" customFormat="1">
      <c r="A591" s="17">
        <v>764</v>
      </c>
      <c r="B591" s="17" t="s">
        <v>12</v>
      </c>
      <c r="C591" s="64">
        <v>51.087899999999998</v>
      </c>
      <c r="D591" s="64">
        <v>10.428000000000001</v>
      </c>
      <c r="E591" s="19">
        <v>44022</v>
      </c>
      <c r="F591" s="5">
        <v>0.59265046296296298</v>
      </c>
      <c r="G591" s="18">
        <v>8</v>
      </c>
      <c r="H591" s="20">
        <v>17.5</v>
      </c>
      <c r="I591" s="2">
        <f>H591/G591</f>
        <v>2.1875</v>
      </c>
      <c r="J591" s="2">
        <v>271.74563120741334</v>
      </c>
      <c r="K591" s="55">
        <v>179.3</v>
      </c>
      <c r="L591" s="53">
        <v>202.77322558613699</v>
      </c>
      <c r="M591" s="2">
        <f>IF((K591+L591)&gt;360,(K591+L591)-360,(K591+L591))</f>
        <v>22.073225586137028</v>
      </c>
      <c r="N591" s="2">
        <f>COS(RADIANS(M591))*J591</f>
        <v>251.82785579724873</v>
      </c>
      <c r="O591" s="2">
        <f>SIN(RADIANS(M591))*J591</f>
        <v>102.11963143722953</v>
      </c>
      <c r="P591" s="7">
        <f t="shared" si="10"/>
        <v>2.2687194215968353E-3</v>
      </c>
      <c r="Q591" s="7">
        <f>O591/(1850*COS(RADIANS(C591)))/60</f>
        <v>1.4646657418585949E-3</v>
      </c>
      <c r="R591" s="7">
        <f>C591+P591</f>
        <v>51.090168719421591</v>
      </c>
      <c r="S591" s="7">
        <f>D591+Q591</f>
        <v>10.429464665741859</v>
      </c>
    </row>
    <row r="592" spans="1:19" s="18" customFormat="1">
      <c r="A592" s="17">
        <v>765</v>
      </c>
      <c r="B592" s="17" t="s">
        <v>12</v>
      </c>
      <c r="C592" s="64">
        <v>51.087899999999998</v>
      </c>
      <c r="D592" s="64">
        <v>10.428000000000001</v>
      </c>
      <c r="E592" s="19">
        <v>44022</v>
      </c>
      <c r="F592" s="5">
        <v>0.61608796296296298</v>
      </c>
      <c r="G592" s="18">
        <v>6</v>
      </c>
      <c r="H592" s="20">
        <v>25.6</v>
      </c>
      <c r="I592" s="2">
        <f>H592/G592</f>
        <v>4.2666666666666666</v>
      </c>
      <c r="J592" s="2">
        <v>1528.629221567561</v>
      </c>
      <c r="K592" s="55">
        <v>218.3</v>
      </c>
      <c r="L592" s="53">
        <v>216.82267102927801</v>
      </c>
      <c r="M592" s="2">
        <f>IF((K592+L592)&gt;360,(K592+L592)-360,(K592+L592))</f>
        <v>75.122671029278024</v>
      </c>
      <c r="N592" s="2">
        <f>COS(RADIANS(M592))*J592</f>
        <v>392.4761539708976</v>
      </c>
      <c r="O592" s="2">
        <f>SIN(RADIANS(M592))*J592</f>
        <v>1477.3861261005734</v>
      </c>
      <c r="P592" s="7">
        <f t="shared" si="10"/>
        <v>3.5358212069450234E-3</v>
      </c>
      <c r="Q592" s="7">
        <f>O592/(1850*COS(RADIANS(C592)))/60</f>
        <v>2.118962647967227E-2</v>
      </c>
      <c r="R592" s="7">
        <f>C592+P592</f>
        <v>51.091435821206943</v>
      </c>
      <c r="S592" s="7">
        <f>D592+Q592</f>
        <v>10.449189626479674</v>
      </c>
    </row>
    <row r="593" spans="1:19" s="18" customFormat="1">
      <c r="A593" s="17">
        <v>766</v>
      </c>
      <c r="B593" s="17" t="s">
        <v>12</v>
      </c>
      <c r="C593" s="64">
        <v>51.087899999999998</v>
      </c>
      <c r="D593" s="64">
        <v>10.428000000000001</v>
      </c>
      <c r="E593" s="19">
        <v>44022</v>
      </c>
      <c r="F593" s="5">
        <v>0.66623842592592597</v>
      </c>
      <c r="G593" s="18">
        <v>5</v>
      </c>
      <c r="H593" s="20">
        <v>25</v>
      </c>
      <c r="I593" s="2">
        <f>H593/G593</f>
        <v>5</v>
      </c>
      <c r="J593" s="2">
        <v>2396.1839999999988</v>
      </c>
      <c r="K593" s="55">
        <v>209.5</v>
      </c>
      <c r="L593" s="53">
        <v>240.59223375214901</v>
      </c>
      <c r="M593" s="2">
        <f>IF((K593+L593)&gt;360,(K593+L593)-360,(K593+L593))</f>
        <v>90.092233752149014</v>
      </c>
      <c r="N593" s="2">
        <f>COS(RADIANS(M593))*J593</f>
        <v>-3.8573337789245947</v>
      </c>
      <c r="O593" s="2">
        <f>SIN(RADIANS(M593))*J593</f>
        <v>2396.1808952648194</v>
      </c>
      <c r="P593" s="7">
        <f t="shared" si="10"/>
        <v>-3.475075476508644E-5</v>
      </c>
      <c r="Q593" s="7">
        <f>O593/(1850*COS(RADIANS(C593)))/60</f>
        <v>3.4367574766931155E-2</v>
      </c>
      <c r="R593" s="7">
        <f>C593+P593</f>
        <v>51.087865249245233</v>
      </c>
      <c r="S593" s="7">
        <f>D593+Q593</f>
        <v>10.462367574766931</v>
      </c>
    </row>
    <row r="594" spans="1:19" s="18" customFormat="1">
      <c r="A594" s="17">
        <v>767</v>
      </c>
      <c r="B594" s="17" t="s">
        <v>12</v>
      </c>
      <c r="C594" s="64">
        <v>51.087899999999998</v>
      </c>
      <c r="D594" s="64">
        <v>10.428000000000001</v>
      </c>
      <c r="E594" s="19">
        <v>44022</v>
      </c>
      <c r="F594" s="5">
        <v>0.66736111111111107</v>
      </c>
      <c r="G594" s="18">
        <v>6</v>
      </c>
      <c r="H594" s="20">
        <v>24.2</v>
      </c>
      <c r="I594" s="2">
        <f>H594/G594</f>
        <v>4.0333333333333332</v>
      </c>
      <c r="J594" s="2">
        <v>1324.3889768017614</v>
      </c>
      <c r="K594" s="55">
        <v>117.3</v>
      </c>
      <c r="L594" s="53">
        <v>241.151187561679</v>
      </c>
      <c r="M594" s="2">
        <f>IF((K594+L594)&gt;360,(K594+L594)-360,(K594+L594))</f>
        <v>358.45118756167898</v>
      </c>
      <c r="N594" s="2">
        <f>COS(RADIANS(M594))*J594</f>
        <v>1323.9051259538205</v>
      </c>
      <c r="O594" s="2">
        <f>SIN(RADIANS(M594))*J594</f>
        <v>-35.796359412867993</v>
      </c>
      <c r="P594" s="7">
        <f t="shared" si="10"/>
        <v>1.1927073206791176E-2</v>
      </c>
      <c r="Q594" s="7">
        <f>O594/(1850*COS(RADIANS(C594)))/60</f>
        <v>-5.1341451763378578E-4</v>
      </c>
      <c r="R594" s="7">
        <f>C594+P594</f>
        <v>51.099827073206789</v>
      </c>
      <c r="S594" s="7">
        <f>D594+Q594</f>
        <v>10.427486585482367</v>
      </c>
    </row>
    <row r="595" spans="1:19" s="18" customFormat="1">
      <c r="A595" s="17">
        <v>768</v>
      </c>
      <c r="B595" s="17" t="s">
        <v>12</v>
      </c>
      <c r="C595" s="64">
        <v>51.087899999999998</v>
      </c>
      <c r="D595" s="64">
        <v>10.428000000000001</v>
      </c>
      <c r="E595" s="19">
        <v>44022</v>
      </c>
      <c r="F595" s="5">
        <v>0.67978009259259264</v>
      </c>
      <c r="G595" s="18">
        <v>8</v>
      </c>
      <c r="H595" s="20">
        <v>17.7</v>
      </c>
      <c r="I595" s="2">
        <f>H595/G595</f>
        <v>2.2124999999999999</v>
      </c>
      <c r="J595" s="2">
        <v>282.09657619538103</v>
      </c>
      <c r="K595" s="55">
        <v>110.9</v>
      </c>
      <c r="L595" s="53">
        <v>245.72480004854501</v>
      </c>
      <c r="M595" s="2">
        <f>IF((K595+L595)&gt;360,(K595+L595)-360,(K595+L595))</f>
        <v>356.62480004854501</v>
      </c>
      <c r="N595" s="2">
        <f>COS(RADIANS(M595))*J595</f>
        <v>281.60725280881132</v>
      </c>
      <c r="O595" s="2">
        <f>SIN(RADIANS(M595))*J595</f>
        <v>-16.60823490412637</v>
      </c>
      <c r="P595" s="7">
        <f t="shared" si="10"/>
        <v>2.5370022775568586E-3</v>
      </c>
      <c r="Q595" s="7">
        <f>O595/(1850*COS(RADIANS(C595)))/60</f>
        <v>-2.3820603692411836E-4</v>
      </c>
      <c r="R595" s="7">
        <f>C595+P595</f>
        <v>51.090437002277554</v>
      </c>
      <c r="S595" s="7">
        <f>D595+Q595</f>
        <v>10.427761793963077</v>
      </c>
    </row>
    <row r="596" spans="1:19" s="18" customFormat="1">
      <c r="A596" s="17">
        <v>769</v>
      </c>
      <c r="B596" s="17" t="s">
        <v>12</v>
      </c>
      <c r="C596" s="64">
        <v>51.087899999999998</v>
      </c>
      <c r="D596" s="64">
        <v>10.428000000000001</v>
      </c>
      <c r="E596" s="19">
        <v>44023</v>
      </c>
      <c r="F596" s="5">
        <v>0.34868055555555555</v>
      </c>
      <c r="G596" s="18">
        <v>6</v>
      </c>
      <c r="H596" s="20">
        <v>20.399999999999999</v>
      </c>
      <c r="I596" s="2">
        <f>H596/G596</f>
        <v>3.4</v>
      </c>
      <c r="J596" s="2">
        <v>877.30606168634438</v>
      </c>
      <c r="K596" s="55">
        <v>2.8</v>
      </c>
      <c r="L596" s="53">
        <v>86.600705126862593</v>
      </c>
      <c r="M596" s="2">
        <f>IF((K596+L596)&gt;360,(K596+L596)-360,(K596+L596))</f>
        <v>89.40070512686259</v>
      </c>
      <c r="N596" s="2">
        <f>COS(RADIANS(M596))*J596</f>
        <v>9.1761634557259271</v>
      </c>
      <c r="O596" s="2">
        <f>SIN(RADIANS(M596))*J596</f>
        <v>877.25807143384986</v>
      </c>
      <c r="P596" s="7">
        <f t="shared" si="10"/>
        <v>8.2668139240774105E-5</v>
      </c>
      <c r="Q596" s="7">
        <f>O596/(1850*COS(RADIANS(C596)))/60</f>
        <v>1.2582202128176408E-2</v>
      </c>
      <c r="R596" s="7">
        <f>C596+P596</f>
        <v>51.08798266813924</v>
      </c>
      <c r="S596" s="7">
        <f>D596+Q596</f>
        <v>10.440582202128176</v>
      </c>
    </row>
    <row r="597" spans="1:19" s="18" customFormat="1">
      <c r="A597" s="17">
        <v>770</v>
      </c>
      <c r="B597" s="17" t="s">
        <v>12</v>
      </c>
      <c r="C597" s="64">
        <v>51.087899999999998</v>
      </c>
      <c r="D597" s="64">
        <v>10.428000000000001</v>
      </c>
      <c r="E597" s="19">
        <v>44023</v>
      </c>
      <c r="F597" s="5">
        <v>0.35010416666666666</v>
      </c>
      <c r="G597" s="18">
        <v>8</v>
      </c>
      <c r="H597" s="20">
        <v>33.6</v>
      </c>
      <c r="I597" s="2">
        <f>H597/G597</f>
        <v>4.2</v>
      </c>
      <c r="J597" s="2">
        <v>1467.4484409272281</v>
      </c>
      <c r="K597" s="55">
        <v>265.5</v>
      </c>
      <c r="L597" s="53">
        <v>86.981298602936207</v>
      </c>
      <c r="M597" s="2">
        <f>IF((K597+L597)&gt;360,(K597+L597)-360,(K597+L597))</f>
        <v>352.48129860293619</v>
      </c>
      <c r="N597" s="2">
        <f>COS(RADIANS(M597))*J597</f>
        <v>1454.8316196010792</v>
      </c>
      <c r="O597" s="2">
        <f>SIN(RADIANS(M597))*J597</f>
        <v>-192.01532592127541</v>
      </c>
      <c r="P597" s="7">
        <f t="shared" si="10"/>
        <v>1.310659116757729E-2</v>
      </c>
      <c r="Q597" s="7">
        <f>O597/(1850*COS(RADIANS(C597)))/60</f>
        <v>-2.7540078810563968E-3</v>
      </c>
      <c r="R597" s="7">
        <f>C597+P597</f>
        <v>51.101006591167575</v>
      </c>
      <c r="S597" s="7">
        <f>D597+Q597</f>
        <v>10.425245992118944</v>
      </c>
    </row>
    <row r="598" spans="1:19" s="18" customFormat="1">
      <c r="A598" s="17">
        <v>771</v>
      </c>
      <c r="B598" s="17" t="s">
        <v>12</v>
      </c>
      <c r="C598" s="64">
        <v>51.087899999999998</v>
      </c>
      <c r="D598" s="64">
        <v>10.428000000000001</v>
      </c>
      <c r="E598" s="19">
        <v>44023</v>
      </c>
      <c r="F598" s="5">
        <v>0.35491898148148149</v>
      </c>
      <c r="G598" s="18">
        <v>6</v>
      </c>
      <c r="H598" s="20">
        <v>20.6</v>
      </c>
      <c r="I598" s="2">
        <f>H598/G598</f>
        <v>3.4333333333333336</v>
      </c>
      <c r="J598" s="2">
        <v>897.85511974440521</v>
      </c>
      <c r="K598" s="55">
        <v>241.3</v>
      </c>
      <c r="L598" s="53">
        <v>88.320767947236504</v>
      </c>
      <c r="M598" s="2">
        <f>IF((K598+L598)&gt;360,(K598+L598)-360,(K598+L598))</f>
        <v>329.62076794723652</v>
      </c>
      <c r="N598" s="2">
        <f>COS(RADIANS(M598))*J598</f>
        <v>774.57694887739933</v>
      </c>
      <c r="O598" s="2">
        <f>SIN(RADIANS(M598))*J598</f>
        <v>-454.06427553708619</v>
      </c>
      <c r="P598" s="7">
        <f t="shared" si="10"/>
        <v>6.9781707106072012E-3</v>
      </c>
      <c r="Q598" s="7">
        <f>O598/(1850*COS(RADIANS(C598)))/60</f>
        <v>-6.5124832475507259E-3</v>
      </c>
      <c r="R598" s="7">
        <f>C598+P598</f>
        <v>51.094878170710608</v>
      </c>
      <c r="S598" s="7">
        <f>D598+Q598</f>
        <v>10.42148751675245</v>
      </c>
    </row>
    <row r="599" spans="1:19" s="18" customFormat="1">
      <c r="A599" s="17">
        <v>772</v>
      </c>
      <c r="B599" s="17" t="s">
        <v>12</v>
      </c>
      <c r="C599" s="64">
        <v>51.087899999999998</v>
      </c>
      <c r="D599" s="64">
        <v>10.428000000000001</v>
      </c>
      <c r="E599" s="19">
        <v>44023</v>
      </c>
      <c r="F599" s="5">
        <v>0.35525462962962967</v>
      </c>
      <c r="G599" s="18">
        <v>6</v>
      </c>
      <c r="H599" s="20">
        <v>20</v>
      </c>
      <c r="I599" s="2">
        <f>H599/G599</f>
        <v>3.3333333333333335</v>
      </c>
      <c r="J599" s="2">
        <v>837.0157184572289</v>
      </c>
      <c r="K599" s="55">
        <v>245.1</v>
      </c>
      <c r="L599" s="53">
        <v>88.320767947236504</v>
      </c>
      <c r="M599" s="2">
        <f>IF((K599+L599)&gt;360,(K599+L599)-360,(K599+L599))</f>
        <v>333.42076794723653</v>
      </c>
      <c r="N599" s="2">
        <f>COS(RADIANS(M599))*J599</f>
        <v>748.55694845060748</v>
      </c>
      <c r="O599" s="2">
        <f>SIN(RADIANS(M599))*J599</f>
        <v>-374.51009047926277</v>
      </c>
      <c r="P599" s="7">
        <f t="shared" si="10"/>
        <v>6.7437562923478153E-3</v>
      </c>
      <c r="Q599" s="7">
        <f>O599/(1850*COS(RADIANS(C599)))/60</f>
        <v>-5.3714657190327636E-3</v>
      </c>
      <c r="R599" s="7">
        <f>C599+P599</f>
        <v>51.094643756292342</v>
      </c>
      <c r="S599" s="7">
        <f>D599+Q599</f>
        <v>10.422628534280967</v>
      </c>
    </row>
    <row r="600" spans="1:19" s="18" customFormat="1">
      <c r="A600" s="17">
        <v>773</v>
      </c>
      <c r="B600" s="17" t="s">
        <v>12</v>
      </c>
      <c r="C600" s="64">
        <v>51.087899999999998</v>
      </c>
      <c r="D600" s="64">
        <v>10.428000000000001</v>
      </c>
      <c r="E600" s="19">
        <v>44023</v>
      </c>
      <c r="F600" s="5">
        <v>0.36190972222222223</v>
      </c>
      <c r="G600" s="18">
        <v>6</v>
      </c>
      <c r="H600" s="20">
        <v>22.7</v>
      </c>
      <c r="I600" s="2">
        <f>H600/G600</f>
        <v>3.7833333333333332</v>
      </c>
      <c r="J600" s="2">
        <v>1132.0756317460286</v>
      </c>
      <c r="K600" s="55">
        <v>192.8</v>
      </c>
      <c r="L600" s="53">
        <v>90.256370509536794</v>
      </c>
      <c r="M600" s="2">
        <f>IF((K600+L600)&gt;360,(K600+L600)-360,(K600+L600))</f>
        <v>283.05637050953681</v>
      </c>
      <c r="N600" s="2">
        <f>COS(RADIANS(M600))*J600</f>
        <v>255.74673080429326</v>
      </c>
      <c r="O600" s="2">
        <f>SIN(RADIANS(M600))*J600</f>
        <v>-1102.8095237510811</v>
      </c>
      <c r="P600" s="7">
        <f t="shared" si="10"/>
        <v>2.3040246018404798E-3</v>
      </c>
      <c r="Q600" s="7">
        <f>O600/(1850*COS(RADIANS(C600)))/60</f>
        <v>-1.5817206804417956E-2</v>
      </c>
      <c r="R600" s="7">
        <f>C600+P600</f>
        <v>51.090204024601839</v>
      </c>
      <c r="S600" s="7">
        <f>D600+Q600</f>
        <v>10.412182793195583</v>
      </c>
    </row>
    <row r="601" spans="1:19" s="18" customFormat="1">
      <c r="A601" s="17">
        <v>774</v>
      </c>
      <c r="B601" s="17" t="s">
        <v>12</v>
      </c>
      <c r="C601" s="64">
        <v>51.087899999999998</v>
      </c>
      <c r="D601" s="64">
        <v>10.428000000000001</v>
      </c>
      <c r="E601" s="19">
        <v>44023</v>
      </c>
      <c r="F601" s="5">
        <v>0.36336805555555557</v>
      </c>
      <c r="G601" s="18">
        <v>6</v>
      </c>
      <c r="H601" s="20">
        <v>23.8</v>
      </c>
      <c r="I601" s="2">
        <f>H601/G601</f>
        <v>3.9666666666666668</v>
      </c>
      <c r="J601" s="2">
        <v>1270.7027645324849</v>
      </c>
      <c r="K601" s="55">
        <v>246.1</v>
      </c>
      <c r="L601" s="53">
        <v>90.646918463312403</v>
      </c>
      <c r="M601" s="2">
        <f>IF((K601+L601)&gt;360,(K601+L601)-360,(K601+L601))</f>
        <v>336.7469184633124</v>
      </c>
      <c r="N601" s="2">
        <f>COS(RADIANS(M601))*J601</f>
        <v>1167.4835514289832</v>
      </c>
      <c r="O601" s="2">
        <f>SIN(RADIANS(M601))*J601</f>
        <v>-501.66490103780302</v>
      </c>
      <c r="P601" s="7">
        <f t="shared" si="10"/>
        <v>1.0517869832693542E-2</v>
      </c>
      <c r="Q601" s="7">
        <f>O601/(1850*COS(RADIANS(C601)))/60</f>
        <v>-7.1952021771112496E-3</v>
      </c>
      <c r="R601" s="7">
        <f>C601+P601</f>
        <v>51.098417869832694</v>
      </c>
      <c r="S601" s="7">
        <f>D601+Q601</f>
        <v>10.420804797822889</v>
      </c>
    </row>
    <row r="602" spans="1:19" s="18" customFormat="1">
      <c r="A602" s="17">
        <v>775</v>
      </c>
      <c r="B602" s="17" t="s">
        <v>12</v>
      </c>
      <c r="C602" s="64">
        <v>51.087899999999998</v>
      </c>
      <c r="D602" s="64">
        <v>10.428000000000001</v>
      </c>
      <c r="E602" s="19">
        <v>44023</v>
      </c>
      <c r="F602" s="5">
        <v>0.36950231481481483</v>
      </c>
      <c r="G602" s="18">
        <v>5</v>
      </c>
      <c r="H602" s="20">
        <v>24.5</v>
      </c>
      <c r="I602" s="2">
        <f>H602/G602</f>
        <v>4.9000000000000004</v>
      </c>
      <c r="J602" s="2">
        <v>2271.8986</v>
      </c>
      <c r="K602" s="55">
        <v>2</v>
      </c>
      <c r="L602" s="53">
        <v>92.420008441339903</v>
      </c>
      <c r="M602" s="2">
        <f>IF((K602+L602)&gt;360,(K602+L602)-360,(K602+L602))</f>
        <v>94.420008441339903</v>
      </c>
      <c r="N602" s="2">
        <f>COS(RADIANS(M602))*J602</f>
        <v>-175.08888060617747</v>
      </c>
      <c r="O602" s="2">
        <f>SIN(RADIANS(M602))*J602</f>
        <v>2265.1417466838661</v>
      </c>
      <c r="P602" s="7">
        <f t="shared" si="10"/>
        <v>-1.5773773027583555E-3</v>
      </c>
      <c r="Q602" s="7">
        <f>O602/(1850*COS(RADIANS(C602)))/60</f>
        <v>3.2488126622949018E-2</v>
      </c>
      <c r="R602" s="7">
        <f>C602+P602</f>
        <v>51.086322622697239</v>
      </c>
      <c r="S602" s="7">
        <f>D602+Q602</f>
        <v>10.46048812662295</v>
      </c>
    </row>
    <row r="603" spans="1:19" s="18" customFormat="1">
      <c r="A603" s="17">
        <v>776</v>
      </c>
      <c r="B603" s="17" t="s">
        <v>12</v>
      </c>
      <c r="C603" s="64">
        <v>51.087899999999998</v>
      </c>
      <c r="D603" s="64">
        <v>10.428000000000001</v>
      </c>
      <c r="E603" s="19">
        <v>44023</v>
      </c>
      <c r="F603" s="5">
        <v>0.36962962962962964</v>
      </c>
      <c r="G603" s="18">
        <v>8</v>
      </c>
      <c r="H603" s="20">
        <v>24.8</v>
      </c>
      <c r="I603" s="2">
        <f>H603/G603</f>
        <v>3.1</v>
      </c>
      <c r="J603" s="2">
        <v>703.79115882696112</v>
      </c>
      <c r="K603" s="55">
        <v>248.1</v>
      </c>
      <c r="L603" s="53">
        <v>92.420008441339903</v>
      </c>
      <c r="M603" s="2">
        <f>IF((K603+L603)&gt;360,(K603+L603)-360,(K603+L603))</f>
        <v>340.52000844133988</v>
      </c>
      <c r="N603" s="2">
        <f>COS(RADIANS(M603))*J603</f>
        <v>663.504747683049</v>
      </c>
      <c r="O603" s="2">
        <f>SIN(RADIANS(M603))*J603</f>
        <v>-234.69862599736345</v>
      </c>
      <c r="P603" s="7">
        <f t="shared" si="10"/>
        <v>5.9775202493968374E-3</v>
      </c>
      <c r="Q603" s="7">
        <f>O603/(1850*COS(RADIANS(C603)))/60</f>
        <v>-3.3661993518936577E-3</v>
      </c>
      <c r="R603" s="7">
        <f>C603+P603</f>
        <v>51.093877520249393</v>
      </c>
      <c r="S603" s="7">
        <f>D603+Q603</f>
        <v>10.424633800648108</v>
      </c>
    </row>
    <row r="604" spans="1:19" s="18" customFormat="1">
      <c r="A604" s="17">
        <v>777</v>
      </c>
      <c r="B604" s="17" t="s">
        <v>12</v>
      </c>
      <c r="C604" s="64">
        <v>51.087899999999998</v>
      </c>
      <c r="D604" s="64">
        <v>10.428000000000001</v>
      </c>
      <c r="E604" s="19">
        <v>44023</v>
      </c>
      <c r="F604" s="5">
        <v>0.3767476851851852</v>
      </c>
      <c r="G604" s="18">
        <v>4</v>
      </c>
      <c r="H604" s="20">
        <v>19.3</v>
      </c>
      <c r="I604" s="2">
        <f>H604/G604</f>
        <v>4.8250000000000002</v>
      </c>
      <c r="J604" s="2">
        <v>2178.6845499999999</v>
      </c>
      <c r="K604" s="55">
        <v>1.1000000000000001</v>
      </c>
      <c r="L604" s="53">
        <v>94.423101629530294</v>
      </c>
      <c r="M604" s="2">
        <f>IF((K604+L604)&gt;360,(K604+L604)-360,(K604+L604))</f>
        <v>95.523101629530288</v>
      </c>
      <c r="N604" s="2">
        <f>COS(RADIANS(M604))*J604</f>
        <v>-209.69204353381551</v>
      </c>
      <c r="O604" s="2">
        <f>SIN(RADIANS(M604))*J604</f>
        <v>2168.5699470589634</v>
      </c>
      <c r="P604" s="7">
        <f t="shared" si="10"/>
        <v>-1.8891175093136532E-3</v>
      </c>
      <c r="Q604" s="7">
        <f>O604/(1850*COS(RADIANS(C604)))/60</f>
        <v>3.1103031469847425E-2</v>
      </c>
      <c r="R604" s="7">
        <f>C604+P604</f>
        <v>51.086010882490683</v>
      </c>
      <c r="S604" s="7">
        <f>D604+Q604</f>
        <v>10.459103031469848</v>
      </c>
    </row>
    <row r="605" spans="1:19" s="18" customFormat="1">
      <c r="A605" s="17">
        <v>778</v>
      </c>
      <c r="B605" s="17" t="s">
        <v>12</v>
      </c>
      <c r="C605" s="64">
        <v>51.087899999999998</v>
      </c>
      <c r="D605" s="64">
        <v>10.428000000000001</v>
      </c>
      <c r="E605" s="19">
        <v>44023</v>
      </c>
      <c r="F605" s="5">
        <v>0.37802083333333336</v>
      </c>
      <c r="G605" s="18">
        <v>5</v>
      </c>
      <c r="H605" s="20">
        <v>20</v>
      </c>
      <c r="I605" s="2">
        <f>H605/G605</f>
        <v>4</v>
      </c>
      <c r="J605" s="2">
        <v>1297.3110352077433</v>
      </c>
      <c r="K605" s="55">
        <v>244.6</v>
      </c>
      <c r="L605" s="53">
        <v>94.828283186149605</v>
      </c>
      <c r="M605" s="2">
        <f>IF((K605+L605)&gt;360,(K605+L605)-360,(K605+L605))</f>
        <v>339.4282831861496</v>
      </c>
      <c r="N605" s="2">
        <f>COS(RADIANS(M605))*J605</f>
        <v>1214.5855359691579</v>
      </c>
      <c r="O605" s="2">
        <f>SIN(RADIANS(M605))*J605</f>
        <v>-455.8485470924528</v>
      </c>
      <c r="P605" s="7">
        <f t="shared" si="10"/>
        <v>1.0942212035758179E-2</v>
      </c>
      <c r="Q605" s="7">
        <f>O605/(1850*COS(RADIANS(C605)))/60</f>
        <v>-6.5380744231605262E-3</v>
      </c>
      <c r="R605" s="7">
        <f>C605+P605</f>
        <v>51.098842212035755</v>
      </c>
      <c r="S605" s="7">
        <f>D605+Q605</f>
        <v>10.421461925576841</v>
      </c>
    </row>
    <row r="606" spans="1:19" s="18" customFormat="1">
      <c r="A606" s="17">
        <v>779</v>
      </c>
      <c r="B606" s="17" t="s">
        <v>12</v>
      </c>
      <c r="C606" s="64">
        <v>51.087899999999998</v>
      </c>
      <c r="D606" s="64">
        <v>10.428000000000001</v>
      </c>
      <c r="E606" s="19">
        <v>44023</v>
      </c>
      <c r="F606" s="5">
        <v>0.38697916666666665</v>
      </c>
      <c r="G606" s="18">
        <v>6</v>
      </c>
      <c r="H606" s="20">
        <v>23</v>
      </c>
      <c r="I606" s="2">
        <f>H606/G606</f>
        <v>3.8333333333333335</v>
      </c>
      <c r="J606" s="2">
        <v>1168.6578462440741</v>
      </c>
      <c r="K606" s="55">
        <v>246.3</v>
      </c>
      <c r="L606" s="53">
        <v>97.503096848903894</v>
      </c>
      <c r="M606" s="2">
        <f>IF((K606+L606)&gt;360,(K606+L606)-360,(K606+L606))</f>
        <v>343.80309684890392</v>
      </c>
      <c r="N606" s="2">
        <f>COS(RADIANS(M606))*J606</f>
        <v>1122.2723716342002</v>
      </c>
      <c r="O606" s="2">
        <f>SIN(RADIANS(M606))*J606</f>
        <v>-325.9844865241065</v>
      </c>
      <c r="P606" s="7">
        <f t="shared" si="10"/>
        <v>1.0110561906614416E-2</v>
      </c>
      <c r="Q606" s="7">
        <f>O606/(1850*COS(RADIANS(C606)))/60</f>
        <v>-4.6754801507749829E-3</v>
      </c>
      <c r="R606" s="7">
        <f>C606+P606</f>
        <v>51.098010561906612</v>
      </c>
      <c r="S606" s="7">
        <f>D606+Q606</f>
        <v>10.423324519849226</v>
      </c>
    </row>
    <row r="607" spans="1:19" s="18" customFormat="1">
      <c r="A607" s="17">
        <v>780</v>
      </c>
      <c r="B607" s="17" t="s">
        <v>12</v>
      </c>
      <c r="C607" s="64">
        <v>51.087899999999998</v>
      </c>
      <c r="D607" s="64">
        <v>10.428000000000001</v>
      </c>
      <c r="E607" s="19">
        <v>44023</v>
      </c>
      <c r="F607" s="5">
        <v>0.39288194444444441</v>
      </c>
      <c r="G607" s="18">
        <v>6</v>
      </c>
      <c r="H607" s="20">
        <v>18.399999999999999</v>
      </c>
      <c r="I607" s="2">
        <f>H607/G607</f>
        <v>3.0666666666666664</v>
      </c>
      <c r="J607" s="2">
        <v>685.66952306234543</v>
      </c>
      <c r="K607" s="55">
        <v>234.1</v>
      </c>
      <c r="L607" s="53">
        <v>99.187986536773394</v>
      </c>
      <c r="M607" s="2">
        <f>IF((K607+L607)&gt;360,(K607+L607)-360,(K607+L607))</f>
        <v>333.28798653677336</v>
      </c>
      <c r="N607" s="2">
        <f>COS(RADIANS(M607))*J607</f>
        <v>612.49292286077264</v>
      </c>
      <c r="O607" s="2">
        <f>SIN(RADIANS(M607))*J607</f>
        <v>-308.21277439783699</v>
      </c>
      <c r="P607" s="7">
        <f t="shared" si="10"/>
        <v>5.5179542600069607E-3</v>
      </c>
      <c r="Q607" s="7">
        <f>O607/(1850*COS(RADIANS(C607)))/60</f>
        <v>-4.4205867717137812E-3</v>
      </c>
      <c r="R607" s="7">
        <f>C607+P607</f>
        <v>51.093417954260005</v>
      </c>
      <c r="S607" s="7">
        <f>D607+Q607</f>
        <v>10.423579413228287</v>
      </c>
    </row>
    <row r="608" spans="1:19" s="18" customFormat="1">
      <c r="A608" s="17">
        <v>781</v>
      </c>
      <c r="B608" s="17" t="s">
        <v>12</v>
      </c>
      <c r="C608" s="64">
        <v>51.087899999999998</v>
      </c>
      <c r="D608" s="64">
        <v>10.428000000000001</v>
      </c>
      <c r="E608" s="19">
        <v>44023</v>
      </c>
      <c r="F608" s="5">
        <v>0.39909722222222227</v>
      </c>
      <c r="G608" s="18">
        <v>6</v>
      </c>
      <c r="H608" s="20">
        <v>23.1</v>
      </c>
      <c r="I608" s="2">
        <f>H608/G608</f>
        <v>3.85</v>
      </c>
      <c r="J608" s="2">
        <v>1181.048375413538</v>
      </c>
      <c r="K608" s="55">
        <v>242.8</v>
      </c>
      <c r="L608" s="53">
        <v>101.123161808924</v>
      </c>
      <c r="M608" s="2">
        <f>IF((K608+L608)&gt;360,(K608+L608)-360,(K608+L608))</f>
        <v>343.92316180892402</v>
      </c>
      <c r="N608" s="2">
        <f>COS(RADIANS(M608))*J608</f>
        <v>1134.858967148127</v>
      </c>
      <c r="O608" s="2">
        <f>SIN(RADIANS(M608))*J608</f>
        <v>-327.06328095713144</v>
      </c>
      <c r="P608" s="7">
        <f t="shared" si="10"/>
        <v>1.0223954658992136E-2</v>
      </c>
      <c r="Q608" s="7">
        <f>O608/(1850*COS(RADIANS(C608)))/60</f>
        <v>-4.6909529176301064E-3</v>
      </c>
      <c r="R608" s="7">
        <f>C608+P608</f>
        <v>51.098123954658988</v>
      </c>
      <c r="S608" s="7">
        <f>D608+Q608</f>
        <v>10.423309047082371</v>
      </c>
    </row>
    <row r="609" spans="1:19" s="18" customFormat="1">
      <c r="A609" s="17">
        <v>782</v>
      </c>
      <c r="B609" s="17" t="s">
        <v>12</v>
      </c>
      <c r="C609" s="64">
        <v>51.087899999999998</v>
      </c>
      <c r="D609" s="64">
        <v>10.428000000000001</v>
      </c>
      <c r="E609" s="19">
        <v>44023</v>
      </c>
      <c r="F609" s="5">
        <v>0.4072453703703704</v>
      </c>
      <c r="G609" s="18">
        <v>5</v>
      </c>
      <c r="H609" s="20">
        <v>25.5</v>
      </c>
      <c r="I609" s="2">
        <f>H609/G609</f>
        <v>5.0999999999999996</v>
      </c>
      <c r="J609" s="2">
        <v>2520.4693999999986</v>
      </c>
      <c r="K609" s="55">
        <v>236.7</v>
      </c>
      <c r="L609" s="53">
        <v>103.77610746421</v>
      </c>
      <c r="M609" s="2">
        <f>IF((K609+L609)&gt;360,(K609+L609)-360,(K609+L609))</f>
        <v>340.47610746420997</v>
      </c>
      <c r="N609" s="2">
        <f>COS(RADIANS(M609))*J609</f>
        <v>2375.5479810901866</v>
      </c>
      <c r="O609" s="2">
        <f>SIN(RADIANS(M609))*J609</f>
        <v>-842.34065904163265</v>
      </c>
      <c r="P609" s="7">
        <f t="shared" si="10"/>
        <v>2.1401333162974653E-2</v>
      </c>
      <c r="Q609" s="7">
        <f>O609/(1850*COS(RADIANS(C609)))/60</f>
        <v>-1.2081394036671834E-2</v>
      </c>
      <c r="R609" s="7">
        <f>C609+P609</f>
        <v>51.109301333162975</v>
      </c>
      <c r="S609" s="7">
        <f>D609+Q609</f>
        <v>10.415918605963329</v>
      </c>
    </row>
    <row r="610" spans="1:19" s="18" customFormat="1">
      <c r="A610" s="17">
        <v>783</v>
      </c>
      <c r="B610" s="17" t="s">
        <v>12</v>
      </c>
      <c r="C610" s="64">
        <v>51.087899999999998</v>
      </c>
      <c r="D610" s="64">
        <v>10.428000000000001</v>
      </c>
      <c r="E610" s="19">
        <v>44023</v>
      </c>
      <c r="F610" s="5">
        <v>0.42872685185185189</v>
      </c>
      <c r="G610" s="18">
        <v>4</v>
      </c>
      <c r="H610" s="20">
        <v>17.600000000000001</v>
      </c>
      <c r="I610" s="2">
        <f>H610/G610</f>
        <v>4.4000000000000004</v>
      </c>
      <c r="J610" s="2">
        <v>1658.8361332789925</v>
      </c>
      <c r="K610" s="55">
        <v>226.1</v>
      </c>
      <c r="L610" s="53">
        <v>111.091825697613</v>
      </c>
      <c r="M610" s="2">
        <f>IF((K610+L610)&gt;360,(K610+L610)-360,(K610+L610))</f>
        <v>337.19182569761301</v>
      </c>
      <c r="N610" s="2">
        <f>COS(RADIANS(M610))*J610</f>
        <v>1529.1281793785267</v>
      </c>
      <c r="O610" s="2">
        <f>SIN(RADIANS(M610))*J610</f>
        <v>-643.04302196860181</v>
      </c>
      <c r="P610" s="7">
        <f t="shared" si="10"/>
        <v>1.3775929543950691E-2</v>
      </c>
      <c r="Q610" s="7">
        <f>O610/(1850*COS(RADIANS(C610)))/60</f>
        <v>-9.2229385433844121E-3</v>
      </c>
      <c r="R610" s="7">
        <f>C610+P610</f>
        <v>51.101675929543951</v>
      </c>
      <c r="S610" s="7">
        <f>D610+Q610</f>
        <v>10.418777061456616</v>
      </c>
    </row>
    <row r="611" spans="1:19" s="18" customFormat="1">
      <c r="A611" s="17">
        <v>784</v>
      </c>
      <c r="B611" s="17" t="s">
        <v>12</v>
      </c>
      <c r="C611" s="64">
        <v>51.087899999999998</v>
      </c>
      <c r="D611" s="64">
        <v>10.428000000000001</v>
      </c>
      <c r="E611" s="19">
        <v>44024</v>
      </c>
      <c r="F611" s="5">
        <v>0.42074074074074075</v>
      </c>
      <c r="G611" s="18">
        <v>10</v>
      </c>
      <c r="H611" s="20">
        <v>29.7</v>
      </c>
      <c r="I611" s="2">
        <f>H611/G611</f>
        <v>2.9699999999999998</v>
      </c>
      <c r="J611" s="2">
        <v>634.29584214818192</v>
      </c>
      <c r="K611" s="55">
        <v>234.5</v>
      </c>
      <c r="L611" s="53">
        <v>108.269938631405</v>
      </c>
      <c r="M611" s="2">
        <f>IF((K611+L611)&gt;360,(K611+L611)-360,(K611+L611))</f>
        <v>342.76993863140501</v>
      </c>
      <c r="N611" s="2">
        <f>COS(RADIANS(M611))*J611</f>
        <v>605.83059936348297</v>
      </c>
      <c r="O611" s="2">
        <f>SIN(RADIANS(M611))*J611</f>
        <v>-187.88427353388104</v>
      </c>
      <c r="P611" s="7">
        <f t="shared" si="10"/>
        <v>5.4579333275989461E-3</v>
      </c>
      <c r="Q611" s="7">
        <f>O611/(1850*COS(RADIANS(C611)))/60</f>
        <v>-2.6947576583080035E-3</v>
      </c>
      <c r="R611" s="7">
        <f>C611+P611</f>
        <v>51.093357933327596</v>
      </c>
      <c r="S611" s="7">
        <f>D611+Q611</f>
        <v>10.425305242341693</v>
      </c>
    </row>
    <row r="612" spans="1:19" s="18" customFormat="1">
      <c r="A612" s="17">
        <v>785</v>
      </c>
      <c r="B612" s="17" t="s">
        <v>12</v>
      </c>
      <c r="C612" s="64">
        <v>51.087899999999998</v>
      </c>
      <c r="D612" s="64">
        <v>10.428000000000001</v>
      </c>
      <c r="E612" s="19">
        <v>44024</v>
      </c>
      <c r="F612" s="5">
        <v>0.42256944444444444</v>
      </c>
      <c r="G612" s="18">
        <v>6</v>
      </c>
      <c r="H612" s="20">
        <v>16.899999999999999</v>
      </c>
      <c r="I612" s="2">
        <f>H612/G612</f>
        <v>2.8166666666666664</v>
      </c>
      <c r="J612" s="2">
        <v>556.17899099536908</v>
      </c>
      <c r="K612" s="55">
        <v>235.7</v>
      </c>
      <c r="L612" s="53">
        <v>108.988762469373</v>
      </c>
      <c r="M612" s="2">
        <f>IF((K612+L612)&gt;360,(K612+L612)-360,(K612+L612))</f>
        <v>344.68876246937299</v>
      </c>
      <c r="N612" s="2">
        <f>COS(RADIANS(M612))*J612</f>
        <v>536.43777699098212</v>
      </c>
      <c r="O612" s="2">
        <f>SIN(RADIANS(M612))*J612</f>
        <v>-146.86586207012203</v>
      </c>
      <c r="P612" s="7">
        <f t="shared" si="10"/>
        <v>4.8327727656845235E-3</v>
      </c>
      <c r="Q612" s="7">
        <f>O612/(1850*COS(RADIANS(C612)))/60</f>
        <v>-2.1064450957684849E-3</v>
      </c>
      <c r="R612" s="7">
        <f>C612+P612</f>
        <v>51.092732772765679</v>
      </c>
      <c r="S612" s="7">
        <f>D612+Q612</f>
        <v>10.425893554904233</v>
      </c>
    </row>
    <row r="613" spans="1:19" s="18" customFormat="1">
      <c r="A613" s="17">
        <v>786</v>
      </c>
      <c r="B613" s="17" t="s">
        <v>12</v>
      </c>
      <c r="C613" s="64">
        <v>51.087899999999998</v>
      </c>
      <c r="D613" s="64">
        <v>10.428000000000001</v>
      </c>
      <c r="E613" s="19">
        <v>44024</v>
      </c>
      <c r="F613" s="5">
        <v>0.42762731481481481</v>
      </c>
      <c r="G613" s="18">
        <v>8</v>
      </c>
      <c r="H613" s="20">
        <v>35.200000000000003</v>
      </c>
      <c r="I613" s="2">
        <f>H613/G613</f>
        <v>4.4000000000000004</v>
      </c>
      <c r="J613" s="2">
        <v>1658.8361332789925</v>
      </c>
      <c r="K613" s="55">
        <v>229.1</v>
      </c>
      <c r="L613" s="53">
        <v>110.69455569333699</v>
      </c>
      <c r="M613" s="2">
        <f>IF((K613+L613)&gt;360,(K613+L613)-360,(K613+L613))</f>
        <v>339.79455569333697</v>
      </c>
      <c r="N613" s="2">
        <f>COS(RADIANS(M613))*J613</f>
        <v>1556.7517025357502</v>
      </c>
      <c r="O613" s="2">
        <f>SIN(RADIANS(M613))*J613</f>
        <v>-572.94105606427127</v>
      </c>
      <c r="P613" s="7">
        <f t="shared" si="10"/>
        <v>1.4024790112934686E-2</v>
      </c>
      <c r="Q613" s="7">
        <f>O613/(1850*COS(RADIANS(C613)))/60</f>
        <v>-8.2174908498121486E-3</v>
      </c>
      <c r="R613" s="7">
        <f>C613+P613</f>
        <v>51.101924790112932</v>
      </c>
      <c r="S613" s="7">
        <f>D613+Q613</f>
        <v>10.419782509150188</v>
      </c>
    </row>
    <row r="614" spans="1:19" s="18" customFormat="1">
      <c r="A614" s="17">
        <v>787</v>
      </c>
      <c r="B614" s="17" t="s">
        <v>12</v>
      </c>
      <c r="C614" s="64">
        <v>51.087899999999998</v>
      </c>
      <c r="D614" s="64">
        <v>10.428000000000001</v>
      </c>
      <c r="E614" s="19">
        <v>44024</v>
      </c>
      <c r="F614" s="5">
        <v>0.43567129629629631</v>
      </c>
      <c r="G614" s="18">
        <v>5</v>
      </c>
      <c r="H614" s="20">
        <v>31.7</v>
      </c>
      <c r="I614" s="2">
        <f>H614/G614</f>
        <v>6.34</v>
      </c>
      <c r="J614" s="2">
        <v>4061.6083599999993</v>
      </c>
      <c r="K614" s="55">
        <v>342.9</v>
      </c>
      <c r="L614" s="53">
        <v>113.718396460687</v>
      </c>
      <c r="M614" s="2">
        <f>IF((K614+L614)&gt;360,(K614+L614)-360,(K614+L614))</f>
        <v>96.618396460686995</v>
      </c>
      <c r="N614" s="2">
        <f>COS(RADIANS(M614))*J614</f>
        <v>-468.12512105636534</v>
      </c>
      <c r="O614" s="2">
        <f>SIN(RADIANS(M614))*J614</f>
        <v>4034.5410322684597</v>
      </c>
      <c r="P614" s="7">
        <f t="shared" si="10"/>
        <v>-4.2173434329402281E-3</v>
      </c>
      <c r="Q614" s="7">
        <f>O614/(1850*COS(RADIANS(C614)))/60</f>
        <v>5.7865994529354522E-2</v>
      </c>
      <c r="R614" s="7">
        <f>C614+P614</f>
        <v>51.083682656567056</v>
      </c>
      <c r="S614" s="7">
        <f>D614+Q614</f>
        <v>10.485865994529355</v>
      </c>
    </row>
    <row r="615" spans="1:19" s="18" customFormat="1">
      <c r="A615" s="17">
        <v>788</v>
      </c>
      <c r="B615" s="17" t="s">
        <v>12</v>
      </c>
      <c r="C615" s="64">
        <v>51.087899999999998</v>
      </c>
      <c r="D615" s="64">
        <v>10.428000000000001</v>
      </c>
      <c r="E615" s="19">
        <v>44024</v>
      </c>
      <c r="F615" s="5">
        <v>0.44848379629629631</v>
      </c>
      <c r="G615" s="18">
        <v>4</v>
      </c>
      <c r="H615" s="20">
        <v>18.600000000000001</v>
      </c>
      <c r="I615" s="2">
        <f>H615/G615</f>
        <v>4.6500000000000004</v>
      </c>
      <c r="J615" s="2">
        <v>1961.1850999999997</v>
      </c>
      <c r="K615" s="55">
        <v>247.4</v>
      </c>
      <c r="L615" s="53">
        <v>118.518075019796</v>
      </c>
      <c r="M615" s="2">
        <f>IF((K615+L615)&gt;360,(K615+L615)-360,(K615+L615))</f>
        <v>5.9180750197959924</v>
      </c>
      <c r="N615" s="2">
        <f>COS(RADIANS(M615))*J615</f>
        <v>1950.7326498328102</v>
      </c>
      <c r="O615" s="2">
        <f>SIN(RADIANS(M615))*J615</f>
        <v>202.21059650342585</v>
      </c>
      <c r="P615" s="7">
        <f t="shared" si="10"/>
        <v>1.7574168016511803E-2</v>
      </c>
      <c r="Q615" s="7">
        <f>O615/(1850*COS(RADIANS(C615)))/60</f>
        <v>2.900235039737764E-3</v>
      </c>
      <c r="R615" s="7">
        <f>C615+P615</f>
        <v>51.105474168016507</v>
      </c>
      <c r="S615" s="7">
        <f>D615+Q615</f>
        <v>10.430900235039738</v>
      </c>
    </row>
    <row r="616" spans="1:19" s="18" customFormat="1">
      <c r="A616" s="17">
        <v>789</v>
      </c>
      <c r="B616" s="17" t="s">
        <v>12</v>
      </c>
      <c r="C616" s="64">
        <v>51.087899999999998</v>
      </c>
      <c r="D616" s="64">
        <v>10.428000000000001</v>
      </c>
      <c r="E616" s="19">
        <v>44024</v>
      </c>
      <c r="F616" s="5">
        <v>0.44953703703703707</v>
      </c>
      <c r="G616" s="18">
        <v>4</v>
      </c>
      <c r="H616" s="20">
        <v>18.8</v>
      </c>
      <c r="I616" s="2">
        <f>H616/G616</f>
        <v>4.7</v>
      </c>
      <c r="J616" s="2">
        <v>2023.3277999999996</v>
      </c>
      <c r="K616" s="55">
        <v>335.8</v>
      </c>
      <c r="L616" s="53">
        <v>119.072788924299</v>
      </c>
      <c r="M616" s="2">
        <f>IF((K616+L616)&gt;360,(K616+L616)-360,(K616+L616))</f>
        <v>94.872788924299016</v>
      </c>
      <c r="N616" s="2">
        <f>COS(RADIANS(M616))*J616</f>
        <v>-171.86900298098848</v>
      </c>
      <c r="O616" s="2">
        <f>SIN(RADIANS(M616))*J616</f>
        <v>2016.0149880561798</v>
      </c>
      <c r="P616" s="7">
        <f t="shared" si="10"/>
        <v>-1.5483693962251215E-3</v>
      </c>
      <c r="Q616" s="7">
        <f>O616/(1850*COS(RADIANS(C616)))/60</f>
        <v>2.8914989669683235E-2</v>
      </c>
      <c r="R616" s="7">
        <f>C616+P616</f>
        <v>51.086351630603772</v>
      </c>
      <c r="S616" s="7">
        <f>D616+Q616</f>
        <v>10.456914989669684</v>
      </c>
    </row>
    <row r="617" spans="1:19" s="18" customFormat="1">
      <c r="A617" s="17">
        <v>790</v>
      </c>
      <c r="B617" s="17" t="s">
        <v>12</v>
      </c>
      <c r="C617" s="64">
        <v>51.087899999999998</v>
      </c>
      <c r="D617" s="64">
        <v>10.428000000000001</v>
      </c>
      <c r="E617" s="19">
        <v>44024</v>
      </c>
      <c r="F617" s="5">
        <v>0.45047453703703705</v>
      </c>
      <c r="G617" s="18">
        <v>4</v>
      </c>
      <c r="H617" s="20">
        <v>17.5</v>
      </c>
      <c r="I617" s="2">
        <f>H617/G617</f>
        <v>4.375</v>
      </c>
      <c r="J617" s="2">
        <v>1633.5656052529691</v>
      </c>
      <c r="K617" s="55">
        <v>214</v>
      </c>
      <c r="L617" s="53">
        <v>119.35184646191099</v>
      </c>
      <c r="M617" s="2">
        <f>IF((K617+L617)&gt;360,(K617+L617)-360,(K617+L617))</f>
        <v>333.35184646191101</v>
      </c>
      <c r="N617" s="2">
        <f>COS(RADIANS(M617))*J617</f>
        <v>1460.0443582603596</v>
      </c>
      <c r="O617" s="2">
        <f>SIN(RADIANS(M617))*J617</f>
        <v>-732.67118039240108</v>
      </c>
      <c r="P617" s="7">
        <f t="shared" si="10"/>
        <v>1.3153552777120357E-2</v>
      </c>
      <c r="Q617" s="7">
        <f>O617/(1850*COS(RADIANS(C617)))/60</f>
        <v>-1.0508443507529386E-2</v>
      </c>
      <c r="R617" s="7">
        <f>C617+P617</f>
        <v>51.101053552777117</v>
      </c>
      <c r="S617" s="7">
        <f>D617+Q617</f>
        <v>10.417491556492472</v>
      </c>
    </row>
    <row r="618" spans="1:19" s="18" customFormat="1">
      <c r="A618" s="17">
        <v>791</v>
      </c>
      <c r="B618" s="17" t="s">
        <v>12</v>
      </c>
      <c r="C618" s="64">
        <v>51.087899999999998</v>
      </c>
      <c r="D618" s="64">
        <v>10.428000000000001</v>
      </c>
      <c r="E618" s="19">
        <v>44024</v>
      </c>
      <c r="F618" s="5">
        <v>0.45111111111111107</v>
      </c>
      <c r="G618" s="18">
        <v>5</v>
      </c>
      <c r="H618" s="20">
        <v>33</v>
      </c>
      <c r="I618" s="2">
        <f>H618/G618</f>
        <v>6.6</v>
      </c>
      <c r="J618" s="2">
        <v>4384.750399999999</v>
      </c>
      <c r="K618" s="55">
        <v>355.9</v>
      </c>
      <c r="L618" s="53">
        <v>119.63204985249899</v>
      </c>
      <c r="M618" s="2">
        <f>IF((K618+L618)&gt;360,(K618+L618)-360,(K618+L618))</f>
        <v>115.53204985249897</v>
      </c>
      <c r="N618" s="2">
        <f>COS(RADIANS(M618))*J618</f>
        <v>-1889.8971990321356</v>
      </c>
      <c r="O618" s="2">
        <f>SIN(RADIANS(M618))*J618</f>
        <v>3956.5546435491879</v>
      </c>
      <c r="P618" s="7">
        <f t="shared" si="10"/>
        <v>-1.7026100892181404E-2</v>
      </c>
      <c r="Q618" s="7">
        <f>O618/(1850*COS(RADIANS(C618)))/60</f>
        <v>5.6747463349004587E-2</v>
      </c>
      <c r="R618" s="7">
        <f>C618+P618</f>
        <v>51.070873899107816</v>
      </c>
      <c r="S618" s="7">
        <f>D618+Q618</f>
        <v>10.484747463349006</v>
      </c>
    </row>
    <row r="619" spans="1:19" s="18" customFormat="1">
      <c r="A619" s="17">
        <v>792</v>
      </c>
      <c r="B619" s="17" t="s">
        <v>12</v>
      </c>
      <c r="C619" s="64">
        <v>51.087899999999998</v>
      </c>
      <c r="D619" s="64">
        <v>10.428000000000001</v>
      </c>
      <c r="E619" s="19">
        <v>44024</v>
      </c>
      <c r="F619" s="5">
        <v>0.67616898148148152</v>
      </c>
      <c r="G619" s="18">
        <v>5</v>
      </c>
      <c r="H619" s="20">
        <v>8.6999999999999993</v>
      </c>
      <c r="I619" s="2">
        <f>H619/G619</f>
        <v>1.7399999999999998</v>
      </c>
      <c r="J619" s="2">
        <v>97.382692205480083</v>
      </c>
      <c r="K619" s="55">
        <v>275.89999999999998</v>
      </c>
      <c r="L619" s="53">
        <v>244.09376180894401</v>
      </c>
      <c r="M619" s="2">
        <f>IF((K619+L619)&gt;360,(K619+L619)-360,(K619+L619))</f>
        <v>159.99376180894399</v>
      </c>
      <c r="N619" s="2">
        <f>COS(RADIANS(M619))*J619</f>
        <v>-91.506170367190066</v>
      </c>
      <c r="O619" s="2">
        <f>SIN(RADIANS(M619))*J619</f>
        <v>33.316805457877535</v>
      </c>
      <c r="P619" s="7">
        <f t="shared" si="10"/>
        <v>-8.2437991321792855E-4</v>
      </c>
      <c r="Q619" s="7">
        <f>O619/(1850*COS(RADIANS(C619)))/60</f>
        <v>4.7785115257016598E-4</v>
      </c>
      <c r="R619" s="7">
        <f>C619+P619</f>
        <v>51.087075620086779</v>
      </c>
      <c r="S619" s="7">
        <f>D619+Q619</f>
        <v>10.428477851152572</v>
      </c>
    </row>
    <row r="620" spans="1:19" s="18" customFormat="1">
      <c r="A620" s="17">
        <v>793</v>
      </c>
      <c r="B620" s="17" t="s">
        <v>12</v>
      </c>
      <c r="C620" s="64">
        <v>51.087899999999998</v>
      </c>
      <c r="D620" s="64">
        <v>10.428000000000001</v>
      </c>
      <c r="E620" s="19">
        <v>44024</v>
      </c>
      <c r="F620" s="5">
        <v>0.68535879629629637</v>
      </c>
      <c r="G620" s="18">
        <v>5</v>
      </c>
      <c r="H620" s="20">
        <v>32.299999999999997</v>
      </c>
      <c r="I620" s="2">
        <f>H620/G620</f>
        <v>6.4599999999999991</v>
      </c>
      <c r="J620" s="2">
        <v>4210.7508399999988</v>
      </c>
      <c r="K620" s="55">
        <v>210.3</v>
      </c>
      <c r="L620" s="53">
        <v>247.46238736417899</v>
      </c>
      <c r="M620" s="2">
        <f>IF((K620+L620)&gt;360,(K620+L620)-360,(K620+L620))</f>
        <v>97.762387364179006</v>
      </c>
      <c r="N620" s="2">
        <f>COS(RADIANS(M620))*J620</f>
        <v>-568.72570482978381</v>
      </c>
      <c r="O620" s="2">
        <f>SIN(RADIANS(M620))*J620</f>
        <v>4172.1665485963713</v>
      </c>
      <c r="P620" s="7">
        <f t="shared" si="10"/>
        <v>-5.1236549984665213E-3</v>
      </c>
      <c r="Q620" s="7">
        <f>O620/(1850*COS(RADIANS(C620)))/60</f>
        <v>5.9839908615550545E-2</v>
      </c>
      <c r="R620" s="7">
        <f>C620+P620</f>
        <v>51.082776345001534</v>
      </c>
      <c r="S620" s="7">
        <f>D620+Q620</f>
        <v>10.487839908615552</v>
      </c>
    </row>
    <row r="621" spans="1:19" s="18" customFormat="1">
      <c r="A621" s="17">
        <v>794</v>
      </c>
      <c r="B621" s="17" t="s">
        <v>12</v>
      </c>
      <c r="C621" s="64">
        <v>51.087899999999998</v>
      </c>
      <c r="D621" s="64">
        <v>10.428000000000001</v>
      </c>
      <c r="E621" s="19">
        <v>44024</v>
      </c>
      <c r="F621" s="5">
        <v>0.70059027777777783</v>
      </c>
      <c r="G621" s="18">
        <v>2</v>
      </c>
      <c r="H621" s="20">
        <v>36.200000000000003</v>
      </c>
      <c r="I621" s="2">
        <f>H621/G621</f>
        <v>18.100000000000001</v>
      </c>
      <c r="J621" s="2">
        <v>18677.571399999997</v>
      </c>
      <c r="K621" s="55">
        <v>174.9</v>
      </c>
      <c r="L621" s="53">
        <v>252.81862975392599</v>
      </c>
      <c r="M621" s="2">
        <f>IF((K621+L621)&gt;360,(K621+L621)-360,(K621+L621))</f>
        <v>67.718629753925995</v>
      </c>
      <c r="N621" s="2">
        <f>COS(RADIANS(M621))*J621</f>
        <v>7081.7003187730998</v>
      </c>
      <c r="O621" s="2">
        <f>SIN(RADIANS(M621))*J621</f>
        <v>17282.974107403701</v>
      </c>
      <c r="P621" s="7">
        <f t="shared" si="10"/>
        <v>6.379910197092882E-2</v>
      </c>
      <c r="Q621" s="7">
        <f>O621/(1850*COS(RADIANS(C621)))/60</f>
        <v>0.24788358258130902</v>
      </c>
      <c r="R621" s="7">
        <f>C621+P621</f>
        <v>51.151699101970927</v>
      </c>
      <c r="S621" s="7">
        <f>D621+Q621</f>
        <v>10.67588358258131</v>
      </c>
    </row>
    <row r="622" spans="1:19">
      <c r="A622" s="1">
        <v>795</v>
      </c>
      <c r="B622" s="1" t="s">
        <v>13</v>
      </c>
      <c r="C622" s="7">
        <v>51.178939999999997</v>
      </c>
      <c r="D622" s="7">
        <v>10.36998</v>
      </c>
      <c r="E622" s="4">
        <v>44022</v>
      </c>
      <c r="F622" s="5">
        <v>0.46989583333333335</v>
      </c>
      <c r="G622" s="3">
        <v>6</v>
      </c>
      <c r="H622" s="2">
        <v>14.6</v>
      </c>
      <c r="I622" s="2">
        <f>H622/G622</f>
        <v>2.4333333333333331</v>
      </c>
      <c r="J622" s="2">
        <v>376.69682890660727</v>
      </c>
      <c r="K622" s="52">
        <v>275.39999999999998</v>
      </c>
      <c r="L622" s="53">
        <v>127.511534191981</v>
      </c>
      <c r="M622" s="2">
        <f>IF((K622+L622)&gt;360,(K622+L622)-360,(K622+L622))</f>
        <v>42.911534191980991</v>
      </c>
      <c r="N622" s="2">
        <f>COS(RADIANS(M622))*J622</f>
        <v>275.89496052009906</v>
      </c>
      <c r="O622" s="2">
        <f>SIN(RADIANS(M622))*J622</f>
        <v>256.48093821550702</v>
      </c>
      <c r="P622" s="7">
        <f t="shared" si="10"/>
        <v>2.4855401848657573E-3</v>
      </c>
      <c r="Q622" s="7">
        <f>O622/(1850*COS(RADIANS(C622)))/60</f>
        <v>3.6858751052537804E-3</v>
      </c>
      <c r="R622" s="7">
        <f>C622+P622</f>
        <v>51.181425540184861</v>
      </c>
      <c r="S622" s="7">
        <f>D622+Q622</f>
        <v>10.373665875105253</v>
      </c>
    </row>
    <row r="623" spans="1:19">
      <c r="A623" s="1">
        <v>796</v>
      </c>
      <c r="B623" s="1" t="s">
        <v>13</v>
      </c>
      <c r="C623" s="7">
        <v>51.178939999999997</v>
      </c>
      <c r="D623" s="7">
        <v>10.36998</v>
      </c>
      <c r="E623" s="4">
        <v>44022</v>
      </c>
      <c r="F623" s="5">
        <v>0.47059027777777779</v>
      </c>
      <c r="G623" s="3">
        <v>10</v>
      </c>
      <c r="H623" s="2">
        <v>16.7</v>
      </c>
      <c r="I623" s="2">
        <f>H623/G623</f>
        <v>1.67</v>
      </c>
      <c r="J623" s="2">
        <v>71.815202668875088</v>
      </c>
      <c r="K623" s="52">
        <v>295.7</v>
      </c>
      <c r="L623" s="53">
        <v>127.82790375600599</v>
      </c>
      <c r="M623" s="2">
        <f>IF((K623+L623)&gt;360,(K623+L623)-360,(K623+L623))</f>
        <v>63.527903756005969</v>
      </c>
      <c r="N623" s="2">
        <f>COS(RADIANS(M623))*J623</f>
        <v>32.012482344389774</v>
      </c>
      <c r="O623" s="2">
        <f>SIN(RADIANS(M623))*J623</f>
        <v>64.285490653192781</v>
      </c>
      <c r="P623" s="7">
        <f t="shared" si="10"/>
        <v>2.8840074184134927E-4</v>
      </c>
      <c r="Q623" s="7">
        <f>O623/(1850*COS(RADIANS(C623)))/60</f>
        <v>9.2384366368986471E-4</v>
      </c>
      <c r="R623" s="7">
        <f>C623+P623</f>
        <v>51.179228400741842</v>
      </c>
      <c r="S623" s="7">
        <f>D623+Q623</f>
        <v>10.37090384366369</v>
      </c>
    </row>
    <row r="624" spans="1:19">
      <c r="A624" s="1">
        <v>797</v>
      </c>
      <c r="B624" s="1" t="s">
        <v>13</v>
      </c>
      <c r="C624" s="7">
        <v>51.178939999999997</v>
      </c>
      <c r="D624" s="7">
        <v>10.36998</v>
      </c>
      <c r="E624" s="4">
        <v>44022</v>
      </c>
      <c r="F624" s="5">
        <v>0.47262731481481485</v>
      </c>
      <c r="G624" s="3">
        <v>10</v>
      </c>
      <c r="H624" s="2">
        <v>17.399999999999999</v>
      </c>
      <c r="I624" s="2">
        <f>H624/G624</f>
        <v>1.7399999999999998</v>
      </c>
      <c r="J624" s="2">
        <v>97.382692205480083</v>
      </c>
      <c r="K624" s="52">
        <v>277.89999999999998</v>
      </c>
      <c r="L624" s="53">
        <v>128.78553137244501</v>
      </c>
      <c r="M624" s="2">
        <f>IF((K624+L624)&gt;360,(K624+L624)-360,(K624+L624))</f>
        <v>46.685531372444984</v>
      </c>
      <c r="N624" s="2">
        <f>COS(RADIANS(M624))*J624</f>
        <v>66.804732526343898</v>
      </c>
      <c r="O624" s="2">
        <f>SIN(RADIANS(M624))*J624</f>
        <v>70.855602836126664</v>
      </c>
      <c r="P624" s="7">
        <f t="shared" si="10"/>
        <v>6.0184443717426937E-4</v>
      </c>
      <c r="Q624" s="7">
        <f>O624/(1850*COS(RADIANS(C624)))/60</f>
        <v>1.01826242674606E-3</v>
      </c>
      <c r="R624" s="7">
        <f>C624+P624</f>
        <v>51.179541844437175</v>
      </c>
      <c r="S624" s="7">
        <f>D624+Q624</f>
        <v>10.370998262426745</v>
      </c>
    </row>
    <row r="625" spans="1:19">
      <c r="A625" s="1">
        <v>798</v>
      </c>
      <c r="B625" s="1" t="s">
        <v>13</v>
      </c>
      <c r="C625" s="7">
        <v>51.178939999999997</v>
      </c>
      <c r="D625" s="7">
        <v>10.36998</v>
      </c>
      <c r="E625" s="4">
        <v>44022</v>
      </c>
      <c r="F625" s="5">
        <v>0.47487268518518522</v>
      </c>
      <c r="G625" s="3">
        <v>10</v>
      </c>
      <c r="H625" s="2">
        <v>17.100000000000001</v>
      </c>
      <c r="I625" s="2">
        <f>H625/G625</f>
        <v>1.7100000000000002</v>
      </c>
      <c r="J625" s="2">
        <v>86.372978543970248</v>
      </c>
      <c r="K625" s="52">
        <v>281.39999999999998</v>
      </c>
      <c r="L625" s="53">
        <v>129.75611305254299</v>
      </c>
      <c r="M625" s="2">
        <f>IF((K625+L625)&gt;360,(K625+L625)-360,(K625+L625))</f>
        <v>51.156113052542992</v>
      </c>
      <c r="N625" s="2">
        <f>COS(RADIANS(M625))*J625</f>
        <v>54.173182095599373</v>
      </c>
      <c r="O625" s="2">
        <f>SIN(RADIANS(M625))*J625</f>
        <v>67.272265936224983</v>
      </c>
      <c r="P625" s="7">
        <f t="shared" si="10"/>
        <v>4.8804668554594028E-4</v>
      </c>
      <c r="Q625" s="7">
        <f>O625/(1850*COS(RADIANS(C625)))/60</f>
        <v>9.6676646620809923E-4</v>
      </c>
      <c r="R625" s="7">
        <f>C625+P625</f>
        <v>51.179428046685544</v>
      </c>
      <c r="S625" s="7">
        <f>D625+Q625</f>
        <v>10.370946766466208</v>
      </c>
    </row>
    <row r="626" spans="1:19">
      <c r="A626" s="1">
        <v>799</v>
      </c>
      <c r="B626" s="1" t="s">
        <v>13</v>
      </c>
      <c r="C626" s="7">
        <v>51.178939999999997</v>
      </c>
      <c r="D626" s="7">
        <v>10.36998</v>
      </c>
      <c r="E626" s="4">
        <v>44022</v>
      </c>
      <c r="F626" s="5">
        <v>0.47577546296296297</v>
      </c>
      <c r="G626" s="3">
        <v>10</v>
      </c>
      <c r="H626" s="2">
        <v>17.100000000000001</v>
      </c>
      <c r="I626" s="2">
        <f>H626/G626</f>
        <v>1.7100000000000002</v>
      </c>
      <c r="J626" s="2">
        <v>86.372978543970248</v>
      </c>
      <c r="K626" s="52">
        <v>254.8</v>
      </c>
      <c r="L626" s="53">
        <v>130.410473095453</v>
      </c>
      <c r="M626" s="2">
        <f>IF((K626+L626)&gt;360,(K626+L626)-360,(K626+L626))</f>
        <v>25.21047309545304</v>
      </c>
      <c r="N626" s="2">
        <f>COS(RADIANS(M626))*J626</f>
        <v>78.145884029954033</v>
      </c>
      <c r="O626" s="2">
        <f>SIN(RADIANS(M626))*J626</f>
        <v>36.79011051538334</v>
      </c>
      <c r="P626" s="7">
        <f t="shared" si="10"/>
        <v>7.0401697324282912E-4</v>
      </c>
      <c r="Q626" s="7">
        <f>O626/(1850*COS(RADIANS(C626)))/60</f>
        <v>5.2870889124027724E-4</v>
      </c>
      <c r="R626" s="7">
        <f>C626+P626</f>
        <v>51.179644016973242</v>
      </c>
      <c r="S626" s="7">
        <f>D626+Q626</f>
        <v>10.37050870889124</v>
      </c>
    </row>
    <row r="627" spans="1:19">
      <c r="A627" s="1">
        <v>800</v>
      </c>
      <c r="B627" s="1" t="s">
        <v>13</v>
      </c>
      <c r="C627" s="7">
        <v>51.178939999999997</v>
      </c>
      <c r="D627" s="7">
        <v>10.36998</v>
      </c>
      <c r="E627" s="4">
        <v>44022</v>
      </c>
      <c r="F627" s="5">
        <v>0.47627314814814814</v>
      </c>
      <c r="G627" s="3">
        <v>8</v>
      </c>
      <c r="H627" s="2">
        <v>16.899999999999999</v>
      </c>
      <c r="I627" s="2">
        <f>H627/G627</f>
        <v>2.1124999999999998</v>
      </c>
      <c r="J627" s="2">
        <v>241.10535867700747</v>
      </c>
      <c r="K627" s="52">
        <v>321</v>
      </c>
      <c r="L627" s="53">
        <v>130.410473095453</v>
      </c>
      <c r="M627" s="2">
        <f>IF((K627+L627)&gt;360,(K627+L627)-360,(K627+L627))</f>
        <v>91.410473095452971</v>
      </c>
      <c r="N627" s="2">
        <f>COS(RADIANS(M627))*J627</f>
        <v>-5.9347874704203916</v>
      </c>
      <c r="O627" s="2">
        <f>SIN(RADIANS(M627))*J627</f>
        <v>241.03230547055173</v>
      </c>
      <c r="P627" s="7">
        <f t="shared" si="10"/>
        <v>-5.3466553787571098E-5</v>
      </c>
      <c r="Q627" s="7">
        <f>O627/(1850*COS(RADIANS(C627)))/60</f>
        <v>3.4638635544499774E-3</v>
      </c>
      <c r="R627" s="7">
        <f>C627+P627</f>
        <v>51.17888653344621</v>
      </c>
      <c r="S627" s="7">
        <f>D627+Q627</f>
        <v>10.373443863554449</v>
      </c>
    </row>
    <row r="628" spans="1:19">
      <c r="A628" s="1">
        <v>801</v>
      </c>
      <c r="B628" s="1" t="s">
        <v>13</v>
      </c>
      <c r="C628" s="7">
        <v>51.178939999999997</v>
      </c>
      <c r="D628" s="7">
        <v>10.36998</v>
      </c>
      <c r="E628" s="4">
        <v>44022</v>
      </c>
      <c r="F628" s="5">
        <v>0.47927083333333337</v>
      </c>
      <c r="G628" s="3">
        <v>10</v>
      </c>
      <c r="H628" s="2">
        <v>15.6</v>
      </c>
      <c r="I628" s="2">
        <f>H628/G628</f>
        <v>1.56</v>
      </c>
      <c r="J628" s="2">
        <v>32.479319983857351</v>
      </c>
      <c r="K628" s="52">
        <v>228.7</v>
      </c>
      <c r="L628" s="53">
        <v>132.07239974763499</v>
      </c>
      <c r="M628" s="2">
        <f>IF((K628+L628)&gt;360,(K628+L628)-360,(K628+L628))</f>
        <v>0.77239974763494956</v>
      </c>
      <c r="N628" s="2">
        <f>COS(RADIANS(M628))*J628</f>
        <v>32.476368711183973</v>
      </c>
      <c r="O628" s="2">
        <f>SIN(RADIANS(M628))*J628</f>
        <v>0.43783781132545346</v>
      </c>
      <c r="P628" s="7">
        <f t="shared" si="10"/>
        <v>2.925798982989547E-4</v>
      </c>
      <c r="Q628" s="7">
        <f>O628/(1850*COS(RADIANS(C628)))/60</f>
        <v>6.2921459198160338E-6</v>
      </c>
      <c r="R628" s="7">
        <f>C628+P628</f>
        <v>51.179232579898297</v>
      </c>
      <c r="S628" s="7">
        <f>D628+Q628</f>
        <v>10.369986292145919</v>
      </c>
    </row>
    <row r="629" spans="1:19">
      <c r="A629" s="1">
        <v>802</v>
      </c>
      <c r="B629" s="1" t="s">
        <v>13</v>
      </c>
      <c r="C629" s="7">
        <v>51.178939999999997</v>
      </c>
      <c r="D629" s="7">
        <v>10.36998</v>
      </c>
      <c r="E629" s="4">
        <v>44022</v>
      </c>
      <c r="F629" s="5">
        <v>0.47965277777777782</v>
      </c>
      <c r="G629" s="3">
        <v>10</v>
      </c>
      <c r="H629" s="2">
        <v>15.9</v>
      </c>
      <c r="I629" s="2">
        <f>H629/G629</f>
        <v>1.59</v>
      </c>
      <c r="J629" s="2">
        <v>43.107649078667144</v>
      </c>
      <c r="K629" s="52">
        <v>231.2</v>
      </c>
      <c r="L629" s="53">
        <v>132.07239974763499</v>
      </c>
      <c r="M629" s="2">
        <f>IF((K629+L629)&gt;360,(K629+L629)-360,(K629+L629))</f>
        <v>3.2723997476349496</v>
      </c>
      <c r="N629" s="2">
        <f>COS(RADIANS(M629))*J629</f>
        <v>43.037359050163545</v>
      </c>
      <c r="O629" s="2">
        <f>SIN(RADIANS(M629))*J629</f>
        <v>2.4607184066483723</v>
      </c>
      <c r="P629" s="7">
        <f t="shared" si="10"/>
        <v>3.877239554068788E-4</v>
      </c>
      <c r="Q629" s="7">
        <f>O629/(1850*COS(RADIANS(C629)))/60</f>
        <v>3.5362864699457847E-5</v>
      </c>
      <c r="R629" s="7">
        <f>C629+P629</f>
        <v>51.179327723955403</v>
      </c>
      <c r="S629" s="7">
        <f>D629+Q629</f>
        <v>10.370015362864699</v>
      </c>
    </row>
    <row r="630" spans="1:19">
      <c r="A630" s="1">
        <v>803</v>
      </c>
      <c r="B630" s="1" t="s">
        <v>13</v>
      </c>
      <c r="C630" s="7">
        <v>51.178939999999997</v>
      </c>
      <c r="D630" s="7">
        <v>10.36998</v>
      </c>
      <c r="E630" s="4">
        <v>44022</v>
      </c>
      <c r="F630" s="5">
        <v>0.48681712962962964</v>
      </c>
      <c r="G630" s="3">
        <v>8</v>
      </c>
      <c r="H630" s="2">
        <v>20.100000000000001</v>
      </c>
      <c r="I630" s="2">
        <f>H630/G630</f>
        <v>2.5125000000000002</v>
      </c>
      <c r="J630" s="2">
        <v>412.08258712447332</v>
      </c>
      <c r="K630" s="52">
        <v>323.2</v>
      </c>
      <c r="L630" s="53">
        <v>135.86329517298299</v>
      </c>
      <c r="M630" s="2">
        <f>IF((K630+L630)&gt;360,(K630+L630)-360,(K630+L630))</f>
        <v>99.063295172982976</v>
      </c>
      <c r="N630" s="2">
        <f>COS(RADIANS(M630))*J630</f>
        <v>-64.913506400800188</v>
      </c>
      <c r="O630" s="2">
        <f>SIN(RADIANS(M630))*J630</f>
        <v>406.9377044437544</v>
      </c>
      <c r="P630" s="7">
        <f t="shared" si="10"/>
        <v>-5.8480636397117286E-4</v>
      </c>
      <c r="Q630" s="7">
        <f>O630/(1850*COS(RADIANS(C630)))/60</f>
        <v>5.8480819847050473E-3</v>
      </c>
      <c r="R630" s="7">
        <f>C630+P630</f>
        <v>51.178355193636023</v>
      </c>
      <c r="S630" s="7">
        <f>D630+Q630</f>
        <v>10.375828081984706</v>
      </c>
    </row>
    <row r="631" spans="1:19">
      <c r="A631" s="1">
        <v>804</v>
      </c>
      <c r="B631" s="1" t="s">
        <v>13</v>
      </c>
      <c r="C631" s="7">
        <v>51.178939999999997</v>
      </c>
      <c r="D631" s="7">
        <v>10.36998</v>
      </c>
      <c r="E631" s="4">
        <v>44022</v>
      </c>
      <c r="F631" s="5">
        <v>0.48818287037037039</v>
      </c>
      <c r="G631" s="3">
        <v>9</v>
      </c>
      <c r="H631" s="2">
        <v>16</v>
      </c>
      <c r="I631" s="2">
        <f>H631/G631</f>
        <v>1.7777777777777777</v>
      </c>
      <c r="J631" s="2">
        <v>111.36012764126336</v>
      </c>
      <c r="K631" s="52">
        <v>265.89999999999998</v>
      </c>
      <c r="L631" s="53">
        <v>136.21732169136999</v>
      </c>
      <c r="M631" s="2">
        <f>IF((K631+L631)&gt;360,(K631+L631)-360,(K631+L631))</f>
        <v>42.117321691369966</v>
      </c>
      <c r="N631" s="2">
        <f>COS(RADIANS(M631))*J631</f>
        <v>82.603949694829311</v>
      </c>
      <c r="O631" s="2">
        <f>SIN(RADIANS(M631))*J631</f>
        <v>74.683770145143157</v>
      </c>
      <c r="P631" s="7">
        <f t="shared" si="10"/>
        <v>7.4417972698044425E-4</v>
      </c>
      <c r="Q631" s="7">
        <f>O631/(1850*COS(RADIANS(C631)))/60</f>
        <v>1.07327683320146E-3</v>
      </c>
      <c r="R631" s="7">
        <f>C631+P631</f>
        <v>51.179684179726976</v>
      </c>
      <c r="S631" s="7">
        <f>D631+Q631</f>
        <v>10.371053276833202</v>
      </c>
    </row>
    <row r="632" spans="1:19">
      <c r="A632" s="1">
        <v>805</v>
      </c>
      <c r="B632" s="1" t="s">
        <v>13</v>
      </c>
      <c r="C632" s="7">
        <v>51.178939999999997</v>
      </c>
      <c r="D632" s="7">
        <v>10.36998</v>
      </c>
      <c r="E632" s="4">
        <v>44022</v>
      </c>
      <c r="F632" s="5">
        <v>0.49312499999999998</v>
      </c>
      <c r="G632" s="3">
        <v>10</v>
      </c>
      <c r="H632" s="2">
        <v>18.100000000000001</v>
      </c>
      <c r="I632" s="2">
        <f>H632/G632</f>
        <v>1.81</v>
      </c>
      <c r="J632" s="2">
        <v>123.38352887387433</v>
      </c>
      <c r="K632" s="52">
        <v>234.9</v>
      </c>
      <c r="L632" s="53">
        <v>139.107190735361</v>
      </c>
      <c r="M632" s="2">
        <f>IF((K632+L632)&gt;360,(K632+L632)-360,(K632+L632))</f>
        <v>14.007190735361007</v>
      </c>
      <c r="N632" s="2">
        <f>COS(RADIANS(M632))*J632</f>
        <v>119.71476368468737</v>
      </c>
      <c r="O632" s="2">
        <f>SIN(RADIANS(M632))*J632</f>
        <v>29.86420186928888</v>
      </c>
      <c r="P632" s="7">
        <f t="shared" si="10"/>
        <v>1.0785113845467331E-3</v>
      </c>
      <c r="Q632" s="7">
        <f>O632/(1850*COS(RADIANS(C632)))/60</f>
        <v>4.291769944938155E-4</v>
      </c>
      <c r="R632" s="7">
        <f>C632+P632</f>
        <v>51.180018511384546</v>
      </c>
      <c r="S632" s="7">
        <f>D632+Q632</f>
        <v>10.370409176994494</v>
      </c>
    </row>
    <row r="633" spans="1:19">
      <c r="A633" s="1">
        <v>806</v>
      </c>
      <c r="B633" s="1" t="s">
        <v>13</v>
      </c>
      <c r="C633" s="7">
        <v>51.178939999999997</v>
      </c>
      <c r="D633" s="7">
        <v>10.36998</v>
      </c>
      <c r="E633" s="4">
        <v>44022</v>
      </c>
      <c r="F633" s="5">
        <v>0.50096064814814811</v>
      </c>
      <c r="G633" s="3">
        <v>8</v>
      </c>
      <c r="H633" s="2">
        <v>17.600000000000001</v>
      </c>
      <c r="I633" s="2">
        <f>H633/G633</f>
        <v>2.2000000000000002</v>
      </c>
      <c r="J633" s="2">
        <v>276.91237359606873</v>
      </c>
      <c r="K633" s="52">
        <v>266.5</v>
      </c>
      <c r="L633" s="53">
        <v>143.25048612626901</v>
      </c>
      <c r="M633" s="2">
        <f>IF((K633+L633)&gt;360,(K633+L633)-360,(K633+L633))</f>
        <v>49.750486126269038</v>
      </c>
      <c r="N633" s="2">
        <f>COS(RADIANS(M633))*J633</f>
        <v>178.91793164651713</v>
      </c>
      <c r="O633" s="2">
        <f>SIN(RADIANS(M633))*J633</f>
        <v>211.35003285057931</v>
      </c>
      <c r="P633" s="7">
        <f t="shared" si="10"/>
        <v>1.6118732580767308E-3</v>
      </c>
      <c r="Q633" s="7">
        <f>O633/(1850*COS(RADIANS(C633)))/60</f>
        <v>3.0373010563613865E-3</v>
      </c>
      <c r="R633" s="7">
        <f>C633+P633</f>
        <v>51.180551873258075</v>
      </c>
      <c r="S633" s="7">
        <f>D633+Q633</f>
        <v>10.373017301056361</v>
      </c>
    </row>
    <row r="634" spans="1:19">
      <c r="A634" s="1">
        <v>807</v>
      </c>
      <c r="B634" s="1" t="s">
        <v>13</v>
      </c>
      <c r="C634" s="7">
        <v>51.178939999999997</v>
      </c>
      <c r="D634" s="7">
        <v>10.36998</v>
      </c>
      <c r="E634" s="4">
        <v>44022</v>
      </c>
      <c r="F634" s="5">
        <v>0.53028935185185178</v>
      </c>
      <c r="G634" s="3">
        <v>9</v>
      </c>
      <c r="H634" s="2">
        <v>17.5</v>
      </c>
      <c r="I634" s="2">
        <f>H634/G634</f>
        <v>1.9444444444444444</v>
      </c>
      <c r="J634" s="2">
        <v>174.59250532688861</v>
      </c>
      <c r="K634" s="52">
        <v>204.8</v>
      </c>
      <c r="L634" s="53">
        <v>160.831797656074</v>
      </c>
      <c r="M634" s="2">
        <f>IF((K634+L634)&gt;360,(K634+L634)-360,(K634+L634))</f>
        <v>5.6317976560740135</v>
      </c>
      <c r="N634" s="2">
        <f>COS(RADIANS(M634))*J634</f>
        <v>173.74976315137249</v>
      </c>
      <c r="O634" s="2">
        <f>SIN(RADIANS(M634))*J634</f>
        <v>17.133672144686159</v>
      </c>
      <c r="P634" s="7">
        <f t="shared" si="10"/>
        <v>1.5653131815438963E-3</v>
      </c>
      <c r="Q634" s="7">
        <f>O634/(1850*COS(RADIANS(C634)))/60</f>
        <v>2.4622717017127867E-4</v>
      </c>
      <c r="R634" s="7">
        <f>C634+P634</f>
        <v>51.180505313181541</v>
      </c>
      <c r="S634" s="7">
        <f>D634+Q634</f>
        <v>10.370226227170171</v>
      </c>
    </row>
    <row r="635" spans="1:19">
      <c r="A635" s="1">
        <v>808</v>
      </c>
      <c r="B635" s="1" t="s">
        <v>13</v>
      </c>
      <c r="C635" s="7">
        <v>51.178939999999997</v>
      </c>
      <c r="D635" s="7">
        <v>10.36998</v>
      </c>
      <c r="E635" s="4">
        <v>44022</v>
      </c>
      <c r="F635" s="5">
        <v>0.53188657407407403</v>
      </c>
      <c r="G635" s="3">
        <v>9</v>
      </c>
      <c r="H635" s="2">
        <v>19.7</v>
      </c>
      <c r="I635" s="2">
        <f>H635/G635</f>
        <v>2.1888888888888887</v>
      </c>
      <c r="J635" s="2">
        <v>272.31885511721322</v>
      </c>
      <c r="K635" s="52">
        <v>214.7</v>
      </c>
      <c r="L635" s="53">
        <v>161.731397583568</v>
      </c>
      <c r="M635" s="2">
        <f>IF((K635+L635)&gt;360,(K635+L635)-360,(K635+L635))</f>
        <v>16.431397583568014</v>
      </c>
      <c r="N635" s="2">
        <f>COS(RADIANS(M635))*J635</f>
        <v>261.1971106758125</v>
      </c>
      <c r="O635" s="2">
        <f>SIN(RADIANS(M635))*J635</f>
        <v>77.030047559099415</v>
      </c>
      <c r="P635" s="7">
        <f t="shared" si="10"/>
        <v>2.3531271232055178E-3</v>
      </c>
      <c r="Q635" s="7">
        <f>O635/(1850*COS(RADIANS(C635)))/60</f>
        <v>1.1069950719535891E-3</v>
      </c>
      <c r="R635" s="7">
        <f>C635+P635</f>
        <v>51.181293127123205</v>
      </c>
      <c r="S635" s="7">
        <f>D635+Q635</f>
        <v>10.371086995071954</v>
      </c>
    </row>
    <row r="636" spans="1:19">
      <c r="A636" s="1">
        <v>809</v>
      </c>
      <c r="B636" s="1" t="s">
        <v>13</v>
      </c>
      <c r="C636" s="7">
        <v>51.178939999999997</v>
      </c>
      <c r="D636" s="7">
        <v>10.36998</v>
      </c>
      <c r="E636" s="4">
        <v>44022</v>
      </c>
      <c r="F636" s="5">
        <v>0.53366898148148145</v>
      </c>
      <c r="G636" s="3">
        <v>9</v>
      </c>
      <c r="H636" s="2">
        <v>18.2</v>
      </c>
      <c r="I636" s="2">
        <f>H636/G636</f>
        <v>2.0222222222222221</v>
      </c>
      <c r="J636" s="2">
        <v>205.01724871166988</v>
      </c>
      <c r="K636" s="52">
        <v>205.8</v>
      </c>
      <c r="L636" s="53">
        <v>163.08951131393499</v>
      </c>
      <c r="M636" s="2">
        <f>IF((K636+L636)&gt;360,(K636+L636)-360,(K636+L636))</f>
        <v>8.8895113139350315</v>
      </c>
      <c r="N636" s="2">
        <f>COS(RADIANS(M636))*J636</f>
        <v>202.55461654206286</v>
      </c>
      <c r="O636" s="2">
        <f>SIN(RADIANS(M636))*J636</f>
        <v>31.681218202597297</v>
      </c>
      <c r="P636" s="7">
        <f t="shared" si="10"/>
        <v>1.8248163652438095E-3</v>
      </c>
      <c r="Q636" s="7">
        <f>O636/(1850*COS(RADIANS(C636)))/60</f>
        <v>4.5528924796332533E-4</v>
      </c>
      <c r="R636" s="7">
        <f>C636+P636</f>
        <v>51.18076481636524</v>
      </c>
      <c r="S636" s="7">
        <f>D636+Q636</f>
        <v>10.370435289247963</v>
      </c>
    </row>
    <row r="637" spans="1:19">
      <c r="A637" s="1">
        <v>810</v>
      </c>
      <c r="B637" s="1" t="s">
        <v>13</v>
      </c>
      <c r="C637" s="7">
        <v>51.178939999999997</v>
      </c>
      <c r="D637" s="7">
        <v>10.36998</v>
      </c>
      <c r="E637" s="4">
        <v>44022</v>
      </c>
      <c r="F637" s="5">
        <v>0.51732638888888893</v>
      </c>
      <c r="G637" s="3">
        <v>5</v>
      </c>
      <c r="H637" s="2">
        <v>14.23</v>
      </c>
      <c r="I637" s="2">
        <f>H637/G637</f>
        <v>2.8460000000000001</v>
      </c>
      <c r="J637" s="2">
        <v>570.81860909330862</v>
      </c>
      <c r="K637" s="52">
        <v>209.2</v>
      </c>
      <c r="L637" s="53">
        <v>152.54837882425201</v>
      </c>
      <c r="M637" s="2">
        <f>IF((K637+L637)&gt;360,(K637+L637)-360,(K637+L637))</f>
        <v>1.7483788242519722</v>
      </c>
      <c r="N637" s="2">
        <f>COS(RADIANS(M637))*J637</f>
        <v>570.55286706959703</v>
      </c>
      <c r="O637" s="2">
        <f>SIN(RADIANS(M637))*J637</f>
        <v>17.415807930791729</v>
      </c>
      <c r="P637" s="7">
        <f t="shared" si="10"/>
        <v>5.1401159195459184E-3</v>
      </c>
      <c r="Q637" s="7">
        <f>O637/(1850*COS(RADIANS(C637)))/60</f>
        <v>2.5028172984944839E-4</v>
      </c>
      <c r="R637" s="7">
        <f>C637+P637</f>
        <v>51.184080115919542</v>
      </c>
      <c r="S637" s="7">
        <f>D637+Q637</f>
        <v>10.37023028172985</v>
      </c>
    </row>
    <row r="638" spans="1:19">
      <c r="A638" s="1">
        <v>811</v>
      </c>
      <c r="B638" s="1" t="s">
        <v>13</v>
      </c>
      <c r="C638" s="7">
        <v>51.178939999999997</v>
      </c>
      <c r="D638" s="7">
        <v>10.36998</v>
      </c>
      <c r="E638" s="4">
        <v>44022</v>
      </c>
      <c r="F638" s="5">
        <v>0.54322916666666676</v>
      </c>
      <c r="G638" s="3">
        <v>10</v>
      </c>
      <c r="H638" s="2">
        <v>19.5</v>
      </c>
      <c r="I638" s="2">
        <f>H638/G638</f>
        <v>1.95</v>
      </c>
      <c r="J638" s="2">
        <v>176.74580361681973</v>
      </c>
      <c r="K638" s="52">
        <v>213.2</v>
      </c>
      <c r="L638" s="53">
        <v>169.54726616275801</v>
      </c>
      <c r="M638" s="2">
        <f>IF((K638+L638)&gt;360,(K638+L638)-360,(K638+L638))</f>
        <v>22.747266162758024</v>
      </c>
      <c r="N638" s="2">
        <f>COS(RADIANS(M638))*J638</f>
        <v>162.99841291001312</v>
      </c>
      <c r="O638" s="2">
        <f>SIN(RADIANS(M638))*J638</f>
        <v>68.341762378301866</v>
      </c>
      <c r="P638" s="7">
        <f t="shared" si="10"/>
        <v>1.4684541703604787E-3</v>
      </c>
      <c r="Q638" s="7">
        <f>O638/(1850*COS(RADIANS(C638)))/60</f>
        <v>9.8213614762940001E-4</v>
      </c>
      <c r="R638" s="7">
        <f>C638+P638</f>
        <v>51.180408454170355</v>
      </c>
      <c r="S638" s="7">
        <f>D638+Q638</f>
        <v>10.370962136147629</v>
      </c>
    </row>
    <row r="639" spans="1:19">
      <c r="A639" s="1">
        <v>812</v>
      </c>
      <c r="B639" s="1" t="s">
        <v>13</v>
      </c>
      <c r="C639" s="7">
        <v>51.178939999999997</v>
      </c>
      <c r="D639" s="7">
        <v>10.36998</v>
      </c>
      <c r="E639" s="4">
        <v>44022</v>
      </c>
      <c r="F639" s="5">
        <v>0.54379629629629633</v>
      </c>
      <c r="G639" s="3">
        <v>7</v>
      </c>
      <c r="H639" s="2">
        <v>13.2</v>
      </c>
      <c r="I639" s="2">
        <f>H639/G639</f>
        <v>1.8857142857142857</v>
      </c>
      <c r="J639" s="2">
        <v>152.01203580959859</v>
      </c>
      <c r="K639" s="52">
        <v>239</v>
      </c>
      <c r="L639" s="53">
        <v>170.014886719267</v>
      </c>
      <c r="M639" s="2">
        <f>IF((K639+L639)&gt;360,(K639+L639)-360,(K639+L639))</f>
        <v>49.014886719266997</v>
      </c>
      <c r="N639" s="2">
        <f>COS(RADIANS(M639))*J639</f>
        <v>99.699057148410176</v>
      </c>
      <c r="O639" s="2">
        <f>SIN(RADIANS(M639))*J639</f>
        <v>114.75084764260666</v>
      </c>
      <c r="P639" s="7">
        <f t="shared" si="10"/>
        <v>8.9818970403973133E-4</v>
      </c>
      <c r="Q639" s="7">
        <f>O639/(1850*COS(RADIANS(C639)))/60</f>
        <v>1.6490788577717432E-3</v>
      </c>
      <c r="R639" s="7">
        <f>C639+P639</f>
        <v>51.179838189704036</v>
      </c>
      <c r="S639" s="7">
        <f>D639+Q639</f>
        <v>10.371629078857772</v>
      </c>
    </row>
    <row r="640" spans="1:19">
      <c r="A640" s="1">
        <v>814</v>
      </c>
      <c r="B640" s="1" t="s">
        <v>13</v>
      </c>
      <c r="C640" s="7">
        <v>51.178939999999997</v>
      </c>
      <c r="D640" s="7">
        <v>10.36998</v>
      </c>
      <c r="E640" s="4">
        <v>44022</v>
      </c>
      <c r="F640" s="5">
        <v>0.55263888888888901</v>
      </c>
      <c r="G640" s="3">
        <v>7</v>
      </c>
      <c r="H640" s="2">
        <v>13.1</v>
      </c>
      <c r="I640" s="2">
        <f>H640/G640</f>
        <v>1.8714285714285714</v>
      </c>
      <c r="J640" s="2">
        <v>146.56938062401417</v>
      </c>
      <c r="K640" s="52">
        <v>224.4</v>
      </c>
      <c r="L640" s="53">
        <v>175.67145971730801</v>
      </c>
      <c r="M640" s="2">
        <f>IF((K640+L640)&gt;360,(K640+L640)-360,(K640+L640))</f>
        <v>40.071459717308016</v>
      </c>
      <c r="N640" s="2">
        <f>COS(RADIANS(M640))*J640</f>
        <v>112.16106913933778</v>
      </c>
      <c r="O640" s="2">
        <f>SIN(RADIANS(M640))*J640</f>
        <v>94.352943282273031</v>
      </c>
      <c r="P640" s="7">
        <f t="shared" si="10"/>
        <v>1.0104600823363763E-3</v>
      </c>
      <c r="Q640" s="7">
        <f>O640/(1850*COS(RADIANS(C640)))/60</f>
        <v>1.3559415649803074E-3</v>
      </c>
      <c r="R640" s="7">
        <f>C640+P640</f>
        <v>51.179950460082331</v>
      </c>
      <c r="S640" s="7">
        <f>D640+Q640</f>
        <v>10.371335941564981</v>
      </c>
    </row>
    <row r="641" spans="1:19">
      <c r="A641" s="1">
        <v>815</v>
      </c>
      <c r="B641" s="1" t="s">
        <v>13</v>
      </c>
      <c r="C641" s="7">
        <v>51.178939999999997</v>
      </c>
      <c r="D641" s="7">
        <v>10.36998</v>
      </c>
      <c r="E641" s="4">
        <v>44022</v>
      </c>
      <c r="F641" s="5">
        <v>0.55796296296296299</v>
      </c>
      <c r="G641" s="3">
        <v>7</v>
      </c>
      <c r="H641" s="2">
        <v>14.2</v>
      </c>
      <c r="I641" s="2">
        <f>H641/G641</f>
        <v>2.0285714285714285</v>
      </c>
      <c r="J641" s="2">
        <v>207.52774643041542</v>
      </c>
      <c r="K641" s="52">
        <v>48.8</v>
      </c>
      <c r="L641" s="53">
        <v>179.47057757220199</v>
      </c>
      <c r="M641" s="2">
        <f>IF((K641+L641)&gt;360,(K641+L641)-360,(K641+L641))</f>
        <v>228.270577572202</v>
      </c>
      <c r="N641" s="2">
        <f>COS(RADIANS(M641))*J641</f>
        <v>-138.13330684823904</v>
      </c>
      <c r="O641" s="2">
        <f>SIN(RADIANS(M641))*J641</f>
        <v>-154.87722581986367</v>
      </c>
      <c r="P641" s="7">
        <f t="shared" si="10"/>
        <v>-1.2444442058399915E-3</v>
      </c>
      <c r="Q641" s="7">
        <f>O641/(1850*COS(RADIANS(C641)))/60</f>
        <v>-2.2257330895309748E-3</v>
      </c>
      <c r="R641" s="7">
        <f>C641+P641</f>
        <v>51.177695555794159</v>
      </c>
      <c r="S641" s="7">
        <f>D641+Q641</f>
        <v>10.367754266910469</v>
      </c>
    </row>
    <row r="642" spans="1:19">
      <c r="A642" s="1">
        <v>816</v>
      </c>
      <c r="B642" s="1" t="s">
        <v>13</v>
      </c>
      <c r="C642" s="7">
        <v>51.178939999999997</v>
      </c>
      <c r="D642" s="7">
        <v>10.36998</v>
      </c>
      <c r="E642" s="4">
        <v>44022</v>
      </c>
      <c r="F642" s="5">
        <v>0.61376157407407417</v>
      </c>
      <c r="G642" s="3">
        <v>2</v>
      </c>
      <c r="H642" s="2">
        <v>19.8</v>
      </c>
      <c r="I642" s="2">
        <f>H642/G642</f>
        <v>9.9</v>
      </c>
      <c r="J642" s="2">
        <v>8486.1685999999991</v>
      </c>
      <c r="K642" s="52">
        <v>355.6</v>
      </c>
      <c r="L642" s="53">
        <v>215.09385664361901</v>
      </c>
      <c r="M642" s="2">
        <f>IF((K642+L642)&gt;360,(K642+L642)-360,(K642+L642))</f>
        <v>210.69385664361903</v>
      </c>
      <c r="N642" s="2">
        <f>COS(RADIANS(M642))*J642</f>
        <v>-7297.3158500627014</v>
      </c>
      <c r="O642" s="2">
        <f>SIN(RADIANS(M642))*J642</f>
        <v>-4331.7708725242619</v>
      </c>
      <c r="P642" s="7">
        <f t="shared" si="10"/>
        <v>-6.5741584234799116E-2</v>
      </c>
      <c r="Q642" s="7">
        <f>O642/(1850*COS(RADIANS(C642)))/60</f>
        <v>-6.2251668805441411E-2</v>
      </c>
      <c r="R642" s="7">
        <f>C642+P642</f>
        <v>51.113198415765197</v>
      </c>
      <c r="S642" s="7">
        <f>D642+Q642</f>
        <v>10.307728331194559</v>
      </c>
    </row>
    <row r="643" spans="1:19" s="6" customFormat="1">
      <c r="A643" s="12"/>
      <c r="B643" s="12" t="s">
        <v>13</v>
      </c>
      <c r="C643" s="63">
        <v>51.178939999999997</v>
      </c>
      <c r="D643" s="63">
        <v>10.36998</v>
      </c>
      <c r="E643" s="13">
        <v>44023</v>
      </c>
      <c r="F643" s="5">
        <v>-1.19560185185185E-2</v>
      </c>
      <c r="H643" s="14"/>
      <c r="I643" s="2" t="e">
        <f>H643/G643</f>
        <v>#DIV/0!</v>
      </c>
      <c r="J643" s="2" t="e">
        <v>#DIV/0!</v>
      </c>
      <c r="K643" s="54"/>
      <c r="L643" s="53" t="s">
        <v>11</v>
      </c>
      <c r="M643" s="2" t="e">
        <f>IF((K643+L643)&gt;360,(K643+L643)-360,(K643+L643))</f>
        <v>#VALUE!</v>
      </c>
      <c r="N643" s="2" t="e">
        <f>COS(RADIANS(M643))*J643</f>
        <v>#VALUE!</v>
      </c>
      <c r="O643" s="2" t="e">
        <f>SIN(RADIANS(M643))*J643</f>
        <v>#VALUE!</v>
      </c>
      <c r="P643" s="7" t="e">
        <f t="shared" ref="P643:P706" si="11">(N643/1850)/60</f>
        <v>#VALUE!</v>
      </c>
      <c r="Q643" s="7" t="e">
        <f>O643/(1850*COS(RADIANS(C643)))/60</f>
        <v>#VALUE!</v>
      </c>
      <c r="R643" s="7" t="e">
        <f>C643+P643</f>
        <v>#VALUE!</v>
      </c>
      <c r="S643" s="7" t="e">
        <f>D643+Q643</f>
        <v>#VALUE!</v>
      </c>
    </row>
    <row r="644" spans="1:19" s="18" customFormat="1">
      <c r="A644" s="17">
        <v>817</v>
      </c>
      <c r="B644" s="17" t="s">
        <v>14</v>
      </c>
      <c r="C644" s="64">
        <v>51.186700000000002</v>
      </c>
      <c r="D644" s="64">
        <v>10.331580000000001</v>
      </c>
      <c r="E644" s="19">
        <v>44022</v>
      </c>
      <c r="F644" s="5">
        <v>0.47501157407407407</v>
      </c>
      <c r="G644" s="18">
        <v>6</v>
      </c>
      <c r="H644" s="20">
        <v>18.7</v>
      </c>
      <c r="I644" s="2">
        <f>H644/G644</f>
        <v>3.1166666666666667</v>
      </c>
      <c r="J644" s="2">
        <v>712.93288832437247</v>
      </c>
      <c r="K644" s="55">
        <v>273.5</v>
      </c>
      <c r="L644" s="53">
        <v>130.04011424729401</v>
      </c>
      <c r="M644" s="2">
        <f>IF((K644+L644)&gt;360,(K644+L644)-360,(K644+L644))</f>
        <v>43.540114247294014</v>
      </c>
      <c r="N644" s="2">
        <f>COS(RADIANS(M644))*J644</f>
        <v>516.79953161010769</v>
      </c>
      <c r="O644" s="2">
        <f>SIN(RADIANS(M644))*J644</f>
        <v>491.11256080669068</v>
      </c>
      <c r="P644" s="7">
        <f t="shared" si="11"/>
        <v>4.6558516361270962E-3</v>
      </c>
      <c r="Q644" s="7">
        <f>O644/(1850*COS(RADIANS(C644)))/60</f>
        <v>7.0589430084200266E-3</v>
      </c>
      <c r="R644" s="7">
        <f>C644+P644</f>
        <v>51.191355851636132</v>
      </c>
      <c r="S644" s="7">
        <f>D644+Q644</f>
        <v>10.338638943008421</v>
      </c>
    </row>
    <row r="645" spans="1:19" s="18" customFormat="1">
      <c r="A645" s="17">
        <v>818</v>
      </c>
      <c r="B645" s="17" t="s">
        <v>14</v>
      </c>
      <c r="C645" s="64">
        <v>51.186700000000002</v>
      </c>
      <c r="D645" s="64">
        <v>10.331580000000001</v>
      </c>
      <c r="E645" s="19">
        <v>44022</v>
      </c>
      <c r="F645" s="5">
        <v>0.48229166666666667</v>
      </c>
      <c r="G645" s="18">
        <v>4</v>
      </c>
      <c r="H645" s="20">
        <v>22.6</v>
      </c>
      <c r="I645" s="2">
        <f>H645/G645</f>
        <v>5.65</v>
      </c>
      <c r="J645" s="2">
        <v>3204.0391</v>
      </c>
      <c r="K645" s="55">
        <v>325.2</v>
      </c>
      <c r="L645" s="53">
        <v>133.38436614811201</v>
      </c>
      <c r="M645" s="2">
        <f>IF((K645+L645)&gt;360,(K645+L645)-360,(K645+L645))</f>
        <v>98.584366148111997</v>
      </c>
      <c r="N645" s="2">
        <f>COS(RADIANS(M645))*J645</f>
        <v>-478.25263813287296</v>
      </c>
      <c r="O645" s="2">
        <f>SIN(RADIANS(M645))*J645</f>
        <v>3168.1447202499694</v>
      </c>
      <c r="P645" s="7">
        <f t="shared" si="11"/>
        <v>-4.3085823255213781E-3</v>
      </c>
      <c r="Q645" s="7">
        <f>O645/(1850*COS(RADIANS(C645)))/60</f>
        <v>4.5536919247060464E-2</v>
      </c>
      <c r="R645" s="7">
        <f>C645+P645</f>
        <v>51.182391417674481</v>
      </c>
      <c r="S645" s="7">
        <f>D645+Q645</f>
        <v>10.377116919247062</v>
      </c>
    </row>
    <row r="646" spans="1:19" s="18" customFormat="1">
      <c r="A646" s="17">
        <v>819</v>
      </c>
      <c r="B646" s="17" t="s">
        <v>14</v>
      </c>
      <c r="C646" s="64">
        <v>51.186700000000002</v>
      </c>
      <c r="D646" s="64">
        <v>10.331580000000001</v>
      </c>
      <c r="E646" s="19">
        <v>44022</v>
      </c>
      <c r="F646" s="5">
        <v>0.48752314814814812</v>
      </c>
      <c r="G646" s="18">
        <v>8</v>
      </c>
      <c r="H646" s="20">
        <v>23.8</v>
      </c>
      <c r="I646" s="2">
        <f>H646/G646</f>
        <v>2.9750000000000001</v>
      </c>
      <c r="J646" s="2">
        <v>636.91132903542518</v>
      </c>
      <c r="K646" s="55">
        <v>270.5</v>
      </c>
      <c r="L646" s="53">
        <v>136.170440967703</v>
      </c>
      <c r="M646" s="2">
        <f>IF((K646+L646)&gt;360,(K646+L646)-360,(K646+L646))</f>
        <v>46.67044096770303</v>
      </c>
      <c r="N646" s="2">
        <f>COS(RADIANS(M646))*J646</f>
        <v>437.04455506186508</v>
      </c>
      <c r="O646" s="2">
        <f>SIN(RADIANS(M646))*J646</f>
        <v>463.30130362912644</v>
      </c>
      <c r="P646" s="7">
        <f t="shared" si="11"/>
        <v>3.9373383338906767E-3</v>
      </c>
      <c r="Q646" s="7">
        <f>O646/(1850*COS(RADIANS(C646)))/60</f>
        <v>6.6592014927754862E-3</v>
      </c>
      <c r="R646" s="7">
        <f>C646+P646</f>
        <v>51.190637338333893</v>
      </c>
      <c r="S646" s="7">
        <f>D646+Q646</f>
        <v>10.338239201492776</v>
      </c>
    </row>
    <row r="647" spans="1:19" s="18" customFormat="1">
      <c r="A647" s="17">
        <v>820</v>
      </c>
      <c r="B647" s="17" t="s">
        <v>14</v>
      </c>
      <c r="C647" s="64">
        <v>51.186700000000002</v>
      </c>
      <c r="D647" s="64">
        <v>10.331580000000001</v>
      </c>
      <c r="E647" s="19">
        <v>44022</v>
      </c>
      <c r="F647" s="5">
        <v>0.49493055555555548</v>
      </c>
      <c r="G647" s="18">
        <v>7</v>
      </c>
      <c r="H647" s="20">
        <v>19.899999999999999</v>
      </c>
      <c r="I647" s="2">
        <f>H647/G647</f>
        <v>2.8428571428571425</v>
      </c>
      <c r="J647" s="2">
        <v>569.24337957500848</v>
      </c>
      <c r="K647" s="55">
        <v>217.8</v>
      </c>
      <c r="L647" s="53">
        <v>139.79622983147499</v>
      </c>
      <c r="M647" s="2">
        <f>IF((K647+L647)&gt;360,(K647+L647)-360,(K647+L647))</f>
        <v>357.596229831475</v>
      </c>
      <c r="N647" s="2">
        <f>COS(RADIANS(M647))*J647</f>
        <v>568.74248663706373</v>
      </c>
      <c r="O647" s="2">
        <f>SIN(RADIANS(M647))*J647</f>
        <v>-23.874863012518386</v>
      </c>
      <c r="P647" s="7">
        <f t="shared" si="11"/>
        <v>5.1238061859194932E-3</v>
      </c>
      <c r="Q647" s="7">
        <f>O647/(1850*COS(RADIANS(C647)))/60</f>
        <v>-3.4316226215508875E-4</v>
      </c>
      <c r="R647" s="7">
        <f>C647+P647</f>
        <v>51.191823806185923</v>
      </c>
      <c r="S647" s="7">
        <f>D647+Q647</f>
        <v>10.331236837737846</v>
      </c>
    </row>
    <row r="648" spans="1:19" s="18" customFormat="1">
      <c r="A648" s="17">
        <v>821</v>
      </c>
      <c r="B648" s="17" t="s">
        <v>14</v>
      </c>
      <c r="C648" s="64">
        <v>51.186700000000002</v>
      </c>
      <c r="D648" s="64">
        <v>10.331580000000001</v>
      </c>
      <c r="E648" s="19">
        <v>44022</v>
      </c>
      <c r="F648" s="5">
        <v>0.49643518518518515</v>
      </c>
      <c r="G648" s="18">
        <v>10</v>
      </c>
      <c r="H648" s="20">
        <v>21.6</v>
      </c>
      <c r="I648" s="2">
        <f>H648/G648</f>
        <v>2.16</v>
      </c>
      <c r="J648" s="2">
        <v>260.43968199136418</v>
      </c>
      <c r="K648" s="55">
        <v>269.39999999999998</v>
      </c>
      <c r="L648" s="53">
        <v>140.54081481927801</v>
      </c>
      <c r="M648" s="2">
        <f>IF((K648+L648)&gt;360,(K648+L648)-360,(K648+L648))</f>
        <v>49.940814819277989</v>
      </c>
      <c r="N648" s="2">
        <f>COS(RADIANS(M648))*J648</f>
        <v>167.61339871638228</v>
      </c>
      <c r="O648" s="2">
        <f>SIN(RADIANS(M648))*J648</f>
        <v>199.33533687358585</v>
      </c>
      <c r="P648" s="7">
        <f t="shared" si="11"/>
        <v>1.5100306190665069E-3</v>
      </c>
      <c r="Q648" s="7">
        <f>O648/(1850*COS(RADIANS(C648)))/60</f>
        <v>2.8651207377868391E-3</v>
      </c>
      <c r="R648" s="7">
        <f>C648+P648</f>
        <v>51.188210030619068</v>
      </c>
      <c r="S648" s="7">
        <f>D648+Q648</f>
        <v>10.334445120737788</v>
      </c>
    </row>
    <row r="649" spans="1:19" s="18" customFormat="1">
      <c r="A649" s="17">
        <v>822</v>
      </c>
      <c r="B649" s="17" t="s">
        <v>14</v>
      </c>
      <c r="C649" s="64">
        <v>51.186700000000002</v>
      </c>
      <c r="D649" s="64">
        <v>10.331580000000001</v>
      </c>
      <c r="E649" s="19">
        <v>44022</v>
      </c>
      <c r="F649" s="5">
        <v>0.49651620370370364</v>
      </c>
      <c r="G649" s="18">
        <v>6</v>
      </c>
      <c r="H649" s="20">
        <v>16.600000000000001</v>
      </c>
      <c r="I649" s="2">
        <f>H649/G649</f>
        <v>2.7666666666666671</v>
      </c>
      <c r="J649" s="2">
        <v>531.54266889595908</v>
      </c>
      <c r="K649" s="55">
        <v>287.2</v>
      </c>
      <c r="L649" s="53">
        <v>140.54081481927801</v>
      </c>
      <c r="M649" s="2">
        <f>IF((K649+L649)&gt;360,(K649+L649)-360,(K649+L649))</f>
        <v>67.740814819278</v>
      </c>
      <c r="N649" s="2">
        <f>COS(RADIANS(M649))*J649</f>
        <v>201.34676165650447</v>
      </c>
      <c r="O649" s="2">
        <f>SIN(RADIANS(M649))*J649</f>
        <v>491.93199776745359</v>
      </c>
      <c r="P649" s="7">
        <f t="shared" si="11"/>
        <v>1.8139347896982383E-3</v>
      </c>
      <c r="Q649" s="7">
        <f>O649/(1850*COS(RADIANS(C649)))/60</f>
        <v>7.0707210798167689E-3</v>
      </c>
      <c r="R649" s="7">
        <f>C649+P649</f>
        <v>51.188513934789697</v>
      </c>
      <c r="S649" s="7">
        <f>D649+Q649</f>
        <v>10.338650721079818</v>
      </c>
    </row>
    <row r="650" spans="1:19" s="18" customFormat="1">
      <c r="A650" s="17">
        <v>823</v>
      </c>
      <c r="B650" s="17" t="s">
        <v>14</v>
      </c>
      <c r="C650" s="64">
        <v>51.186700000000002</v>
      </c>
      <c r="D650" s="64">
        <v>10.331580000000001</v>
      </c>
      <c r="E650" s="19">
        <v>44022</v>
      </c>
      <c r="F650" s="5">
        <v>0.49761574074074072</v>
      </c>
      <c r="G650" s="18">
        <v>6</v>
      </c>
      <c r="H650" s="20">
        <v>18.3</v>
      </c>
      <c r="I650" s="2">
        <f>H650/G650</f>
        <v>3.0500000000000003</v>
      </c>
      <c r="J650" s="2">
        <v>676.68835237011149</v>
      </c>
      <c r="K650" s="55">
        <v>268.5</v>
      </c>
      <c r="L650" s="53">
        <v>141.291927004283</v>
      </c>
      <c r="M650" s="2">
        <f>IF((K650+L650)&gt;360,(K650+L650)-360,(K650+L650))</f>
        <v>49.791927004283025</v>
      </c>
      <c r="N650" s="2">
        <f>COS(RADIANS(M650))*J650</f>
        <v>436.84651950791357</v>
      </c>
      <c r="O650" s="2">
        <f>SIN(RADIANS(M650))*J650</f>
        <v>516.79032946369864</v>
      </c>
      <c r="P650" s="7">
        <f t="shared" si="11"/>
        <v>3.9355542298010228E-3</v>
      </c>
      <c r="Q650" s="7">
        <f>O650/(1850*COS(RADIANS(C650)))/60</f>
        <v>7.4280191021682358E-3</v>
      </c>
      <c r="R650" s="7">
        <f>C650+P650</f>
        <v>51.1906355542298</v>
      </c>
      <c r="S650" s="7">
        <f>D650+Q650</f>
        <v>10.339008019102168</v>
      </c>
    </row>
    <row r="651" spans="1:19" s="18" customFormat="1">
      <c r="A651" s="17">
        <v>824</v>
      </c>
      <c r="B651" s="17" t="s">
        <v>14</v>
      </c>
      <c r="C651" s="64">
        <v>51.186700000000002</v>
      </c>
      <c r="D651" s="64">
        <v>10.331580000000001</v>
      </c>
      <c r="E651" s="19">
        <v>44022</v>
      </c>
      <c r="F651" s="5">
        <v>0.49842592592592588</v>
      </c>
      <c r="G651" s="18">
        <v>10</v>
      </c>
      <c r="H651" s="20">
        <v>15.2</v>
      </c>
      <c r="I651" s="2">
        <f>H651/G651</f>
        <v>1.52</v>
      </c>
      <c r="J651" s="2">
        <v>18.421795812075853</v>
      </c>
      <c r="K651" s="55">
        <v>267.39999999999998</v>
      </c>
      <c r="L651" s="53">
        <v>141.669934931179</v>
      </c>
      <c r="M651" s="2">
        <f>IF((K651+L651)&gt;360,(K651+L651)-360,(K651+L651))</f>
        <v>49.069934931178977</v>
      </c>
      <c r="N651" s="2">
        <f>COS(RADIANS(M651))*J651</f>
        <v>12.068806415152572</v>
      </c>
      <c r="O651" s="2">
        <f>SIN(RADIANS(M651))*J651</f>
        <v>13.917847270874455</v>
      </c>
      <c r="P651" s="7">
        <f t="shared" si="11"/>
        <v>1.0872798572209525E-4</v>
      </c>
      <c r="Q651" s="7">
        <f>O651/(1850*COS(RADIANS(C651)))/60</f>
        <v>2.000463814723481E-4</v>
      </c>
      <c r="R651" s="7">
        <f>C651+P651</f>
        <v>51.186808727985721</v>
      </c>
      <c r="S651" s="7">
        <f>D651+Q651</f>
        <v>10.331780046381473</v>
      </c>
    </row>
    <row r="652" spans="1:19" s="18" customFormat="1">
      <c r="A652" s="17">
        <v>825</v>
      </c>
      <c r="B652" s="17" t="s">
        <v>14</v>
      </c>
      <c r="C652" s="64">
        <v>51.186700000000002</v>
      </c>
      <c r="D652" s="64">
        <v>10.331580000000001</v>
      </c>
      <c r="E652" s="19">
        <v>44022</v>
      </c>
      <c r="F652" s="5">
        <v>0.51715277777777791</v>
      </c>
      <c r="G652" s="18">
        <v>10</v>
      </c>
      <c r="H652" s="20">
        <v>17.8</v>
      </c>
      <c r="I652" s="2">
        <f>H652/G652</f>
        <v>1.78</v>
      </c>
      <c r="J652" s="2">
        <v>112.18630920035221</v>
      </c>
      <c r="K652" s="55">
        <v>246.8</v>
      </c>
      <c r="L652" s="53">
        <v>152.48938483678501</v>
      </c>
      <c r="M652" s="2">
        <f>IF((K652+L652)&gt;360,(K652+L652)-360,(K652+L652))</f>
        <v>39.289384836785018</v>
      </c>
      <c r="N652" s="2">
        <f>COS(RADIANS(M652))*J652</f>
        <v>86.827440185807376</v>
      </c>
      <c r="O652" s="2">
        <f>SIN(RADIANS(M652))*J652</f>
        <v>71.040577156840968</v>
      </c>
      <c r="P652" s="7">
        <f t="shared" si="11"/>
        <v>7.8222919086312951E-4</v>
      </c>
      <c r="Q652" s="7">
        <f>O652/(1850*COS(RADIANS(C652)))/60</f>
        <v>1.0210925670719969E-3</v>
      </c>
      <c r="R652" s="7">
        <f>C652+P652</f>
        <v>51.187482229190863</v>
      </c>
      <c r="S652" s="7">
        <f>D652+Q652</f>
        <v>10.332601092567073</v>
      </c>
    </row>
    <row r="653" spans="1:19" s="18" customFormat="1">
      <c r="A653" s="17">
        <v>826</v>
      </c>
      <c r="B653" s="17" t="s">
        <v>14</v>
      </c>
      <c r="C653" s="64">
        <v>51.186700000000002</v>
      </c>
      <c r="D653" s="64">
        <v>10.331580000000001</v>
      </c>
      <c r="E653" s="19">
        <v>44022</v>
      </c>
      <c r="F653" s="5">
        <v>0.51935185185185195</v>
      </c>
      <c r="G653" s="18">
        <v>7</v>
      </c>
      <c r="H653" s="20">
        <v>15.2</v>
      </c>
      <c r="I653" s="2">
        <f>H653/G653</f>
        <v>2.1714285714285713</v>
      </c>
      <c r="J653" s="2">
        <v>265.12814402366826</v>
      </c>
      <c r="K653" s="55">
        <v>253.6</v>
      </c>
      <c r="L653" s="53">
        <v>153.762397745578</v>
      </c>
      <c r="M653" s="2">
        <f>IF((K653+L653)&gt;360,(K653+L653)-360,(K653+L653))</f>
        <v>47.362397745577994</v>
      </c>
      <c r="N653" s="2">
        <f>COS(RADIANS(M653))*J653</f>
        <v>179.58691117437331</v>
      </c>
      <c r="O653" s="2">
        <f>SIN(RADIANS(M653))*J653</f>
        <v>195.04223667780968</v>
      </c>
      <c r="P653" s="7">
        <f t="shared" si="11"/>
        <v>1.6179001006700298E-3</v>
      </c>
      <c r="Q653" s="7">
        <f>O653/(1850*COS(RADIANS(C653)))/60</f>
        <v>2.8034144162021441E-3</v>
      </c>
      <c r="R653" s="7">
        <f>C653+P653</f>
        <v>51.188317900100671</v>
      </c>
      <c r="S653" s="7">
        <f>D653+Q653</f>
        <v>10.334383414416203</v>
      </c>
    </row>
    <row r="654" spans="1:19" s="18" customFormat="1">
      <c r="A654" s="17">
        <v>827</v>
      </c>
      <c r="B654" s="17" t="s">
        <v>14</v>
      </c>
      <c r="C654" s="64">
        <v>51.186700000000002</v>
      </c>
      <c r="D654" s="64">
        <v>10.331580000000001</v>
      </c>
      <c r="E654" s="19">
        <v>44022</v>
      </c>
      <c r="F654" s="5">
        <v>0.52192129629629636</v>
      </c>
      <c r="G654" s="18">
        <v>7</v>
      </c>
      <c r="H654" s="20">
        <v>17.399999999999999</v>
      </c>
      <c r="I654" s="2">
        <f>H654/G654</f>
        <v>2.4857142857142853</v>
      </c>
      <c r="J654" s="2">
        <v>400.01837368965164</v>
      </c>
      <c r="K654" s="55">
        <v>8</v>
      </c>
      <c r="L654" s="53">
        <v>155.48041294604701</v>
      </c>
      <c r="M654" s="2">
        <f>IF((K654+L654)&gt;360,(K654+L654)-360,(K654+L654))</f>
        <v>163.48041294604701</v>
      </c>
      <c r="N654" s="2">
        <f>COS(RADIANS(M654))*J654</f>
        <v>-383.50664957512322</v>
      </c>
      <c r="O654" s="2">
        <f>SIN(RADIANS(M654))*J654</f>
        <v>113.74246797470768</v>
      </c>
      <c r="P654" s="7">
        <f t="shared" si="11"/>
        <v>-3.4550148610371458E-3</v>
      </c>
      <c r="Q654" s="7">
        <f>O654/(1850*COS(RADIANS(C654)))/60</f>
        <v>1.634862683519381E-3</v>
      </c>
      <c r="R654" s="7">
        <f>C654+P654</f>
        <v>51.183244985138963</v>
      </c>
      <c r="S654" s="7">
        <f>D654+Q654</f>
        <v>10.333214862683519</v>
      </c>
    </row>
    <row r="655" spans="1:19" s="18" customFormat="1">
      <c r="A655" s="17">
        <v>828</v>
      </c>
      <c r="B655" s="17" t="s">
        <v>14</v>
      </c>
      <c r="C655" s="64">
        <v>51.186700000000002</v>
      </c>
      <c r="D655" s="64">
        <v>10.331580000000001</v>
      </c>
      <c r="E655" s="19">
        <v>44022</v>
      </c>
      <c r="F655" s="5">
        <v>0.52204861111111112</v>
      </c>
      <c r="G655" s="18">
        <v>10</v>
      </c>
      <c r="H655" s="20">
        <v>16.399999999999999</v>
      </c>
      <c r="I655" s="2">
        <f>H655/G655</f>
        <v>1.64</v>
      </c>
      <c r="J655" s="2">
        <v>60.986818559532949</v>
      </c>
      <c r="K655" s="55">
        <v>252.7</v>
      </c>
      <c r="L655" s="53">
        <v>155.48041294604701</v>
      </c>
      <c r="M655" s="2">
        <f>IF((K655+L655)&gt;360,(K655+L655)-360,(K655+L655))</f>
        <v>48.180412946046999</v>
      </c>
      <c r="N655" s="2">
        <f>COS(RADIANS(M655))*J655</f>
        <v>40.665234781742015</v>
      </c>
      <c r="O655" s="2">
        <f>SIN(RADIANS(M655))*J655</f>
        <v>45.450310429734046</v>
      </c>
      <c r="P655" s="7">
        <f t="shared" si="11"/>
        <v>3.6635346650218034E-4</v>
      </c>
      <c r="Q655" s="7">
        <f>O655/(1850*COS(RADIANS(C655)))/60</f>
        <v>6.5327417101998118E-4</v>
      </c>
      <c r="R655" s="7">
        <f>C655+P655</f>
        <v>51.187066353466506</v>
      </c>
      <c r="S655" s="7">
        <f>D655+Q655</f>
        <v>10.332233274171021</v>
      </c>
    </row>
    <row r="656" spans="1:19" s="18" customFormat="1">
      <c r="A656" s="17">
        <v>829</v>
      </c>
      <c r="B656" s="17" t="s">
        <v>14</v>
      </c>
      <c r="C656" s="64">
        <v>51.186700000000002</v>
      </c>
      <c r="D656" s="64">
        <v>10.331580000000001</v>
      </c>
      <c r="E656" s="19">
        <v>44022</v>
      </c>
      <c r="F656" s="5">
        <v>0.52939814814814823</v>
      </c>
      <c r="G656" s="18">
        <v>8</v>
      </c>
      <c r="H656" s="20">
        <v>15.6</v>
      </c>
      <c r="I656" s="2">
        <f>H656/G656</f>
        <v>1.95</v>
      </c>
      <c r="J656" s="2">
        <v>176.74580361681973</v>
      </c>
      <c r="K656" s="55">
        <v>201.7</v>
      </c>
      <c r="L656" s="53">
        <v>160.31957369091299</v>
      </c>
      <c r="M656" s="2">
        <f>IF((K656+L656)&gt;360,(K656+L656)-360,(K656+L656))</f>
        <v>2.0195736909129778</v>
      </c>
      <c r="N656" s="2">
        <f>COS(RADIANS(M656))*J656</f>
        <v>176.63601728008669</v>
      </c>
      <c r="O656" s="2">
        <f>SIN(RADIANS(M656))*J656</f>
        <v>6.2286832945915425</v>
      </c>
      <c r="P656" s="7">
        <f t="shared" si="11"/>
        <v>1.5913154709917721E-3</v>
      </c>
      <c r="Q656" s="7">
        <f>O656/(1850*COS(RADIANS(C656)))/60</f>
        <v>8.9527175443851096E-5</v>
      </c>
      <c r="R656" s="7">
        <f>C656+P656</f>
        <v>51.188291315470991</v>
      </c>
      <c r="S656" s="7">
        <f>D656+Q656</f>
        <v>10.331669527175444</v>
      </c>
    </row>
    <row r="657" spans="1:19" s="18" customFormat="1">
      <c r="A657" s="17">
        <v>830</v>
      </c>
      <c r="B657" s="17" t="s">
        <v>14</v>
      </c>
      <c r="C657" s="64">
        <v>51.186700000000002</v>
      </c>
      <c r="D657" s="64">
        <v>10.331580000000001</v>
      </c>
      <c r="E657" s="19">
        <v>44022</v>
      </c>
      <c r="F657" s="5">
        <v>0.52964120370370371</v>
      </c>
      <c r="G657" s="18">
        <v>10</v>
      </c>
      <c r="H657" s="20">
        <v>23</v>
      </c>
      <c r="I657" s="2">
        <f>H657/G657</f>
        <v>2.2999999999999998</v>
      </c>
      <c r="J657" s="2">
        <v>318.8849809855131</v>
      </c>
      <c r="K657" s="55">
        <v>208.2</v>
      </c>
      <c r="L657" s="53">
        <v>160.31957369091299</v>
      </c>
      <c r="M657" s="2">
        <f>IF((K657+L657)&gt;360,(K657+L657)-360,(K657+L657))</f>
        <v>8.5195736909129778</v>
      </c>
      <c r="N657" s="2">
        <f>COS(RADIANS(M657))*J657</f>
        <v>315.36618414089628</v>
      </c>
      <c r="O657" s="2">
        <f>SIN(RADIANS(M657))*J657</f>
        <v>47.241941096247764</v>
      </c>
      <c r="P657" s="7">
        <f t="shared" si="11"/>
        <v>2.8411367940621287E-3</v>
      </c>
      <c r="Q657" s="7">
        <f>O657/(1850*COS(RADIANS(C657)))/60</f>
        <v>6.7902594317234522E-4</v>
      </c>
      <c r="R657" s="7">
        <f>C657+P657</f>
        <v>51.189541136794062</v>
      </c>
      <c r="S657" s="7">
        <f>D657+Q657</f>
        <v>10.332259025943173</v>
      </c>
    </row>
    <row r="658" spans="1:19" s="18" customFormat="1">
      <c r="A658" s="17">
        <v>831</v>
      </c>
      <c r="B658" s="17" t="s">
        <v>14</v>
      </c>
      <c r="C658" s="64">
        <v>51.186700000000002</v>
      </c>
      <c r="D658" s="64">
        <v>10.331580000000001</v>
      </c>
      <c r="E658" s="19">
        <v>44022</v>
      </c>
      <c r="F658" s="5">
        <v>0.53576388888888893</v>
      </c>
      <c r="G658" s="18">
        <v>10</v>
      </c>
      <c r="H658" s="20">
        <v>19.399999999999999</v>
      </c>
      <c r="I658" s="2">
        <f>H658/G658</f>
        <v>1.94</v>
      </c>
      <c r="J658" s="2">
        <v>172.87204021290776</v>
      </c>
      <c r="K658" s="55">
        <v>231.1</v>
      </c>
      <c r="L658" s="53">
        <v>164.390888877018</v>
      </c>
      <c r="M658" s="2">
        <f>IF((K658+L658)&gt;360,(K658+L658)-360,(K658+L658))</f>
        <v>35.490888877017994</v>
      </c>
      <c r="N658" s="2">
        <f>COS(RADIANS(M658))*J658</f>
        <v>140.75377234605853</v>
      </c>
      <c r="O658" s="2">
        <f>SIN(RADIANS(M658))*J658</f>
        <v>100.36492344303923</v>
      </c>
      <c r="P658" s="7">
        <f t="shared" si="11"/>
        <v>1.2680520031176444E-3</v>
      </c>
      <c r="Q658" s="7">
        <f>O658/(1850*COS(RADIANS(C658)))/60</f>
        <v>1.4425822737360562E-3</v>
      </c>
      <c r="R658" s="7">
        <f>C658+P658</f>
        <v>51.187968052003121</v>
      </c>
      <c r="S658" s="7">
        <f>D658+Q658</f>
        <v>10.333022582273736</v>
      </c>
    </row>
    <row r="659" spans="1:19" s="18" customFormat="1">
      <c r="A659" s="17">
        <v>832</v>
      </c>
      <c r="B659" s="17" t="s">
        <v>14</v>
      </c>
      <c r="C659" s="64">
        <v>51.186700000000002</v>
      </c>
      <c r="D659" s="64">
        <v>10.331580000000001</v>
      </c>
      <c r="E659" s="19">
        <v>44022</v>
      </c>
      <c r="F659" s="5">
        <v>0.53635416666666669</v>
      </c>
      <c r="G659" s="18">
        <v>10</v>
      </c>
      <c r="H659" s="20">
        <v>16.7</v>
      </c>
      <c r="I659" s="2">
        <f>H659/G659</f>
        <v>1.67</v>
      </c>
      <c r="J659" s="2">
        <v>71.815202668875088</v>
      </c>
      <c r="K659" s="55">
        <v>221.3</v>
      </c>
      <c r="L659" s="53">
        <v>164.84872866693701</v>
      </c>
      <c r="M659" s="2">
        <f>IF((K659+L659)&gt;360,(K659+L659)-360,(K659+L659))</f>
        <v>26.148728666937018</v>
      </c>
      <c r="N659" s="2">
        <f>COS(RADIANS(M659))*J659</f>
        <v>64.465138833621339</v>
      </c>
      <c r="O659" s="2">
        <f>SIN(RADIANS(M659))*J659</f>
        <v>31.649158117294817</v>
      </c>
      <c r="P659" s="7">
        <f t="shared" si="11"/>
        <v>5.8076701651911121E-4</v>
      </c>
      <c r="Q659" s="7">
        <f>O659/(1850*COS(RADIANS(C659)))/60</f>
        <v>4.5490508947173029E-4</v>
      </c>
      <c r="R659" s="7">
        <f>C659+P659</f>
        <v>51.187280767016524</v>
      </c>
      <c r="S659" s="7">
        <f>D659+Q659</f>
        <v>10.332034905089472</v>
      </c>
    </row>
    <row r="660" spans="1:19" s="18" customFormat="1">
      <c r="A660" s="17">
        <v>833</v>
      </c>
      <c r="B660" s="17" t="s">
        <v>14</v>
      </c>
      <c r="C660" s="64">
        <v>51.186700000000002</v>
      </c>
      <c r="D660" s="64">
        <v>10.331580000000001</v>
      </c>
      <c r="E660" s="19">
        <v>44022</v>
      </c>
      <c r="F660" s="5">
        <v>0.58530092592592597</v>
      </c>
      <c r="G660" s="18">
        <v>8</v>
      </c>
      <c r="H660" s="20">
        <v>18.8</v>
      </c>
      <c r="I660" s="2">
        <f>H660/G660</f>
        <v>2.35</v>
      </c>
      <c r="J660" s="2">
        <v>340.30992939223034</v>
      </c>
      <c r="K660" s="55">
        <v>193.2</v>
      </c>
      <c r="L660" s="53">
        <v>197.637760248787</v>
      </c>
      <c r="M660" s="2">
        <f>IF((K660+L660)&gt;360,(K660+L660)-360,(K660+L660))</f>
        <v>30.837760248786992</v>
      </c>
      <c r="N660" s="2">
        <f>COS(RADIANS(M660))*J660</f>
        <v>292.1976784106181</v>
      </c>
      <c r="O660" s="2">
        <f>SIN(RADIANS(M660))*J660</f>
        <v>174.44587921298057</v>
      </c>
      <c r="P660" s="7">
        <f t="shared" si="11"/>
        <v>2.6324115172127755E-3</v>
      </c>
      <c r="Q660" s="7">
        <f>O660/(1850*COS(RADIANS(C660)))/60</f>
        <v>2.5073753304038432E-3</v>
      </c>
      <c r="R660" s="7">
        <f>C660+P660</f>
        <v>51.189332411517213</v>
      </c>
      <c r="S660" s="7">
        <f>D660+Q660</f>
        <v>10.334087375330405</v>
      </c>
    </row>
    <row r="661" spans="1:19" s="18" customFormat="1">
      <c r="A661" s="17">
        <v>834</v>
      </c>
      <c r="B661" s="17" t="s">
        <v>14</v>
      </c>
      <c r="C661" s="64">
        <v>51.186700000000002</v>
      </c>
      <c r="D661" s="64">
        <v>10.331580000000001</v>
      </c>
      <c r="E661" s="19">
        <v>44022</v>
      </c>
      <c r="F661" s="5">
        <v>0.58603009259259264</v>
      </c>
      <c r="G661" s="18">
        <v>12</v>
      </c>
      <c r="H661" s="20">
        <v>25.5</v>
      </c>
      <c r="I661" s="2">
        <f>H661/G661</f>
        <v>2.125</v>
      </c>
      <c r="J661" s="2">
        <v>246.16976070837032</v>
      </c>
      <c r="K661" s="55">
        <v>207.3</v>
      </c>
      <c r="L661" s="53">
        <v>198.089524085628</v>
      </c>
      <c r="M661" s="2">
        <f>IF((K661+L661)&gt;360,(K661+L661)-360,(K661+L661))</f>
        <v>45.389524085628011</v>
      </c>
      <c r="N661" s="2">
        <f>COS(RADIANS(M661))*J661</f>
        <v>172.88089407032956</v>
      </c>
      <c r="O661" s="2">
        <f>SIN(RADIANS(M661))*J661</f>
        <v>175.24767488517438</v>
      </c>
      <c r="P661" s="7">
        <f t="shared" si="11"/>
        <v>1.5574855321651311E-3</v>
      </c>
      <c r="Q661" s="7">
        <f>O661/(1850*COS(RADIANS(C661)))/60</f>
        <v>2.518899837016171E-3</v>
      </c>
      <c r="R661" s="7">
        <f>C661+P661</f>
        <v>51.188257485532169</v>
      </c>
      <c r="S661" s="7">
        <f>D661+Q661</f>
        <v>10.334098899837016</v>
      </c>
    </row>
    <row r="662" spans="1:19" s="18" customFormat="1">
      <c r="A662" s="17">
        <v>835</v>
      </c>
      <c r="B662" s="17" t="s">
        <v>14</v>
      </c>
      <c r="C662" s="64">
        <v>51.186700000000002</v>
      </c>
      <c r="D662" s="64">
        <v>10.331580000000001</v>
      </c>
      <c r="E662" s="19">
        <v>44022</v>
      </c>
      <c r="F662" s="5">
        <v>0.59081018518518524</v>
      </c>
      <c r="G662" s="18">
        <v>8</v>
      </c>
      <c r="H662" s="20">
        <v>16.5</v>
      </c>
      <c r="I662" s="2">
        <f>H662/G662</f>
        <v>2.0625</v>
      </c>
      <c r="J662" s="2">
        <v>221.01330150766202</v>
      </c>
      <c r="K662" s="55">
        <v>145.69999999999999</v>
      </c>
      <c r="L662" s="53">
        <v>201.218118344667</v>
      </c>
      <c r="M662" s="2">
        <f>IF((K662+L662)&gt;360,(K662+L662)-360,(K662+L662))</f>
        <v>346.91811834466699</v>
      </c>
      <c r="N662" s="2">
        <f>COS(RADIANS(M662))*J662</f>
        <v>215.27747398706956</v>
      </c>
      <c r="O662" s="2">
        <f>SIN(RADIANS(M662))*J662</f>
        <v>-50.024880180399336</v>
      </c>
      <c r="P662" s="7">
        <f t="shared" si="11"/>
        <v>1.9394367025862122E-3</v>
      </c>
      <c r="Q662" s="7">
        <f>O662/(1850*COS(RADIANS(C662)))/60</f>
        <v>-7.19026158924642E-4</v>
      </c>
      <c r="R662" s="7">
        <f>C662+P662</f>
        <v>51.188639436702587</v>
      </c>
      <c r="S662" s="7">
        <f>D662+Q662</f>
        <v>10.330860973841077</v>
      </c>
    </row>
    <row r="663" spans="1:19" s="18" customFormat="1">
      <c r="A663" s="17">
        <v>836</v>
      </c>
      <c r="B663" s="17" t="s">
        <v>14</v>
      </c>
      <c r="C663" s="64">
        <v>51.186700000000002</v>
      </c>
      <c r="D663" s="64">
        <v>10.331580000000001</v>
      </c>
      <c r="E663" s="19">
        <v>44022</v>
      </c>
      <c r="F663" s="5">
        <v>0.591863425925926</v>
      </c>
      <c r="G663" s="18">
        <v>10</v>
      </c>
      <c r="H663" s="20">
        <v>20.6</v>
      </c>
      <c r="I663" s="2">
        <f>H663/G663</f>
        <v>2.06</v>
      </c>
      <c r="J663" s="2">
        <v>220.01557322593206</v>
      </c>
      <c r="K663" s="55">
        <v>189.1</v>
      </c>
      <c r="L663" s="53">
        <v>202.10054652418299</v>
      </c>
      <c r="M663" s="2">
        <f>IF((K663+L663)&gt;360,(K663+L663)-360,(K663+L663))</f>
        <v>31.200546524182982</v>
      </c>
      <c r="N663" s="2">
        <f>COS(RADIANS(M663))*J663</f>
        <v>188.19237084984914</v>
      </c>
      <c r="O663" s="2">
        <f>SIN(RADIANS(M663))*J663</f>
        <v>113.97580451941685</v>
      </c>
      <c r="P663" s="7">
        <f t="shared" si="11"/>
        <v>1.6954267644130555E-3</v>
      </c>
      <c r="Q663" s="7">
        <f>O663/(1850*COS(RADIANS(C663)))/60</f>
        <v>1.6382165162297036E-3</v>
      </c>
      <c r="R663" s="7">
        <f>C663+P663</f>
        <v>51.188395426764416</v>
      </c>
      <c r="S663" s="7">
        <f>D663+Q663</f>
        <v>10.333218216516231</v>
      </c>
    </row>
    <row r="664" spans="1:19" s="18" customFormat="1">
      <c r="A664" s="17">
        <v>837</v>
      </c>
      <c r="B664" s="17" t="s">
        <v>14</v>
      </c>
      <c r="C664" s="64">
        <v>51.186700000000002</v>
      </c>
      <c r="D664" s="64">
        <v>10.331580000000001</v>
      </c>
      <c r="E664" s="19">
        <v>44022</v>
      </c>
      <c r="F664" s="5">
        <v>0.59813657407407406</v>
      </c>
      <c r="G664" s="18">
        <v>10</v>
      </c>
      <c r="H664" s="20">
        <v>18.8</v>
      </c>
      <c r="I664" s="2">
        <f>H664/G664</f>
        <v>1.8800000000000001</v>
      </c>
      <c r="J664" s="2">
        <v>149.83265604354307</v>
      </c>
      <c r="K664" s="55">
        <v>189.7</v>
      </c>
      <c r="L664" s="53">
        <v>206.00322147090901</v>
      </c>
      <c r="M664" s="2">
        <f>IF((K664+L664)&gt;360,(K664+L664)-360,(K664+L664))</f>
        <v>35.703221470909</v>
      </c>
      <c r="N664" s="2">
        <f>COS(RADIANS(M664))*J664</f>
        <v>121.67171559691347</v>
      </c>
      <c r="O664" s="2">
        <f>SIN(RADIANS(M664))*J664</f>
        <v>87.440370772123828</v>
      </c>
      <c r="P664" s="7">
        <f t="shared" si="11"/>
        <v>1.0961415819541753E-3</v>
      </c>
      <c r="Q664" s="7">
        <f>O664/(1850*COS(RADIANS(C664)))/60</f>
        <v>1.2568128839988923E-3</v>
      </c>
      <c r="R664" s="7">
        <f>C664+P664</f>
        <v>51.187796141581956</v>
      </c>
      <c r="S664" s="7">
        <f>D664+Q664</f>
        <v>10.332836812883999</v>
      </c>
    </row>
    <row r="665" spans="1:19" s="18" customFormat="1">
      <c r="A665" s="17">
        <v>838</v>
      </c>
      <c r="B665" s="17" t="s">
        <v>14</v>
      </c>
      <c r="C665" s="64">
        <v>51.186700000000002</v>
      </c>
      <c r="D665" s="64">
        <v>10.331580000000001</v>
      </c>
      <c r="E665" s="19">
        <v>44022</v>
      </c>
      <c r="F665" s="5">
        <v>0.59844907407407411</v>
      </c>
      <c r="G665" s="18">
        <v>8</v>
      </c>
      <c r="H665" s="20">
        <v>18.899999999999999</v>
      </c>
      <c r="I665" s="2">
        <f>H665/G665</f>
        <v>2.3624999999999998</v>
      </c>
      <c r="J665" s="2">
        <v>345.71324821260026</v>
      </c>
      <c r="K665" s="55">
        <v>267.89999999999998</v>
      </c>
      <c r="L665" s="53">
        <v>206.00322147090901</v>
      </c>
      <c r="M665" s="2">
        <f>IF((K665+L665)&gt;360,(K665+L665)-360,(K665+L665))</f>
        <v>113.90322147090899</v>
      </c>
      <c r="N665" s="2">
        <f>COS(RADIANS(M665))*J665</f>
        <v>-140.0805848360543</v>
      </c>
      <c r="O665" s="2">
        <f>SIN(RADIANS(M665))*J665</f>
        <v>316.06182898555772</v>
      </c>
      <c r="P665" s="7">
        <f t="shared" si="11"/>
        <v>-1.2619872507752641E-3</v>
      </c>
      <c r="Q665" s="7">
        <f>O665/(1850*COS(RADIANS(C665)))/60</f>
        <v>4.5428739071168428E-3</v>
      </c>
      <c r="R665" s="7">
        <f>C665+P665</f>
        <v>51.185438012749223</v>
      </c>
      <c r="S665" s="7">
        <f>D665+Q665</f>
        <v>10.336122873907117</v>
      </c>
    </row>
    <row r="666" spans="1:19" s="18" customFormat="1">
      <c r="A666" s="17">
        <v>839</v>
      </c>
      <c r="B666" s="17" t="s">
        <v>14</v>
      </c>
      <c r="C666" s="64">
        <v>51.186700000000002</v>
      </c>
      <c r="D666" s="64">
        <v>10.331580000000001</v>
      </c>
      <c r="E666" s="19">
        <v>44022</v>
      </c>
      <c r="F666" s="5">
        <v>0.60577546296296303</v>
      </c>
      <c r="G666" s="18">
        <v>5</v>
      </c>
      <c r="H666" s="20">
        <v>21.6</v>
      </c>
      <c r="I666" s="2">
        <f>H666/G666</f>
        <v>4.32</v>
      </c>
      <c r="J666" s="2">
        <v>1579.3936640626964</v>
      </c>
      <c r="K666" s="55">
        <v>180.3</v>
      </c>
      <c r="L666" s="53">
        <v>210.61039852636901</v>
      </c>
      <c r="M666" s="2">
        <f>IF((K666+L666)&gt;360,(K666+L666)-360,(K666+L666))</f>
        <v>30.910398526369022</v>
      </c>
      <c r="N666" s="2">
        <f>COS(RADIANS(M666))*J666</f>
        <v>1355.0750507356413</v>
      </c>
      <c r="O666" s="2">
        <f>SIN(RADIANS(M666))*J666</f>
        <v>811.32974366479914</v>
      </c>
      <c r="P666" s="7">
        <f t="shared" si="11"/>
        <v>1.2207883339960732E-2</v>
      </c>
      <c r="Q666" s="7">
        <f>O666/(1850*COS(RADIANS(C666)))/60</f>
        <v>1.1661543358122603E-2</v>
      </c>
      <c r="R666" s="7">
        <f>C666+P666</f>
        <v>51.198907883339963</v>
      </c>
      <c r="S666" s="7">
        <f>D666+Q666</f>
        <v>10.343241543358124</v>
      </c>
    </row>
    <row r="667" spans="1:19" s="18" customFormat="1">
      <c r="A667" s="17">
        <v>840</v>
      </c>
      <c r="B667" s="17" t="s">
        <v>14</v>
      </c>
      <c r="C667" s="64">
        <v>51.186700000000002</v>
      </c>
      <c r="D667" s="64">
        <v>10.331580000000001</v>
      </c>
      <c r="E667" s="19">
        <v>44022</v>
      </c>
      <c r="F667" s="5">
        <v>0.60773148148148159</v>
      </c>
      <c r="G667" s="18">
        <v>10</v>
      </c>
      <c r="H667" s="20">
        <v>19.600000000000001</v>
      </c>
      <c r="I667" s="2">
        <f>H667/G667</f>
        <v>1.9600000000000002</v>
      </c>
      <c r="J667" s="2">
        <v>180.62937353682449</v>
      </c>
      <c r="K667" s="55">
        <v>166.3</v>
      </c>
      <c r="L667" s="53">
        <v>211.83414350383799</v>
      </c>
      <c r="M667" s="2">
        <f>IF((K667+L667)&gt;360,(K667+L667)-360,(K667+L667))</f>
        <v>18.134143503838004</v>
      </c>
      <c r="N667" s="2">
        <f>COS(RADIANS(M667))*J667</f>
        <v>171.65758943589478</v>
      </c>
      <c r="O667" s="2">
        <f>SIN(RADIANS(M667))*J667</f>
        <v>56.219592433274173</v>
      </c>
      <c r="P667" s="7">
        <f t="shared" si="11"/>
        <v>1.5464647696927457E-3</v>
      </c>
      <c r="Q667" s="7">
        <f>O667/(1850*COS(RADIANS(C667)))/60</f>
        <v>8.0806505598477385E-4</v>
      </c>
      <c r="R667" s="7">
        <f>C667+P667</f>
        <v>51.188246464769698</v>
      </c>
      <c r="S667" s="7">
        <f>D667+Q667</f>
        <v>10.332388065055985</v>
      </c>
    </row>
    <row r="668" spans="1:19" s="18" customFormat="1">
      <c r="A668" s="17">
        <v>841</v>
      </c>
      <c r="B668" s="17" t="s">
        <v>14</v>
      </c>
      <c r="C668" s="64">
        <v>51.186700000000002</v>
      </c>
      <c r="D668" s="64">
        <v>10.331580000000001</v>
      </c>
      <c r="E668" s="19">
        <v>44022</v>
      </c>
      <c r="F668" s="5">
        <v>0.6127893518518519</v>
      </c>
      <c r="G668" s="18">
        <v>8</v>
      </c>
      <c r="H668" s="20">
        <v>28</v>
      </c>
      <c r="I668" s="2">
        <f>H668/G668</f>
        <v>3.5</v>
      </c>
      <c r="J668" s="2">
        <v>939.79790318508026</v>
      </c>
      <c r="K668" s="55">
        <v>283.5</v>
      </c>
      <c r="L668" s="53">
        <v>214.633296364747</v>
      </c>
      <c r="M668" s="2">
        <f>IF((K668+L668)&gt;360,(K668+L668)-360,(K668+L668))</f>
        <v>138.13329636474703</v>
      </c>
      <c r="N668" s="2">
        <f>COS(RADIANS(M668))*J668</f>
        <v>-699.86704632522049</v>
      </c>
      <c r="O668" s="2">
        <f>SIN(RADIANS(M668))*J668</f>
        <v>627.22102667168701</v>
      </c>
      <c r="P668" s="7">
        <f t="shared" si="11"/>
        <v>-6.305108525452437E-3</v>
      </c>
      <c r="Q668" s="7">
        <f>O668/(1850*COS(RADIANS(C668)))/60</f>
        <v>9.0152804759984009E-3</v>
      </c>
      <c r="R668" s="7">
        <f>C668+P668</f>
        <v>51.180394891474549</v>
      </c>
      <c r="S668" s="7">
        <f>D668+Q668</f>
        <v>10.340595280475998</v>
      </c>
    </row>
    <row r="669" spans="1:19" s="18" customFormat="1">
      <c r="A669" s="17">
        <v>842</v>
      </c>
      <c r="B669" s="17" t="s">
        <v>14</v>
      </c>
      <c r="C669" s="64">
        <v>51.186700000000002</v>
      </c>
      <c r="D669" s="64">
        <v>10.331580000000001</v>
      </c>
      <c r="E669" s="19">
        <v>44022</v>
      </c>
      <c r="F669" s="5">
        <v>0.61365740740740748</v>
      </c>
      <c r="G669" s="18">
        <v>5</v>
      </c>
      <c r="H669" s="20">
        <v>22.4</v>
      </c>
      <c r="I669" s="2">
        <f>H669/G669</f>
        <v>4.4799999999999995</v>
      </c>
      <c r="J669" s="2">
        <v>1749.8999199999989</v>
      </c>
      <c r="K669" s="55">
        <v>256.89999999999998</v>
      </c>
      <c r="L669" s="53">
        <v>215.02668438123101</v>
      </c>
      <c r="M669" s="2">
        <f>IF((K669+L669)&gt;360,(K669+L669)-360,(K669+L669))</f>
        <v>111.92668438123098</v>
      </c>
      <c r="N669" s="2">
        <f>COS(RADIANS(M669))*J669</f>
        <v>-653.44738939837009</v>
      </c>
      <c r="O669" s="2">
        <f>SIN(RADIANS(M669))*J669</f>
        <v>1623.3164322782104</v>
      </c>
      <c r="P669" s="7">
        <f t="shared" si="11"/>
        <v>-5.8869134180033339E-3</v>
      </c>
      <c r="Q669" s="7">
        <f>O669/(1850*COS(RADIANS(C669)))/60</f>
        <v>2.3332529229676966E-2</v>
      </c>
      <c r="R669" s="7">
        <f>C669+P669</f>
        <v>51.180813086581999</v>
      </c>
      <c r="S669" s="7">
        <f>D669+Q669</f>
        <v>10.354912529229678</v>
      </c>
    </row>
    <row r="670" spans="1:19" s="18" customFormat="1">
      <c r="A670" s="17">
        <v>843</v>
      </c>
      <c r="B670" s="17" t="s">
        <v>14</v>
      </c>
      <c r="C670" s="64">
        <v>51.186700000000002</v>
      </c>
      <c r="D670" s="64">
        <v>10.331580000000001</v>
      </c>
      <c r="E670" s="19">
        <v>44022</v>
      </c>
      <c r="F670" s="5">
        <v>0.61929398148148151</v>
      </c>
      <c r="G670" s="18">
        <v>10</v>
      </c>
      <c r="H670" s="20">
        <v>20.6</v>
      </c>
      <c r="I670" s="2">
        <f>H670/G670</f>
        <v>2.06</v>
      </c>
      <c r="J670" s="2">
        <v>220.01557322593206</v>
      </c>
      <c r="K670" s="55">
        <v>229.1</v>
      </c>
      <c r="L670" s="53">
        <v>218.114935350015</v>
      </c>
      <c r="M670" s="2">
        <f>IF((K670+L670)&gt;360,(K670+L670)-360,(K670+L670))</f>
        <v>87.214935350015026</v>
      </c>
      <c r="N670" s="2">
        <f>COS(RADIANS(M670))*J670</f>
        <v>10.690426522389522</v>
      </c>
      <c r="O670" s="2">
        <f>SIN(RADIANS(M670))*J670</f>
        <v>219.75569899937719</v>
      </c>
      <c r="P670" s="7">
        <f t="shared" si="11"/>
        <v>9.6310148850356063E-5</v>
      </c>
      <c r="Q670" s="7">
        <f>O670/(1850*COS(RADIANS(C670)))/60</f>
        <v>3.1586301772939221E-3</v>
      </c>
      <c r="R670" s="7">
        <f>C670+P670</f>
        <v>51.18679631014885</v>
      </c>
      <c r="S670" s="7">
        <f>D670+Q670</f>
        <v>10.334738630177295</v>
      </c>
    </row>
    <row r="671" spans="1:19" s="18" customFormat="1">
      <c r="A671" s="17">
        <v>844</v>
      </c>
      <c r="B671" s="17" t="s">
        <v>14</v>
      </c>
      <c r="C671" s="64">
        <v>51.186700000000002</v>
      </c>
      <c r="D671" s="64">
        <v>10.331580000000001</v>
      </c>
      <c r="E671" s="19">
        <v>44022</v>
      </c>
      <c r="F671" s="5">
        <v>0.6196990740740741</v>
      </c>
      <c r="G671" s="18">
        <v>6</v>
      </c>
      <c r="H671" s="20">
        <v>21</v>
      </c>
      <c r="I671" s="2">
        <f>H671/G671</f>
        <v>3.5</v>
      </c>
      <c r="J671" s="2">
        <v>939.79790318508026</v>
      </c>
      <c r="K671" s="55">
        <v>247.5</v>
      </c>
      <c r="L671" s="53">
        <v>218.49360069066199</v>
      </c>
      <c r="M671" s="2">
        <f>IF((K671+L671)&gt;360,(K671+L671)-360,(K671+L671))</f>
        <v>105.99360069066199</v>
      </c>
      <c r="N671" s="2">
        <f>COS(RADIANS(M671))*J671</f>
        <v>-258.94250848619953</v>
      </c>
      <c r="O671" s="2">
        <f>SIN(RADIANS(M671))*J671</f>
        <v>903.42065292417794</v>
      </c>
      <c r="P671" s="7">
        <f t="shared" si="11"/>
        <v>-2.3328153917675635E-3</v>
      </c>
      <c r="Q671" s="7">
        <f>O671/(1850*COS(RADIANS(C671)))/60</f>
        <v>1.2985200156856795E-2</v>
      </c>
      <c r="R671" s="7">
        <f>C671+P671</f>
        <v>51.184367184608234</v>
      </c>
      <c r="S671" s="7">
        <f>D671+Q671</f>
        <v>10.344565200156858</v>
      </c>
    </row>
    <row r="672" spans="1:19" s="18" customFormat="1">
      <c r="A672" s="17">
        <v>845</v>
      </c>
      <c r="B672" s="17" t="s">
        <v>14</v>
      </c>
      <c r="C672" s="64">
        <v>51.186700000000002</v>
      </c>
      <c r="D672" s="64">
        <v>10.331580000000001</v>
      </c>
      <c r="E672" s="19">
        <v>44022</v>
      </c>
      <c r="F672" s="5">
        <v>0.66762731481481485</v>
      </c>
      <c r="G672" s="18">
        <v>4</v>
      </c>
      <c r="H672" s="20">
        <v>21.1</v>
      </c>
      <c r="I672" s="2">
        <f>H672/G672</f>
        <v>5.2750000000000004</v>
      </c>
      <c r="J672" s="2">
        <v>2737.9688499999997</v>
      </c>
      <c r="K672" s="55">
        <v>208.4</v>
      </c>
      <c r="L672" s="53">
        <v>240.947925803109</v>
      </c>
      <c r="M672" s="2">
        <f>IF((K672+L672)&gt;360,(K672+L672)-360,(K672+L672))</f>
        <v>89.347925803108978</v>
      </c>
      <c r="N672" s="2">
        <f>COS(RADIANS(M672))*J672</f>
        <v>31.159717406646557</v>
      </c>
      <c r="O672" s="2">
        <f>SIN(RADIANS(M672))*J672</f>
        <v>2737.7915361804776</v>
      </c>
      <c r="P672" s="7">
        <f t="shared" si="11"/>
        <v>2.8071817483465365E-4</v>
      </c>
      <c r="Q672" s="7">
        <f>O672/(1850*COS(RADIANS(C672)))/60</f>
        <v>3.935129329840064E-2</v>
      </c>
      <c r="R672" s="7">
        <f>C672+P672</f>
        <v>51.186980718174837</v>
      </c>
      <c r="S672" s="7">
        <f>D672+Q672</f>
        <v>10.370931293298401</v>
      </c>
    </row>
    <row r="673" spans="1:19" s="18" customFormat="1">
      <c r="A673" s="17">
        <v>846</v>
      </c>
      <c r="B673" s="17" t="s">
        <v>14</v>
      </c>
      <c r="C673" s="64">
        <v>51.186700000000002</v>
      </c>
      <c r="D673" s="64">
        <v>10.331580000000001</v>
      </c>
      <c r="E673" s="19">
        <v>44022</v>
      </c>
      <c r="F673" s="5">
        <v>0.66774305555555558</v>
      </c>
      <c r="G673" s="18">
        <v>6</v>
      </c>
      <c r="H673" s="20">
        <v>24.8</v>
      </c>
      <c r="I673" s="2">
        <f>H673/G673</f>
        <v>4.1333333333333337</v>
      </c>
      <c r="J673" s="2">
        <v>1408.6143190227274</v>
      </c>
      <c r="K673" s="55">
        <v>226.9</v>
      </c>
      <c r="L673" s="53">
        <v>240.947925803109</v>
      </c>
      <c r="M673" s="2">
        <f>IF((K673+L673)&gt;360,(K673+L673)-360,(K673+L673))</f>
        <v>107.84792580310898</v>
      </c>
      <c r="N673" s="2">
        <f>COS(RADIANS(M673))*J673</f>
        <v>-431.72848317469271</v>
      </c>
      <c r="O673" s="2">
        <f>SIN(RADIANS(M673))*J673</f>
        <v>1340.8224403594761</v>
      </c>
      <c r="P673" s="7">
        <f t="shared" si="11"/>
        <v>-3.8894457943666008E-3</v>
      </c>
      <c r="Q673" s="7">
        <f>O673/(1850*COS(RADIANS(C673)))/60</f>
        <v>1.927213829628293E-2</v>
      </c>
      <c r="R673" s="7">
        <f>C673+P673</f>
        <v>51.182810554205638</v>
      </c>
      <c r="S673" s="7">
        <f>D673+Q673</f>
        <v>10.350852138296284</v>
      </c>
    </row>
    <row r="674" spans="1:19" s="18" customFormat="1">
      <c r="A674" s="17">
        <v>847</v>
      </c>
      <c r="B674" s="17" t="s">
        <v>14</v>
      </c>
      <c r="C674" s="64">
        <v>51.186700000000002</v>
      </c>
      <c r="D674" s="64">
        <v>10.331580000000001</v>
      </c>
      <c r="E674" s="19">
        <v>44022</v>
      </c>
      <c r="F674" s="5">
        <v>0.67443287037037047</v>
      </c>
      <c r="G674" s="18">
        <v>4</v>
      </c>
      <c r="H674" s="20">
        <v>25.2</v>
      </c>
      <c r="I674" s="2">
        <f>H674/G674</f>
        <v>6.3</v>
      </c>
      <c r="J674" s="2">
        <v>4011.8941999999997</v>
      </c>
      <c r="K674" s="55">
        <v>232.8</v>
      </c>
      <c r="L674" s="53">
        <v>243.681962640205</v>
      </c>
      <c r="M674" s="2">
        <f>IF((K674+L674)&gt;360,(K674+L674)-360,(K674+L674))</f>
        <v>116.48196264020498</v>
      </c>
      <c r="N674" s="2">
        <f>COS(RADIANS(M674))*J674</f>
        <v>-1788.9680369044693</v>
      </c>
      <c r="O674" s="2">
        <f>SIN(RADIANS(M674))*J674</f>
        <v>3590.9453400083671</v>
      </c>
      <c r="P674" s="7">
        <f t="shared" si="11"/>
        <v>-1.6116829161301523E-2</v>
      </c>
      <c r="Q674" s="7">
        <f>O674/(1850*COS(RADIANS(C674)))/60</f>
        <v>5.1613989387349436E-2</v>
      </c>
      <c r="R674" s="7">
        <f>C674+P674</f>
        <v>51.170583170838704</v>
      </c>
      <c r="S674" s="7">
        <f>D674+Q674</f>
        <v>10.383193989387349</v>
      </c>
    </row>
    <row r="675" spans="1:19" s="18" customFormat="1">
      <c r="A675" s="17">
        <v>848</v>
      </c>
      <c r="B675" s="17" t="s">
        <v>14</v>
      </c>
      <c r="C675" s="64">
        <v>51.186700000000002</v>
      </c>
      <c r="D675" s="64">
        <v>10.331580000000001</v>
      </c>
      <c r="E675" s="19">
        <v>44022</v>
      </c>
      <c r="F675" s="5">
        <v>0.67674768518518524</v>
      </c>
      <c r="G675" s="18">
        <v>5</v>
      </c>
      <c r="H675" s="20">
        <v>30.2</v>
      </c>
      <c r="I675" s="2">
        <f>H675/G675</f>
        <v>6.04</v>
      </c>
      <c r="J675" s="2">
        <v>3688.7521599999991</v>
      </c>
      <c r="K675" s="55">
        <v>230.2</v>
      </c>
      <c r="L675" s="53">
        <v>244.48122789294101</v>
      </c>
      <c r="M675" s="2">
        <f>IF((K675+L675)&gt;360,(K675+L675)-360,(K675+L675))</f>
        <v>114.68122789294102</v>
      </c>
      <c r="N675" s="2">
        <f>COS(RADIANS(M675))*J675</f>
        <v>-1540.3099975491914</v>
      </c>
      <c r="O675" s="2">
        <f>SIN(RADIANS(M675))*J675</f>
        <v>3351.7663417002491</v>
      </c>
      <c r="P675" s="7">
        <f t="shared" si="11"/>
        <v>-1.387666664458731E-2</v>
      </c>
      <c r="Q675" s="7">
        <f>O675/(1850*COS(RADIANS(C675)))/60</f>
        <v>4.8176180924265649E-2</v>
      </c>
      <c r="R675" s="7">
        <f>C675+P675</f>
        <v>51.172823333355417</v>
      </c>
      <c r="S675" s="7">
        <f>D675+Q675</f>
        <v>10.379756180924266</v>
      </c>
    </row>
    <row r="676" spans="1:19" s="18" customFormat="1">
      <c r="A676" s="17">
        <v>849</v>
      </c>
      <c r="B676" s="17" t="s">
        <v>14</v>
      </c>
      <c r="C676" s="64">
        <v>51.186700000000002</v>
      </c>
      <c r="D676" s="64">
        <v>10.331580000000001</v>
      </c>
      <c r="E676" s="19">
        <v>44023</v>
      </c>
      <c r="F676" s="5">
        <v>0.41758101851851853</v>
      </c>
      <c r="G676" s="18">
        <v>6</v>
      </c>
      <c r="H676" s="20">
        <v>22.7</v>
      </c>
      <c r="I676" s="2">
        <f>H676/G676</f>
        <v>3.7833333333333332</v>
      </c>
      <c r="J676" s="2">
        <v>1132.0756317460286</v>
      </c>
      <c r="K676" s="55">
        <v>355.9</v>
      </c>
      <c r="L676" s="53">
        <v>107.216804987393</v>
      </c>
      <c r="M676" s="2">
        <f>IF((K676+L676)&gt;360,(K676+L676)-360,(K676+L676))</f>
        <v>103.11680498739298</v>
      </c>
      <c r="N676" s="2">
        <f>COS(RADIANS(M676))*J676</f>
        <v>-256.90981043509646</v>
      </c>
      <c r="O676" s="2">
        <f>SIN(RADIANS(M676))*J676</f>
        <v>1102.5391536337258</v>
      </c>
      <c r="P676" s="7">
        <f t="shared" si="11"/>
        <v>-2.3145027967125809E-3</v>
      </c>
      <c r="Q676" s="7">
        <f>O676/(1850*COS(RADIANS(C676)))/60</f>
        <v>1.5847204228025304E-2</v>
      </c>
      <c r="R676" s="7">
        <f>C676+P676</f>
        <v>51.184385497203287</v>
      </c>
      <c r="S676" s="7">
        <f>D676+Q676</f>
        <v>10.347427204228026</v>
      </c>
    </row>
    <row r="677" spans="1:19" s="18" customFormat="1">
      <c r="A677" s="17">
        <v>850</v>
      </c>
      <c r="B677" s="17" t="s">
        <v>14</v>
      </c>
      <c r="C677" s="64">
        <v>51.186700000000002</v>
      </c>
      <c r="D677" s="64">
        <v>10.331580000000001</v>
      </c>
      <c r="E677" s="19">
        <v>44023</v>
      </c>
      <c r="F677" s="5">
        <v>0.41803240740740744</v>
      </c>
      <c r="G677" s="18">
        <v>5</v>
      </c>
      <c r="H677" s="20">
        <v>28.2</v>
      </c>
      <c r="I677" s="2">
        <f>H677/G677</f>
        <v>5.64</v>
      </c>
      <c r="J677" s="2">
        <v>3191.6105599999992</v>
      </c>
      <c r="K677" s="55">
        <v>257.60000000000002</v>
      </c>
      <c r="L677" s="53">
        <v>107.216804987393</v>
      </c>
      <c r="M677" s="2">
        <f>IF((K677+L677)&gt;360,(K677+L677)-360,(K677+L677))</f>
        <v>4.8168049873930272</v>
      </c>
      <c r="N677" s="2">
        <f>COS(RADIANS(M677))*J677</f>
        <v>3180.3386643392005</v>
      </c>
      <c r="O677" s="2">
        <f>SIN(RADIANS(M677))*J677</f>
        <v>267.99990076986705</v>
      </c>
      <c r="P677" s="7">
        <f t="shared" si="11"/>
        <v>2.8651699678731535E-2</v>
      </c>
      <c r="Q677" s="7">
        <f>O677/(1850*COS(RADIANS(C677)))/60</f>
        <v>3.8520619849129732E-3</v>
      </c>
      <c r="R677" s="7">
        <f>C677+P677</f>
        <v>51.215351699678735</v>
      </c>
      <c r="S677" s="7">
        <f>D677+Q677</f>
        <v>10.335432061984914</v>
      </c>
    </row>
    <row r="678" spans="1:19" s="18" customFormat="1">
      <c r="A678" s="17">
        <v>851</v>
      </c>
      <c r="B678" s="17" t="s">
        <v>14</v>
      </c>
      <c r="C678" s="64">
        <v>51.186700000000002</v>
      </c>
      <c r="D678" s="64">
        <v>10.331580000000001</v>
      </c>
      <c r="E678" s="19">
        <v>44023</v>
      </c>
      <c r="F678" s="5">
        <v>0.42432870370370374</v>
      </c>
      <c r="G678" s="18">
        <v>10</v>
      </c>
      <c r="H678" s="20">
        <v>19.8</v>
      </c>
      <c r="I678" s="2">
        <f>H678/G678</f>
        <v>1.98</v>
      </c>
      <c r="J678" s="2">
        <v>188.42613241248699</v>
      </c>
      <c r="K678" s="55">
        <v>278.7</v>
      </c>
      <c r="L678" s="53">
        <v>109.60909914704</v>
      </c>
      <c r="M678" s="2">
        <f>IF((K678+L678)&gt;360,(K678+L678)-360,(K678+L678))</f>
        <v>28.309099147040001</v>
      </c>
      <c r="N678" s="2">
        <f>COS(RADIANS(M678))*J678</f>
        <v>165.89075370596009</v>
      </c>
      <c r="O678" s="2">
        <f>SIN(RADIANS(M678))*J678</f>
        <v>89.356953902852837</v>
      </c>
      <c r="P678" s="7">
        <f t="shared" si="11"/>
        <v>1.4945112946482891E-3</v>
      </c>
      <c r="Q678" s="7">
        <f>O678/(1850*COS(RADIANS(C678)))/60</f>
        <v>1.284360644268947E-3</v>
      </c>
      <c r="R678" s="7">
        <f>C678+P678</f>
        <v>51.188194511294647</v>
      </c>
      <c r="S678" s="7">
        <f>D678+Q678</f>
        <v>10.332864360644269</v>
      </c>
    </row>
    <row r="679" spans="1:19" s="18" customFormat="1">
      <c r="A679" s="17">
        <v>852</v>
      </c>
      <c r="B679" s="17" t="s">
        <v>14</v>
      </c>
      <c r="C679" s="64">
        <v>51.186700000000002</v>
      </c>
      <c r="D679" s="64">
        <v>10.331580000000001</v>
      </c>
      <c r="E679" s="19">
        <v>44023</v>
      </c>
      <c r="F679" s="5">
        <v>0.42458333333333337</v>
      </c>
      <c r="G679" s="18">
        <v>8</v>
      </c>
      <c r="H679" s="20">
        <v>16.600000000000001</v>
      </c>
      <c r="I679" s="2">
        <f>H679/G679</f>
        <v>2.0750000000000002</v>
      </c>
      <c r="J679" s="2">
        <v>226.0116996245973</v>
      </c>
      <c r="K679" s="55">
        <v>249.4</v>
      </c>
      <c r="L679" s="53">
        <v>109.60909914704</v>
      </c>
      <c r="M679" s="2">
        <f>IF((K679+L679)&gt;360,(K679+L679)-360,(K679+L679))</f>
        <v>359.00909914703999</v>
      </c>
      <c r="N679" s="2">
        <f>COS(RADIANS(M679))*J679</f>
        <v>225.977900516473</v>
      </c>
      <c r="O679" s="2">
        <f>SIN(RADIANS(M679))*J679</f>
        <v>-3.9085605235460643</v>
      </c>
      <c r="P679" s="7">
        <f t="shared" si="11"/>
        <v>2.0358369415898465E-3</v>
      </c>
      <c r="Q679" s="7">
        <f>O679/(1850*COS(RADIANS(C679)))/60</f>
        <v>-5.6179190235641251E-5</v>
      </c>
      <c r="R679" s="7">
        <f>C679+P679</f>
        <v>51.188735836941589</v>
      </c>
      <c r="S679" s="7">
        <f>D679+Q679</f>
        <v>10.331523820809766</v>
      </c>
    </row>
    <row r="680" spans="1:19" s="18" customFormat="1">
      <c r="A680" s="17">
        <v>853</v>
      </c>
      <c r="B680" s="17" t="s">
        <v>14</v>
      </c>
      <c r="C680" s="64">
        <v>51.186700000000002</v>
      </c>
      <c r="D680" s="64">
        <v>10.331580000000001</v>
      </c>
      <c r="E680" s="19">
        <v>44023</v>
      </c>
      <c r="F680" s="5">
        <v>0.4314351851851852</v>
      </c>
      <c r="G680" s="18">
        <v>7</v>
      </c>
      <c r="H680" s="20">
        <v>20.8</v>
      </c>
      <c r="I680" s="2">
        <f>H680/G680</f>
        <v>2.9714285714285715</v>
      </c>
      <c r="J680" s="2">
        <v>635.04266920804503</v>
      </c>
      <c r="K680" s="55">
        <v>8.4</v>
      </c>
      <c r="L680" s="53">
        <v>112.084061905825</v>
      </c>
      <c r="M680" s="2">
        <f>IF((K680+L680)&gt;360,(K680+L680)-360,(K680+L680))</f>
        <v>120.484061905825</v>
      </c>
      <c r="N680" s="2">
        <f>COS(RADIANS(M680))*J680</f>
        <v>-322.15629642180215</v>
      </c>
      <c r="O680" s="2">
        <f>SIN(RADIANS(M680))*J680</f>
        <v>547.26091801869654</v>
      </c>
      <c r="P680" s="7">
        <f t="shared" si="11"/>
        <v>-2.9023089767729925E-3</v>
      </c>
      <c r="Q680" s="7">
        <f>O680/(1850*COS(RADIANS(C680)))/60</f>
        <v>7.865984174145713E-3</v>
      </c>
      <c r="R680" s="7">
        <f>C680+P680</f>
        <v>51.18379769102323</v>
      </c>
      <c r="S680" s="7">
        <f>D680+Q680</f>
        <v>10.339445984174146</v>
      </c>
    </row>
    <row r="681" spans="1:19" s="18" customFormat="1">
      <c r="A681" s="17">
        <v>854</v>
      </c>
      <c r="B681" s="17" t="s">
        <v>14</v>
      </c>
      <c r="C681" s="64">
        <v>51.186700000000002</v>
      </c>
      <c r="D681" s="64">
        <v>10.331580000000001</v>
      </c>
      <c r="E681" s="19">
        <v>44023</v>
      </c>
      <c r="F681" s="5">
        <v>0.43236111111111114</v>
      </c>
      <c r="G681" s="18">
        <v>7</v>
      </c>
      <c r="H681" s="20">
        <v>14.5</v>
      </c>
      <c r="I681" s="2">
        <f>H681/G681</f>
        <v>2.0714285714285716</v>
      </c>
      <c r="J681" s="2">
        <v>224.5819232763516</v>
      </c>
      <c r="K681" s="55">
        <v>5.2</v>
      </c>
      <c r="L681" s="53">
        <v>112.33641173564899</v>
      </c>
      <c r="M681" s="2">
        <f>IF((K681+L681)&gt;360,(K681+L681)-360,(K681+L681))</f>
        <v>117.536411735649</v>
      </c>
      <c r="N681" s="2">
        <f>COS(RADIANS(M681))*J681</f>
        <v>-103.82696740602024</v>
      </c>
      <c r="O681" s="2">
        <f>SIN(RADIANS(M681))*J681</f>
        <v>199.14065657663753</v>
      </c>
      <c r="P681" s="7">
        <f t="shared" si="11"/>
        <v>-9.3537808473892112E-4</v>
      </c>
      <c r="Q681" s="7">
        <f>O681/(1850*COS(RADIANS(C681)))/60</f>
        <v>2.862322525664626E-3</v>
      </c>
      <c r="R681" s="7">
        <f>C681+P681</f>
        <v>51.185764621915261</v>
      </c>
      <c r="S681" s="7">
        <f>D681+Q681</f>
        <v>10.334442322525666</v>
      </c>
    </row>
    <row r="682" spans="1:19" s="18" customFormat="1">
      <c r="A682" s="17">
        <v>855</v>
      </c>
      <c r="B682" s="17" t="s">
        <v>14</v>
      </c>
      <c r="C682" s="64">
        <v>51.186700000000002</v>
      </c>
      <c r="D682" s="64">
        <v>10.331580000000001</v>
      </c>
      <c r="E682" s="19">
        <v>44023</v>
      </c>
      <c r="F682" s="5">
        <v>0.43814814814814818</v>
      </c>
      <c r="G682" s="18">
        <v>5</v>
      </c>
      <c r="H682" s="20">
        <v>15.3</v>
      </c>
      <c r="I682" s="2">
        <f>H682/G682</f>
        <v>3.06</v>
      </c>
      <c r="J682" s="2">
        <v>682.07074279455583</v>
      </c>
      <c r="K682" s="55">
        <v>178.9</v>
      </c>
      <c r="L682" s="53">
        <v>114.388867647193</v>
      </c>
      <c r="M682" s="2">
        <f>IF((K682+L682)&gt;360,(K682+L682)-360,(K682+L682))</f>
        <v>293.288867647193</v>
      </c>
      <c r="N682" s="2">
        <f>COS(RADIANS(M682))*J682</f>
        <v>269.66829368245635</v>
      </c>
      <c r="O682" s="2">
        <f>SIN(RADIANS(M682))*J682</f>
        <v>-626.49781289219959</v>
      </c>
      <c r="P682" s="7">
        <f t="shared" si="11"/>
        <v>2.4294440872293364E-3</v>
      </c>
      <c r="Q682" s="7">
        <f>O682/(1850*COS(RADIANS(C682)))/60</f>
        <v>-9.0048854560788941E-3</v>
      </c>
      <c r="R682" s="7">
        <f>C682+P682</f>
        <v>51.189129444087229</v>
      </c>
      <c r="S682" s="7">
        <f>D682+Q682</f>
        <v>10.322575114543922</v>
      </c>
    </row>
    <row r="683" spans="1:19" s="18" customFormat="1">
      <c r="A683" s="17">
        <v>856</v>
      </c>
      <c r="B683" s="17" t="s">
        <v>14</v>
      </c>
      <c r="C683" s="64">
        <v>51.186700000000002</v>
      </c>
      <c r="D683" s="64">
        <v>10.331580000000001</v>
      </c>
      <c r="E683" s="19">
        <v>44023</v>
      </c>
      <c r="F683" s="5">
        <v>0.43870370370370376</v>
      </c>
      <c r="G683" s="18">
        <v>4</v>
      </c>
      <c r="H683" s="20">
        <v>28.4</v>
      </c>
      <c r="I683" s="2">
        <f>H683/G683</f>
        <v>7.1</v>
      </c>
      <c r="J683" s="2">
        <v>5006.1773999999996</v>
      </c>
      <c r="K683" s="55">
        <v>355.7</v>
      </c>
      <c r="L683" s="53">
        <v>114.649759092632</v>
      </c>
      <c r="M683" s="2">
        <f>IF((K683+L683)&gt;360,(K683+L683)-360,(K683+L683))</f>
        <v>110.34975909263198</v>
      </c>
      <c r="N683" s="2">
        <f>COS(RADIANS(M683))*J683</f>
        <v>-1740.8983893996285</v>
      </c>
      <c r="O683" s="2">
        <f>SIN(RADIANS(M683))*J683</f>
        <v>4693.7282577985416</v>
      </c>
      <c r="P683" s="7">
        <f t="shared" si="11"/>
        <v>-1.5683769273870527E-2</v>
      </c>
      <c r="Q683" s="7">
        <f>O683/(1850*COS(RADIANS(C683)))/60</f>
        <v>6.746469732801659E-2</v>
      </c>
      <c r="R683" s="7">
        <f>C683+P683</f>
        <v>51.171016230726131</v>
      </c>
      <c r="S683" s="7">
        <f>D683+Q683</f>
        <v>10.399044697328018</v>
      </c>
    </row>
    <row r="684" spans="1:19" s="18" customFormat="1">
      <c r="A684" s="17">
        <v>857</v>
      </c>
      <c r="B684" s="17" t="s">
        <v>14</v>
      </c>
      <c r="C684" s="64">
        <v>51.186700000000002</v>
      </c>
      <c r="D684" s="64">
        <v>10.331580000000001</v>
      </c>
      <c r="E684" s="19">
        <v>44023</v>
      </c>
      <c r="F684" s="5">
        <v>0.44538194444444446</v>
      </c>
      <c r="G684" s="18">
        <v>5</v>
      </c>
      <c r="H684" s="20">
        <v>25.9</v>
      </c>
      <c r="I684" s="2">
        <f>H684/G684</f>
        <v>5.18</v>
      </c>
      <c r="J684" s="2">
        <v>2619.897719999999</v>
      </c>
      <c r="K684" s="55">
        <v>354.1</v>
      </c>
      <c r="L684" s="53">
        <v>117.314670050698</v>
      </c>
      <c r="M684" s="2">
        <f>IF((K684+L684)&gt;360,(K684+L684)-360,(K684+L684))</f>
        <v>111.41467005069802</v>
      </c>
      <c r="N684" s="2">
        <f>COS(RADIANS(M684))*J684</f>
        <v>-956.56437664885107</v>
      </c>
      <c r="O684" s="2">
        <f>SIN(RADIANS(M684))*J684</f>
        <v>2439.0261697217575</v>
      </c>
      <c r="P684" s="7">
        <f t="shared" si="11"/>
        <v>-8.6176970869265863E-3</v>
      </c>
      <c r="Q684" s="7">
        <f>O684/(1850*COS(RADIANS(C684)))/60</f>
        <v>3.5057027863084379E-2</v>
      </c>
      <c r="R684" s="7">
        <f>C684+P684</f>
        <v>51.178082302913076</v>
      </c>
      <c r="S684" s="7">
        <f>D684+Q684</f>
        <v>10.366637027863085</v>
      </c>
    </row>
    <row r="685" spans="1:19" s="18" customFormat="1">
      <c r="A685" s="17">
        <v>858</v>
      </c>
      <c r="B685" s="17" t="s">
        <v>14</v>
      </c>
      <c r="C685" s="64">
        <v>51.186700000000002</v>
      </c>
      <c r="D685" s="64">
        <v>10.331580000000001</v>
      </c>
      <c r="E685" s="19">
        <v>44023</v>
      </c>
      <c r="F685" s="5">
        <v>0.44717592592592592</v>
      </c>
      <c r="G685" s="18">
        <v>6</v>
      </c>
      <c r="H685" s="20">
        <v>41.6</v>
      </c>
      <c r="I685" s="2">
        <f>H685/G685</f>
        <v>6.9333333333333336</v>
      </c>
      <c r="J685" s="2">
        <v>4799.0350666666664</v>
      </c>
      <c r="K685" s="55">
        <v>355.7</v>
      </c>
      <c r="L685" s="53">
        <v>117.860329368398</v>
      </c>
      <c r="M685" s="2">
        <f>IF((K685+L685)&gt;360,(K685+L685)-360,(K685+L685))</f>
        <v>113.56032936839802</v>
      </c>
      <c r="N685" s="2">
        <f>COS(RADIANS(M685))*J685</f>
        <v>-1918.2437223976335</v>
      </c>
      <c r="O685" s="2">
        <f>SIN(RADIANS(M685))*J685</f>
        <v>4398.9860868816586</v>
      </c>
      <c r="P685" s="7">
        <f t="shared" si="11"/>
        <v>-1.7281474976555255E-2</v>
      </c>
      <c r="Q685" s="7">
        <f>O685/(1850*COS(RADIANS(C685)))/60</f>
        <v>6.322825877457626E-2</v>
      </c>
      <c r="R685" s="7">
        <f>C685+P685</f>
        <v>51.169418525023445</v>
      </c>
      <c r="S685" s="7">
        <f>D685+Q685</f>
        <v>10.394808258774576</v>
      </c>
    </row>
    <row r="686" spans="1:19" s="18" customFormat="1">
      <c r="A686" s="17">
        <v>859</v>
      </c>
      <c r="B686" s="17" t="s">
        <v>14</v>
      </c>
      <c r="C686" s="64">
        <v>51.186700000000002</v>
      </c>
      <c r="D686" s="64">
        <v>10.331580000000001</v>
      </c>
      <c r="E686" s="19">
        <v>44023</v>
      </c>
      <c r="F686" s="5">
        <v>0.45256944444444441</v>
      </c>
      <c r="G686" s="18">
        <v>5</v>
      </c>
      <c r="H686" s="20">
        <v>25.2</v>
      </c>
      <c r="I686" s="2">
        <f>H686/G686</f>
        <v>5.04</v>
      </c>
      <c r="J686" s="2">
        <v>2445.8981599999997</v>
      </c>
      <c r="K686" s="55">
        <v>358.9</v>
      </c>
      <c r="L686" s="53">
        <v>120.087617633495</v>
      </c>
      <c r="M686" s="2">
        <f>IF((K686+L686)&gt;360,(K686+L686)-360,(K686+L686))</f>
        <v>118.98761763349501</v>
      </c>
      <c r="N686" s="2">
        <f>COS(RADIANS(M686))*J686</f>
        <v>-1185.3326147135422</v>
      </c>
      <c r="O686" s="2">
        <f>SIN(RADIANS(M686))*J686</f>
        <v>2139.486948216264</v>
      </c>
      <c r="P686" s="7">
        <f t="shared" si="11"/>
        <v>-1.0678672204626507E-2</v>
      </c>
      <c r="Q686" s="7">
        <f>O686/(1850*COS(RADIANS(C686)))/60</f>
        <v>3.0751639522129174E-2</v>
      </c>
      <c r="R686" s="7">
        <f>C686+P686</f>
        <v>51.176021327795375</v>
      </c>
      <c r="S686" s="7">
        <f>D686+Q686</f>
        <v>10.362331639522131</v>
      </c>
    </row>
    <row r="687" spans="1:19" s="18" customFormat="1">
      <c r="A687" s="17">
        <v>860</v>
      </c>
      <c r="B687" s="17" t="s">
        <v>14</v>
      </c>
      <c r="C687" s="64">
        <v>51.186700000000002</v>
      </c>
      <c r="D687" s="64">
        <v>10.331580000000001</v>
      </c>
      <c r="E687" s="19">
        <v>44023</v>
      </c>
      <c r="F687" s="5">
        <v>0.45311342592592591</v>
      </c>
      <c r="G687" s="18">
        <v>7</v>
      </c>
      <c r="H687" s="20">
        <v>16.600000000000001</v>
      </c>
      <c r="I687" s="2">
        <f>H687/G687</f>
        <v>2.3714285714285714</v>
      </c>
      <c r="J687" s="2">
        <v>349.58444687695925</v>
      </c>
      <c r="K687" s="55">
        <v>4.0999999999999996</v>
      </c>
      <c r="L687" s="53">
        <v>120.371201747052</v>
      </c>
      <c r="M687" s="2">
        <f>IF((K687+L687)&gt;360,(K687+L687)-360,(K687+L687))</f>
        <v>124.47120174705199</v>
      </c>
      <c r="N687" s="2">
        <f>COS(RADIANS(M687))*J687</f>
        <v>-197.8619791141459</v>
      </c>
      <c r="O687" s="2">
        <f>SIN(RADIANS(M687))*J687</f>
        <v>288.20118445159596</v>
      </c>
      <c r="P687" s="7">
        <f t="shared" si="11"/>
        <v>-1.7825403523796929E-3</v>
      </c>
      <c r="Q687" s="7">
        <f>O687/(1850*COS(RADIANS(C687)))/60</f>
        <v>4.1424225286791896E-3</v>
      </c>
      <c r="R687" s="7">
        <f>C687+P687</f>
        <v>51.184917459647622</v>
      </c>
      <c r="S687" s="7">
        <f>D687+Q687</f>
        <v>10.335722422528679</v>
      </c>
    </row>
    <row r="688" spans="1:19" s="18" customFormat="1">
      <c r="A688" s="17">
        <v>861</v>
      </c>
      <c r="B688" s="17" t="s">
        <v>14</v>
      </c>
      <c r="C688" s="64">
        <v>51.186700000000002</v>
      </c>
      <c r="D688" s="64">
        <v>10.331580000000001</v>
      </c>
      <c r="E688" s="19">
        <v>44023</v>
      </c>
      <c r="F688" s="5">
        <v>0.50065972222222221</v>
      </c>
      <c r="G688" s="18">
        <v>8</v>
      </c>
      <c r="H688" s="20">
        <v>15.8</v>
      </c>
      <c r="I688" s="2">
        <f>H688/G688</f>
        <v>1.9750000000000001</v>
      </c>
      <c r="J688" s="2">
        <v>186.4732246251634</v>
      </c>
      <c r="K688" s="55">
        <v>204.8</v>
      </c>
      <c r="L688" s="53">
        <v>142.86938308536901</v>
      </c>
      <c r="M688" s="2">
        <f>IF((K688+L688)&gt;360,(K688+L688)-360,(K688+L688))</f>
        <v>347.66938308536902</v>
      </c>
      <c r="N688" s="2">
        <f>COS(RADIANS(M688))*J688</f>
        <v>182.17158545826408</v>
      </c>
      <c r="O688" s="2">
        <f>SIN(RADIANS(M688))*J688</f>
        <v>-39.82181504814961</v>
      </c>
      <c r="P688" s="7">
        <f t="shared" si="11"/>
        <v>1.6411854545789555E-3</v>
      </c>
      <c r="Q688" s="7">
        <f>O688/(1850*COS(RADIANS(C688)))/60</f>
        <v>-5.723737190818385E-4</v>
      </c>
      <c r="R688" s="7">
        <f>C688+P688</f>
        <v>51.188341185454583</v>
      </c>
      <c r="S688" s="7">
        <f>D688+Q688</f>
        <v>10.331007626280918</v>
      </c>
    </row>
    <row r="689" spans="1:19" s="18" customFormat="1">
      <c r="A689" s="17">
        <v>862</v>
      </c>
      <c r="B689" s="17" t="s">
        <v>14</v>
      </c>
      <c r="C689" s="64">
        <v>51.186700000000002</v>
      </c>
      <c r="D689" s="64">
        <v>10.331580000000001</v>
      </c>
      <c r="E689" s="19">
        <v>44023</v>
      </c>
      <c r="F689" s="5">
        <v>0.50100694444444438</v>
      </c>
      <c r="G689" s="18">
        <v>5</v>
      </c>
      <c r="H689" s="20">
        <v>23.8</v>
      </c>
      <c r="I689" s="2">
        <f>H689/G689</f>
        <v>4.76</v>
      </c>
      <c r="J689" s="2">
        <v>2097.8990399999989</v>
      </c>
      <c r="K689" s="55">
        <v>300</v>
      </c>
      <c r="L689" s="53">
        <v>143.25307691217199</v>
      </c>
      <c r="M689" s="2">
        <f>IF((K689+L689)&gt;360,(K689+L689)-360,(K689+L689))</f>
        <v>83.253076912171991</v>
      </c>
      <c r="N689" s="2">
        <f>COS(RADIANS(M689))*J689</f>
        <v>246.46971196122587</v>
      </c>
      <c r="O689" s="2">
        <f>SIN(RADIANS(M689))*J689</f>
        <v>2083.3706014818072</v>
      </c>
      <c r="P689" s="7">
        <f t="shared" si="11"/>
        <v>2.2204478555065393E-3</v>
      </c>
      <c r="Q689" s="7">
        <f>O689/(1850*COS(RADIANS(C689)))/60</f>
        <v>2.9945058454871179E-2</v>
      </c>
      <c r="R689" s="7">
        <f>C689+P689</f>
        <v>51.188920447855509</v>
      </c>
      <c r="S689" s="7">
        <f>D689+Q689</f>
        <v>10.361525058454871</v>
      </c>
    </row>
    <row r="690" spans="1:19" s="18" customFormat="1">
      <c r="A690" s="17">
        <v>863</v>
      </c>
      <c r="B690" s="17" t="s">
        <v>14</v>
      </c>
      <c r="C690" s="64">
        <v>51.186700000000002</v>
      </c>
      <c r="D690" s="64">
        <v>10.331580000000001</v>
      </c>
      <c r="E690" s="19">
        <v>44023</v>
      </c>
      <c r="F690" s="5">
        <v>0.51085648148148144</v>
      </c>
      <c r="G690" s="18">
        <v>5</v>
      </c>
      <c r="H690" s="20">
        <v>34.799999999999997</v>
      </c>
      <c r="I690" s="2">
        <f>H690/G690</f>
        <v>6.9599999999999991</v>
      </c>
      <c r="J690" s="2">
        <v>4832.1778399999976</v>
      </c>
      <c r="K690" s="55">
        <v>290.60000000000002</v>
      </c>
      <c r="L690" s="53">
        <v>148.79438644898599</v>
      </c>
      <c r="M690" s="2">
        <f>IF((K690+L690)&gt;360,(K690+L690)-360,(K690+L690))</f>
        <v>79.394386448985983</v>
      </c>
      <c r="N690" s="2">
        <f>COS(RADIANS(M690))*J690</f>
        <v>889.35098921596216</v>
      </c>
      <c r="O690" s="2">
        <f>SIN(RADIANS(M690))*J690</f>
        <v>4749.6313009924916</v>
      </c>
      <c r="P690" s="7">
        <f t="shared" si="11"/>
        <v>8.0121710740176776E-3</v>
      </c>
      <c r="Q690" s="7">
        <f>O690/(1850*COS(RADIANS(C690)))/60</f>
        <v>6.8268212504364642E-2</v>
      </c>
      <c r="R690" s="7">
        <f>C690+P690</f>
        <v>51.194712171074016</v>
      </c>
      <c r="S690" s="7">
        <f>D690+Q690</f>
        <v>10.399848212504365</v>
      </c>
    </row>
    <row r="691" spans="1:19" s="18" customFormat="1">
      <c r="A691" s="17">
        <v>864</v>
      </c>
      <c r="B691" s="17" t="s">
        <v>14</v>
      </c>
      <c r="C691" s="64">
        <v>51.186700000000002</v>
      </c>
      <c r="D691" s="64">
        <v>10.331580000000001</v>
      </c>
      <c r="E691" s="19">
        <v>44023</v>
      </c>
      <c r="F691" s="5">
        <v>0.51133101851851848</v>
      </c>
      <c r="G691" s="18">
        <v>5</v>
      </c>
      <c r="H691" s="20">
        <v>23.9</v>
      </c>
      <c r="I691" s="2">
        <f>H691/G691</f>
        <v>4.7799999999999994</v>
      </c>
      <c r="J691" s="2">
        <v>2122.7561199999982</v>
      </c>
      <c r="K691" s="55">
        <v>330.5</v>
      </c>
      <c r="L691" s="53">
        <v>149.202177582404</v>
      </c>
      <c r="M691" s="2">
        <f>IF((K691+L691)&gt;360,(K691+L691)-360,(K691+L691))</f>
        <v>119.70217758240403</v>
      </c>
      <c r="N691" s="2">
        <f>COS(RADIANS(M691))*J691</f>
        <v>-1051.8079988225654</v>
      </c>
      <c r="O691" s="2">
        <f>SIN(RADIANS(M691))*J691</f>
        <v>1843.8528896336379</v>
      </c>
      <c r="P691" s="7">
        <f t="shared" si="11"/>
        <v>-9.4757477371402287E-3</v>
      </c>
      <c r="Q691" s="7">
        <f>O691/(1850*COS(RADIANS(C691)))/60</f>
        <v>2.6502381536434756E-2</v>
      </c>
      <c r="R691" s="7">
        <f>C691+P691</f>
        <v>51.17722425226286</v>
      </c>
      <c r="S691" s="7">
        <f>D691+Q691</f>
        <v>10.358082381536436</v>
      </c>
    </row>
    <row r="692" spans="1:19" s="18" customFormat="1">
      <c r="A692" s="17">
        <v>865</v>
      </c>
      <c r="B692" s="17" t="s">
        <v>14</v>
      </c>
      <c r="C692" s="64">
        <v>51.186700000000002</v>
      </c>
      <c r="D692" s="64">
        <v>10.331580000000001</v>
      </c>
      <c r="E692" s="19">
        <v>44023</v>
      </c>
      <c r="F692" s="5">
        <v>0.51528935185185187</v>
      </c>
      <c r="G692" s="18">
        <v>6</v>
      </c>
      <c r="H692" s="20">
        <v>26.2</v>
      </c>
      <c r="I692" s="2">
        <f>H692/G692</f>
        <v>4.3666666666666663</v>
      </c>
      <c r="J692" s="2">
        <v>1625.2337622039806</v>
      </c>
      <c r="K692" s="55">
        <v>336</v>
      </c>
      <c r="L692" s="53">
        <v>151.681648522118</v>
      </c>
      <c r="M692" s="2">
        <f>IF((K692+L692)&gt;360,(K692+L692)-360,(K692+L692))</f>
        <v>127.681648522118</v>
      </c>
      <c r="N692" s="2">
        <f>COS(RADIANS(M692))*J692</f>
        <v>-993.46246812352695</v>
      </c>
      <c r="O692" s="2">
        <f>SIN(RADIANS(M692))*J692</f>
        <v>1286.2414649814457</v>
      </c>
      <c r="P692" s="7">
        <f t="shared" si="11"/>
        <v>-8.9501123254371803E-3</v>
      </c>
      <c r="Q692" s="7">
        <f>O692/(1850*COS(RADIANS(C692)))/60</f>
        <v>1.8487625691057285E-2</v>
      </c>
      <c r="R692" s="7">
        <f>C692+P692</f>
        <v>51.177749887674565</v>
      </c>
      <c r="S692" s="7">
        <f>D692+Q692</f>
        <v>10.350067625691057</v>
      </c>
    </row>
    <row r="693" spans="1:19" s="18" customFormat="1">
      <c r="A693" s="17">
        <v>866</v>
      </c>
      <c r="B693" s="17" t="s">
        <v>14</v>
      </c>
      <c r="C693" s="64">
        <v>51.186700000000002</v>
      </c>
      <c r="D693" s="64">
        <v>10.331580000000001</v>
      </c>
      <c r="E693" s="19">
        <v>44023</v>
      </c>
      <c r="F693" s="5">
        <v>0.51530092592592602</v>
      </c>
      <c r="G693" s="18">
        <v>8</v>
      </c>
      <c r="H693" s="20">
        <v>18.600000000000001</v>
      </c>
      <c r="I693" s="2">
        <f>H693/G693</f>
        <v>2.3250000000000002</v>
      </c>
      <c r="J693" s="2">
        <v>329.56005305791513</v>
      </c>
      <c r="K693" s="55">
        <v>330.1</v>
      </c>
      <c r="L693" s="53">
        <v>151.681648522118</v>
      </c>
      <c r="M693" s="2">
        <f>IF((K693+L693)&gt;360,(K693+L693)-360,(K693+L693))</f>
        <v>121.78164852211802</v>
      </c>
      <c r="N693" s="2">
        <f>COS(RADIANS(M693))*J693</f>
        <v>-173.57385973287629</v>
      </c>
      <c r="O693" s="2">
        <f>SIN(RADIANS(M693))*J693</f>
        <v>280.1462899789459</v>
      </c>
      <c r="P693" s="7">
        <f t="shared" si="11"/>
        <v>-1.5637284660619487E-3</v>
      </c>
      <c r="Q693" s="7">
        <f>O693/(1850*COS(RADIANS(C693)))/60</f>
        <v>4.0266465425633407E-3</v>
      </c>
      <c r="R693" s="7">
        <f>C693+P693</f>
        <v>51.185136271533942</v>
      </c>
      <c r="S693" s="7">
        <f>D693+Q693</f>
        <v>10.335606646542564</v>
      </c>
    </row>
    <row r="694" spans="1:19" s="18" customFormat="1">
      <c r="A694" s="17">
        <v>867</v>
      </c>
      <c r="B694" s="17" t="s">
        <v>14</v>
      </c>
      <c r="C694" s="64">
        <v>51.186700000000002</v>
      </c>
      <c r="D694" s="64">
        <v>10.331580000000001</v>
      </c>
      <c r="E694" s="19">
        <v>44023</v>
      </c>
      <c r="F694" s="5">
        <v>0.52195601851851858</v>
      </c>
      <c r="G694" s="18">
        <v>5</v>
      </c>
      <c r="H694" s="20">
        <v>27</v>
      </c>
      <c r="I694" s="2">
        <f>H694/G694</f>
        <v>5.4</v>
      </c>
      <c r="J694" s="2">
        <v>2893.3255999999997</v>
      </c>
      <c r="K694" s="55">
        <v>303.5</v>
      </c>
      <c r="L694" s="53">
        <v>155.502736566095</v>
      </c>
      <c r="M694" s="2">
        <f>IF((K694+L694)&gt;360,(K694+L694)-360,(K694+L694))</f>
        <v>99.002736566094995</v>
      </c>
      <c r="N694" s="2">
        <f>COS(RADIANS(M694))*J694</f>
        <v>-452.75233181653203</v>
      </c>
      <c r="O694" s="2">
        <f>SIN(RADIANS(M694))*J694</f>
        <v>2857.6823395279698</v>
      </c>
      <c r="P694" s="7">
        <f t="shared" si="11"/>
        <v>-4.0788498361849735E-3</v>
      </c>
      <c r="Q694" s="7">
        <f>O694/(1850*COS(RADIANS(C694)))/60</f>
        <v>4.1074528286879713E-2</v>
      </c>
      <c r="R694" s="7">
        <f>C694+P694</f>
        <v>51.182621150163818</v>
      </c>
      <c r="S694" s="7">
        <f>D694+Q694</f>
        <v>10.37265452828688</v>
      </c>
    </row>
    <row r="695" spans="1:19" s="18" customFormat="1">
      <c r="A695" s="17">
        <v>868</v>
      </c>
      <c r="B695" s="17" t="s">
        <v>14</v>
      </c>
      <c r="C695" s="64">
        <v>51.186700000000002</v>
      </c>
      <c r="D695" s="64">
        <v>10.331580000000001</v>
      </c>
      <c r="E695" s="19">
        <v>44023</v>
      </c>
      <c r="F695" s="5">
        <v>0.52255787037037049</v>
      </c>
      <c r="G695" s="18">
        <v>5</v>
      </c>
      <c r="H695" s="20">
        <v>30.1</v>
      </c>
      <c r="I695" s="2">
        <f>H695/G695</f>
        <v>6.0200000000000005</v>
      </c>
      <c r="J695" s="2">
        <v>3663.8950799999998</v>
      </c>
      <c r="K695" s="55">
        <v>290.89999999999998</v>
      </c>
      <c r="L695" s="53">
        <v>155.934546827524</v>
      </c>
      <c r="M695" s="2">
        <f>IF((K695+L695)&gt;360,(K695+L695)-360,(K695+L695))</f>
        <v>86.83454682752398</v>
      </c>
      <c r="N695" s="2">
        <f>COS(RADIANS(M695))*J695</f>
        <v>202.31837796512846</v>
      </c>
      <c r="O695" s="2">
        <f>SIN(RADIANS(M695))*J695</f>
        <v>3658.3048576062884</v>
      </c>
      <c r="P695" s="7">
        <f t="shared" si="11"/>
        <v>1.8226880897759322E-3</v>
      </c>
      <c r="Q695" s="7">
        <f>O695/(1850*COS(RADIANS(C695)))/60</f>
        <v>5.2582172719938952E-2</v>
      </c>
      <c r="R695" s="7">
        <f>C695+P695</f>
        <v>51.188522688089776</v>
      </c>
      <c r="S695" s="7">
        <f>D695+Q695</f>
        <v>10.38416217271994</v>
      </c>
    </row>
    <row r="696" spans="1:19" s="18" customFormat="1">
      <c r="A696" s="17">
        <v>869</v>
      </c>
      <c r="B696" s="17" t="s">
        <v>14</v>
      </c>
      <c r="C696" s="64">
        <v>51.186700000000002</v>
      </c>
      <c r="D696" s="64">
        <v>10.331580000000001</v>
      </c>
      <c r="E696" s="19">
        <v>44023</v>
      </c>
      <c r="F696" s="5">
        <v>0.52870370370370379</v>
      </c>
      <c r="G696" s="18">
        <v>5</v>
      </c>
      <c r="H696" s="20">
        <v>40.6</v>
      </c>
      <c r="I696" s="2">
        <f>H696/G696</f>
        <v>8.120000000000001</v>
      </c>
      <c r="J696" s="2">
        <v>6273.8884800000014</v>
      </c>
      <c r="K696" s="55">
        <v>272.60000000000002</v>
      </c>
      <c r="L696" s="53">
        <v>159.88188557597701</v>
      </c>
      <c r="M696" s="2">
        <f>IF((K696+L696)&gt;360,(K696+L696)-360,(K696+L696))</f>
        <v>72.481885575977003</v>
      </c>
      <c r="N696" s="2">
        <f>COS(RADIANS(M696))*J696</f>
        <v>1888.4862828885475</v>
      </c>
      <c r="O696" s="2">
        <f>SIN(RADIANS(M696))*J696</f>
        <v>5982.9170325869072</v>
      </c>
      <c r="P696" s="7">
        <f t="shared" si="11"/>
        <v>1.7013389935932863E-2</v>
      </c>
      <c r="Q696" s="7">
        <f>O696/(1850*COS(RADIANS(C696)))/60</f>
        <v>8.5994685796195749E-2</v>
      </c>
      <c r="R696" s="7">
        <f>C696+P696</f>
        <v>51.203713389935935</v>
      </c>
      <c r="S696" s="7">
        <f>D696+Q696</f>
        <v>10.417574685796197</v>
      </c>
    </row>
    <row r="697" spans="1:19" s="18" customFormat="1">
      <c r="A697" s="17">
        <v>870</v>
      </c>
      <c r="B697" s="17" t="s">
        <v>14</v>
      </c>
      <c r="C697" s="64">
        <v>51.186700000000002</v>
      </c>
      <c r="D697" s="64">
        <v>10.331580000000001</v>
      </c>
      <c r="E697" s="19">
        <v>44023</v>
      </c>
      <c r="F697" s="5">
        <v>0.52876157407407409</v>
      </c>
      <c r="G697" s="18">
        <v>9</v>
      </c>
      <c r="H697" s="20">
        <v>22.7</v>
      </c>
      <c r="I697" s="2">
        <f>H697/G697</f>
        <v>2.5222222222222221</v>
      </c>
      <c r="J697" s="2">
        <v>416.485023818434</v>
      </c>
      <c r="K697" s="55">
        <v>328.6</v>
      </c>
      <c r="L697" s="53">
        <v>159.88188557597701</v>
      </c>
      <c r="M697" s="2">
        <f>IF((K697+L697)&gt;360,(K697+L697)-360,(K697+L697))</f>
        <v>128.481885575977</v>
      </c>
      <c r="N697" s="2">
        <f>COS(RADIANS(M697))*J697</f>
        <v>-259.16496086662994</v>
      </c>
      <c r="O697" s="2">
        <f>SIN(RADIANS(M697))*J697</f>
        <v>326.02652978559848</v>
      </c>
      <c r="P697" s="7">
        <f t="shared" si="11"/>
        <v>-2.3348194672669362E-3</v>
      </c>
      <c r="Q697" s="7">
        <f>O697/(1850*COS(RADIANS(C697)))/60</f>
        <v>4.6861002479945957E-3</v>
      </c>
      <c r="R697" s="7">
        <f>C697+P697</f>
        <v>51.184365180532737</v>
      </c>
      <c r="S697" s="7">
        <f>D697+Q697</f>
        <v>10.336266100247995</v>
      </c>
    </row>
    <row r="698" spans="1:19" s="18" customFormat="1">
      <c r="A698" s="17">
        <v>871</v>
      </c>
      <c r="B698" s="17" t="s">
        <v>14</v>
      </c>
      <c r="C698" s="64">
        <v>51.186700000000002</v>
      </c>
      <c r="D698" s="64">
        <v>10.331580000000001</v>
      </c>
      <c r="E698" s="19">
        <v>44023</v>
      </c>
      <c r="F698" s="5">
        <v>0.53743055555555563</v>
      </c>
      <c r="G698" s="18">
        <v>5</v>
      </c>
      <c r="H698" s="20">
        <v>28.3</v>
      </c>
      <c r="I698" s="2">
        <f>H698/G698</f>
        <v>5.66</v>
      </c>
      <c r="J698" s="2">
        <v>3216.4676399999994</v>
      </c>
      <c r="K698" s="55">
        <v>309.5</v>
      </c>
      <c r="L698" s="53">
        <v>165.29864233067701</v>
      </c>
      <c r="M698" s="2">
        <f>IF((K698+L698)&gt;360,(K698+L698)-360,(K698+L698))</f>
        <v>114.79864233067701</v>
      </c>
      <c r="N698" s="2">
        <f>COS(RADIANS(M698))*J698</f>
        <v>-1349.0848614696101</v>
      </c>
      <c r="O698" s="2">
        <f>SIN(RADIANS(M698))*J698</f>
        <v>2919.868852486476</v>
      </c>
      <c r="P698" s="7">
        <f t="shared" si="11"/>
        <v>-1.2153917670897388E-2</v>
      </c>
      <c r="Q698" s="7">
        <f>O698/(1850*COS(RADIANS(C698)))/60</f>
        <v>4.1968358104926766E-2</v>
      </c>
      <c r="R698" s="7">
        <f>C698+P698</f>
        <v>51.174546082329101</v>
      </c>
      <c r="S698" s="7">
        <f>D698+Q698</f>
        <v>10.373548358104927</v>
      </c>
    </row>
    <row r="699" spans="1:19" s="18" customFormat="1">
      <c r="A699" s="17">
        <v>872</v>
      </c>
      <c r="B699" s="17" t="s">
        <v>14</v>
      </c>
      <c r="C699" s="64">
        <v>51.186700000000002</v>
      </c>
      <c r="D699" s="64">
        <v>10.331580000000001</v>
      </c>
      <c r="E699" s="19">
        <v>44023</v>
      </c>
      <c r="F699" s="5">
        <v>0.54006944444444438</v>
      </c>
      <c r="G699" s="18">
        <v>5</v>
      </c>
      <c r="H699" s="20">
        <v>25</v>
      </c>
      <c r="I699" s="2">
        <f>H699/G699</f>
        <v>5</v>
      </c>
      <c r="J699" s="2">
        <v>2396.1839999999988</v>
      </c>
      <c r="K699" s="55">
        <v>339.4</v>
      </c>
      <c r="L699" s="53">
        <v>167.13735512055899</v>
      </c>
      <c r="M699" s="2">
        <f>IF((K699+L699)&gt;360,(K699+L699)-360,(K699+L699))</f>
        <v>146.53735512055897</v>
      </c>
      <c r="N699" s="2">
        <f>COS(RADIANS(M699))*J699</f>
        <v>-1999.0056978110267</v>
      </c>
      <c r="O699" s="2">
        <f>SIN(RADIANS(M699))*J699</f>
        <v>1321.2395626740235</v>
      </c>
      <c r="P699" s="7">
        <f t="shared" si="11"/>
        <v>-1.8009060340639881E-2</v>
      </c>
      <c r="Q699" s="7">
        <f>O699/(1850*COS(RADIANS(C699)))/60</f>
        <v>1.8990666331291015E-2</v>
      </c>
      <c r="R699" s="7">
        <f>C699+P699</f>
        <v>51.168690939659363</v>
      </c>
      <c r="S699" s="7">
        <f>D699+Q699</f>
        <v>10.350570666331292</v>
      </c>
    </row>
    <row r="700" spans="1:19" s="18" customFormat="1">
      <c r="A700" s="17">
        <v>873</v>
      </c>
      <c r="B700" s="17" t="s">
        <v>14</v>
      </c>
      <c r="C700" s="64">
        <v>51.186700000000002</v>
      </c>
      <c r="D700" s="64">
        <v>10.331580000000001</v>
      </c>
      <c r="E700" s="19">
        <v>44023</v>
      </c>
      <c r="F700" s="5">
        <v>0.58436342592592605</v>
      </c>
      <c r="G700" s="18">
        <v>4</v>
      </c>
      <c r="H700" s="20">
        <v>34.5</v>
      </c>
      <c r="I700" s="2">
        <f>H700/G700</f>
        <v>8.625</v>
      </c>
      <c r="J700" s="2">
        <v>6901.5297499999988</v>
      </c>
      <c r="K700" s="55">
        <v>223.4</v>
      </c>
      <c r="L700" s="53">
        <v>197.07272168097799</v>
      </c>
      <c r="M700" s="2">
        <f>IF((K700+L700)&gt;360,(K700+L700)-360,(K700+L700))</f>
        <v>60.472721680977997</v>
      </c>
      <c r="N700" s="2">
        <f>COS(RADIANS(M700))*J700</f>
        <v>3401.3352739339116</v>
      </c>
      <c r="O700" s="2">
        <f>SIN(RADIANS(M700))*J700</f>
        <v>6005.1670455057256</v>
      </c>
      <c r="P700" s="7">
        <f t="shared" si="11"/>
        <v>3.0642660125530734E-2</v>
      </c>
      <c r="Q700" s="7">
        <f>O700/(1850*COS(RADIANS(C700)))/60</f>
        <v>8.6314493485236649E-2</v>
      </c>
      <c r="R700" s="7">
        <f>C700+P700</f>
        <v>51.217342660125531</v>
      </c>
      <c r="S700" s="7">
        <f>D700+Q700</f>
        <v>10.417894493485237</v>
      </c>
    </row>
    <row r="701" spans="1:19" s="18" customFormat="1">
      <c r="A701" s="17">
        <v>874</v>
      </c>
      <c r="B701" s="17" t="s">
        <v>14</v>
      </c>
      <c r="C701" s="64">
        <v>51.186700000000002</v>
      </c>
      <c r="D701" s="64">
        <v>10.331580000000001</v>
      </c>
      <c r="E701" s="19">
        <v>44023</v>
      </c>
      <c r="F701" s="5">
        <v>0.58590277777777788</v>
      </c>
      <c r="G701" s="18">
        <v>5</v>
      </c>
      <c r="H701" s="20">
        <v>25.5</v>
      </c>
      <c r="I701" s="2">
        <f>H701/G701</f>
        <v>5.0999999999999996</v>
      </c>
      <c r="J701" s="2">
        <v>2520.4693999999986</v>
      </c>
      <c r="K701" s="55">
        <v>266.89999999999998</v>
      </c>
      <c r="L701" s="53">
        <v>197.974992511078</v>
      </c>
      <c r="M701" s="2">
        <f>IF((K701+L701)&gt;360,(K701+L701)-360,(K701+L701))</f>
        <v>104.87499251107795</v>
      </c>
      <c r="N701" s="2">
        <f>COS(RADIANS(M701))*J701</f>
        <v>-647.03217289667077</v>
      </c>
      <c r="O701" s="2">
        <f>SIN(RADIANS(M701))*J701</f>
        <v>2436.003974457547</v>
      </c>
      <c r="P701" s="7">
        <f t="shared" si="11"/>
        <v>-5.8291186747447821E-3</v>
      </c>
      <c r="Q701" s="7">
        <f>O701/(1850*COS(RADIANS(C701)))/60</f>
        <v>3.5013588729507071E-2</v>
      </c>
      <c r="R701" s="7">
        <f>C701+P701</f>
        <v>51.180870881325255</v>
      </c>
      <c r="S701" s="7">
        <f>D701+Q701</f>
        <v>10.366593588729508</v>
      </c>
    </row>
    <row r="702" spans="1:19" s="18" customFormat="1">
      <c r="A702" s="17">
        <v>875</v>
      </c>
      <c r="B702" s="17" t="s">
        <v>14</v>
      </c>
      <c r="C702" s="64">
        <v>51.186700000000002</v>
      </c>
      <c r="D702" s="64">
        <v>10.331580000000001</v>
      </c>
      <c r="E702" s="19">
        <v>44023</v>
      </c>
      <c r="F702" s="5">
        <v>0.5916435185185186</v>
      </c>
      <c r="G702" s="18">
        <v>5</v>
      </c>
      <c r="H702" s="20">
        <v>26.6</v>
      </c>
      <c r="I702" s="2">
        <f>H702/G702</f>
        <v>5.32</v>
      </c>
      <c r="J702" s="2">
        <v>2793.8972799999997</v>
      </c>
      <c r="K702" s="55">
        <v>262</v>
      </c>
      <c r="L702" s="53">
        <v>201.53651378456399</v>
      </c>
      <c r="M702" s="2">
        <f>IF((K702+L702)&gt;360,(K702+L702)-360,(K702+L702))</f>
        <v>103.53651378456402</v>
      </c>
      <c r="N702" s="2">
        <f>COS(RADIANS(M702))*J702</f>
        <v>-653.95354984416997</v>
      </c>
      <c r="O702" s="2">
        <f>SIN(RADIANS(M702))*J702</f>
        <v>2716.2854720808718</v>
      </c>
      <c r="P702" s="7">
        <f t="shared" si="11"/>
        <v>-5.8914734220195499E-3</v>
      </c>
      <c r="Q702" s="7">
        <f>O702/(1850*COS(RADIANS(C702)))/60</f>
        <v>3.9042178661696618E-2</v>
      </c>
      <c r="R702" s="7">
        <f>C702+P702</f>
        <v>51.180808526577984</v>
      </c>
      <c r="S702" s="7">
        <f>D702+Q702</f>
        <v>10.370622178661698</v>
      </c>
    </row>
    <row r="703" spans="1:19" s="18" customFormat="1">
      <c r="A703" s="17">
        <v>876</v>
      </c>
      <c r="B703" s="17" t="s">
        <v>14</v>
      </c>
      <c r="C703" s="64">
        <v>51.186700000000002</v>
      </c>
      <c r="D703" s="64">
        <v>10.331580000000001</v>
      </c>
      <c r="E703" s="19">
        <v>44023</v>
      </c>
      <c r="F703" s="5">
        <v>0.59311342592592597</v>
      </c>
      <c r="G703" s="18">
        <v>5</v>
      </c>
      <c r="H703" s="20">
        <v>26</v>
      </c>
      <c r="I703" s="2">
        <f>H703/G703</f>
        <v>5.2</v>
      </c>
      <c r="J703" s="2">
        <v>2644.7547999999992</v>
      </c>
      <c r="K703" s="55">
        <v>263.7</v>
      </c>
      <c r="L703" s="53">
        <v>202.85104448575399</v>
      </c>
      <c r="M703" s="2">
        <f>IF((K703+L703)&gt;360,(K703+L703)-360,(K703+L703))</f>
        <v>106.55104448575401</v>
      </c>
      <c r="N703" s="2">
        <f>COS(RADIANS(M703))*J703</f>
        <v>-753.40981605400907</v>
      </c>
      <c r="O703" s="2">
        <f>SIN(RADIANS(M703))*J703</f>
        <v>2535.1728937483731</v>
      </c>
      <c r="P703" s="7">
        <f t="shared" si="11"/>
        <v>-6.7874758203063882E-3</v>
      </c>
      <c r="Q703" s="7">
        <f>O703/(1850*COS(RADIANS(C703)))/60</f>
        <v>3.6438980391920867E-2</v>
      </c>
      <c r="R703" s="7">
        <f>C703+P703</f>
        <v>51.179912524179699</v>
      </c>
      <c r="S703" s="7">
        <f>D703+Q703</f>
        <v>10.368018980391922</v>
      </c>
    </row>
    <row r="704" spans="1:19" s="18" customFormat="1">
      <c r="A704" s="17">
        <v>877</v>
      </c>
      <c r="B704" s="17" t="s">
        <v>14</v>
      </c>
      <c r="C704" s="64">
        <v>51.186700000000002</v>
      </c>
      <c r="D704" s="64">
        <v>10.331580000000001</v>
      </c>
      <c r="E704" s="19">
        <v>44023</v>
      </c>
      <c r="F704" s="5">
        <v>0.60833333333333328</v>
      </c>
      <c r="G704" s="18">
        <v>5</v>
      </c>
      <c r="H704" s="20">
        <v>31.5</v>
      </c>
      <c r="I704" s="2">
        <f>H704/G704</f>
        <v>6.3</v>
      </c>
      <c r="J704" s="2">
        <v>4011.8941999999997</v>
      </c>
      <c r="K704" s="55">
        <v>240.2</v>
      </c>
      <c r="L704" s="53">
        <v>212.09422735648101</v>
      </c>
      <c r="M704" s="2">
        <f>IF((K704+L704)&gt;360,(K704+L704)-360,(K704+L704))</f>
        <v>92.294227356480974</v>
      </c>
      <c r="N704" s="2">
        <f>COS(RADIANS(M704))*J704</f>
        <v>-160.60062560602663</v>
      </c>
      <c r="O704" s="2">
        <f>SIN(RADIANS(M704))*J704</f>
        <v>4008.6783995537216</v>
      </c>
      <c r="P704" s="7">
        <f t="shared" si="11"/>
        <v>-1.446852482937177E-3</v>
      </c>
      <c r="Q704" s="7">
        <f>O704/(1850*COS(RADIANS(C704)))/60</f>
        <v>5.761822160494947E-2</v>
      </c>
      <c r="R704" s="7">
        <f>C704+P704</f>
        <v>51.185253147517066</v>
      </c>
      <c r="S704" s="7">
        <f>D704+Q704</f>
        <v>10.38919822160495</v>
      </c>
    </row>
    <row r="705" spans="1:19" s="18" customFormat="1">
      <c r="A705" s="17">
        <v>878</v>
      </c>
      <c r="B705" s="17" t="s">
        <v>14</v>
      </c>
      <c r="C705" s="64">
        <v>51.186700000000002</v>
      </c>
      <c r="D705" s="64">
        <v>10.331580000000001</v>
      </c>
      <c r="E705" s="19">
        <v>44023</v>
      </c>
      <c r="F705" s="5">
        <v>0.62548611111111108</v>
      </c>
      <c r="G705" s="18">
        <v>5</v>
      </c>
      <c r="H705" s="20">
        <v>33.4</v>
      </c>
      <c r="I705" s="2">
        <f>H705/G705</f>
        <v>6.68</v>
      </c>
      <c r="J705" s="2">
        <v>4484.1787199999981</v>
      </c>
      <c r="K705" s="55">
        <v>232.1</v>
      </c>
      <c r="L705" s="53">
        <v>221.30826731717301</v>
      </c>
      <c r="M705" s="2">
        <f>IF((K705+L705)&gt;360,(K705+L705)-360,(K705+L705))</f>
        <v>93.408267317172999</v>
      </c>
      <c r="N705" s="2">
        <f>COS(RADIANS(M705))*J705</f>
        <v>-266.58626738340291</v>
      </c>
      <c r="O705" s="2">
        <f>SIN(RADIANS(M705))*J705</f>
        <v>4476.2473741900603</v>
      </c>
      <c r="P705" s="7">
        <f t="shared" si="11"/>
        <v>-2.4016780845351614E-3</v>
      </c>
      <c r="Q705" s="7">
        <f>O705/(1850*COS(RADIANS(C705)))/60</f>
        <v>6.4338763916149788E-2</v>
      </c>
      <c r="R705" s="7">
        <f>C705+P705</f>
        <v>51.184298321915463</v>
      </c>
      <c r="S705" s="7">
        <f>D705+Q705</f>
        <v>10.39591876391615</v>
      </c>
    </row>
    <row r="706" spans="1:19" s="18" customFormat="1">
      <c r="A706" s="17">
        <v>880</v>
      </c>
      <c r="B706" s="17" t="s">
        <v>14</v>
      </c>
      <c r="C706" s="64">
        <v>51.186700000000002</v>
      </c>
      <c r="D706" s="64">
        <v>10.331580000000001</v>
      </c>
      <c r="E706" s="19">
        <v>44024</v>
      </c>
      <c r="F706" s="5">
        <v>0.41798611111111111</v>
      </c>
      <c r="G706" s="18">
        <v>5</v>
      </c>
      <c r="H706" s="20">
        <v>29</v>
      </c>
      <c r="I706" s="2">
        <f>H706/G706</f>
        <v>5.8</v>
      </c>
      <c r="J706" s="2">
        <v>3390.4671999999987</v>
      </c>
      <c r="K706" s="55">
        <v>357.6</v>
      </c>
      <c r="L706" s="53">
        <v>107.313762738615</v>
      </c>
      <c r="M706" s="2">
        <f>IF((K706+L706)&gt;360,(K706+L706)-360,(K706+L706))</f>
        <v>104.91376273861499</v>
      </c>
      <c r="N706" s="2">
        <f>COS(RADIANS(M706))*J706</f>
        <v>-872.58730002582047</v>
      </c>
      <c r="O706" s="2">
        <f>SIN(RADIANS(M706))*J706</f>
        <v>3276.2568944009076</v>
      </c>
      <c r="P706" s="7">
        <f t="shared" si="11"/>
        <v>-7.8611468470794633E-3</v>
      </c>
      <c r="Q706" s="7">
        <f>O706/(1850*COS(RADIANS(C706)))/60</f>
        <v>4.7090855628965068E-2</v>
      </c>
      <c r="R706" s="7">
        <f>C706+P706</f>
        <v>51.178838853152925</v>
      </c>
      <c r="S706" s="7">
        <f>D706+Q706</f>
        <v>10.378670855628966</v>
      </c>
    </row>
    <row r="707" spans="1:19" s="18" customFormat="1">
      <c r="A707" s="17">
        <v>881</v>
      </c>
      <c r="B707" s="17" t="s">
        <v>14</v>
      </c>
      <c r="C707" s="64">
        <v>51.186700000000002</v>
      </c>
      <c r="D707" s="64">
        <v>10.331580000000001</v>
      </c>
      <c r="E707" s="19">
        <v>44024</v>
      </c>
      <c r="F707" s="5">
        <v>0.41850694444444447</v>
      </c>
      <c r="G707" s="18">
        <v>4</v>
      </c>
      <c r="H707" s="20">
        <v>23.8</v>
      </c>
      <c r="I707" s="2">
        <f>H707/G707</f>
        <v>5.95</v>
      </c>
      <c r="J707" s="2">
        <v>3576.8952999999992</v>
      </c>
      <c r="K707" s="55">
        <v>357.4</v>
      </c>
      <c r="L707" s="53">
        <v>107.54953241661499</v>
      </c>
      <c r="M707" s="2">
        <f>IF((K707+L707)&gt;360,(K707+L707)-360,(K707+L707))</f>
        <v>104.94953241661494</v>
      </c>
      <c r="N707" s="2">
        <f>COS(RADIANS(M707))*J707</f>
        <v>-922.72500145826973</v>
      </c>
      <c r="O707" s="2">
        <f>SIN(RADIANS(M707))*J707</f>
        <v>3455.8296484123634</v>
      </c>
      <c r="P707" s="7">
        <f t="shared" ref="P707:P770" si="12">(N707/1850)/60</f>
        <v>-8.312837850975403E-3</v>
      </c>
      <c r="Q707" s="7">
        <f>O707/(1850*COS(RADIANS(C707)))/60</f>
        <v>4.9671921432596258E-2</v>
      </c>
      <c r="R707" s="7">
        <f>C707+P707</f>
        <v>51.178387162149029</v>
      </c>
      <c r="S707" s="7">
        <f>D707+Q707</f>
        <v>10.381251921432597</v>
      </c>
    </row>
    <row r="708" spans="1:19" s="18" customFormat="1">
      <c r="A708" s="17">
        <v>882</v>
      </c>
      <c r="B708" s="17" t="s">
        <v>14</v>
      </c>
      <c r="C708" s="64">
        <v>51.186700000000002</v>
      </c>
      <c r="D708" s="64">
        <v>10.331580000000001</v>
      </c>
      <c r="E708" s="19">
        <v>44024</v>
      </c>
      <c r="F708" s="5">
        <v>0.4246064814814815</v>
      </c>
      <c r="G708" s="18">
        <v>5</v>
      </c>
      <c r="H708" s="20">
        <v>28.5</v>
      </c>
      <c r="I708" s="2">
        <f>H708/G708</f>
        <v>5.7</v>
      </c>
      <c r="J708" s="2">
        <v>3266.1817999999989</v>
      </c>
      <c r="K708" s="55">
        <v>1</v>
      </c>
      <c r="L708" s="53">
        <v>109.70633705482101</v>
      </c>
      <c r="M708" s="2">
        <f>IF((K708+L708)&gt;360,(K708+L708)-360,(K708+L708))</f>
        <v>110.70633705482101</v>
      </c>
      <c r="N708" s="2">
        <f>COS(RADIANS(M708))*J708</f>
        <v>-1154.8510215263916</v>
      </c>
      <c r="O708" s="2">
        <f>SIN(RADIANS(M708))*J708</f>
        <v>3055.202557725213</v>
      </c>
      <c r="P708" s="7">
        <f t="shared" si="12"/>
        <v>-1.0404063256994519E-2</v>
      </c>
      <c r="Q708" s="7">
        <f>O708/(1850*COS(RADIANS(C708)))/60</f>
        <v>4.3913559650636334E-2</v>
      </c>
      <c r="R708" s="7">
        <f>C708+P708</f>
        <v>51.17629593674301</v>
      </c>
      <c r="S708" s="7">
        <f>D708+Q708</f>
        <v>10.375493559650637</v>
      </c>
    </row>
    <row r="709" spans="1:19" s="18" customFormat="1">
      <c r="A709" s="17">
        <v>883</v>
      </c>
      <c r="B709" s="17" t="s">
        <v>14</v>
      </c>
      <c r="C709" s="64">
        <v>51.186700000000002</v>
      </c>
      <c r="D709" s="64">
        <v>10.331580000000001</v>
      </c>
      <c r="E709" s="19">
        <v>44024</v>
      </c>
      <c r="F709" s="5">
        <v>0.42416666666666669</v>
      </c>
      <c r="G709" s="18">
        <v>4</v>
      </c>
      <c r="H709" s="20">
        <v>23.3</v>
      </c>
      <c r="I709" s="2">
        <f>H709/G709</f>
        <v>5.8250000000000002</v>
      </c>
      <c r="J709" s="2">
        <v>3421.5385499999993</v>
      </c>
      <c r="K709" s="55">
        <v>353.3</v>
      </c>
      <c r="L709" s="53">
        <v>109.463501104332</v>
      </c>
      <c r="M709" s="2">
        <f>IF((K709+L709)&gt;360,(K709+L709)-360,(K709+L709))</f>
        <v>102.76350110433202</v>
      </c>
      <c r="N709" s="2">
        <f>COS(RADIANS(M709))*J709</f>
        <v>-755.91112763648471</v>
      </c>
      <c r="O709" s="2">
        <f>SIN(RADIANS(M709))*J709</f>
        <v>3336.9933197792643</v>
      </c>
      <c r="P709" s="7">
        <f t="shared" si="12"/>
        <v>-6.8100101588872497E-3</v>
      </c>
      <c r="Q709" s="7">
        <f>O709/(1850*COS(RADIANS(C709)))/60</f>
        <v>4.7963842800331127E-2</v>
      </c>
      <c r="R709" s="7">
        <f>C709+P709</f>
        <v>51.179889989841115</v>
      </c>
      <c r="S709" s="7">
        <f>D709+Q709</f>
        <v>10.379543842800333</v>
      </c>
    </row>
    <row r="710" spans="1:19" s="18" customFormat="1">
      <c r="A710" s="17">
        <v>884</v>
      </c>
      <c r="B710" s="17" t="s">
        <v>14</v>
      </c>
      <c r="C710" s="64">
        <v>51.186700000000002</v>
      </c>
      <c r="D710" s="64">
        <v>10.331580000000001</v>
      </c>
      <c r="E710" s="19">
        <v>44024</v>
      </c>
      <c r="F710" s="5">
        <v>0.43215277777777783</v>
      </c>
      <c r="G710" s="18">
        <v>5</v>
      </c>
      <c r="H710" s="20">
        <v>28.3</v>
      </c>
      <c r="I710" s="2">
        <f>H710/G710</f>
        <v>5.66</v>
      </c>
      <c r="J710" s="2">
        <v>3216.4676399999994</v>
      </c>
      <c r="K710" s="55">
        <v>357.7</v>
      </c>
      <c r="L710" s="53">
        <v>112.4336153938</v>
      </c>
      <c r="M710" s="2">
        <f>IF((K710+L710)&gt;360,(K710+L710)-360,(K710+L710))</f>
        <v>110.13361539379997</v>
      </c>
      <c r="N710" s="2">
        <f>COS(RADIANS(M710))*J710</f>
        <v>-1107.1422605835016</v>
      </c>
      <c r="O710" s="2">
        <f>SIN(RADIANS(M710))*J710</f>
        <v>3019.917232971331</v>
      </c>
      <c r="P710" s="7">
        <f t="shared" si="12"/>
        <v>-9.9742545998513666E-3</v>
      </c>
      <c r="Q710" s="7">
        <f>O710/(1850*COS(RADIANS(C710)))/60</f>
        <v>4.3406390589307266E-2</v>
      </c>
      <c r="R710" s="7">
        <f>C710+P710</f>
        <v>51.176725745400148</v>
      </c>
      <c r="S710" s="7">
        <f>D710+Q710</f>
        <v>10.374986390589308</v>
      </c>
    </row>
    <row r="711" spans="1:19" s="18" customFormat="1">
      <c r="A711" s="17">
        <v>885</v>
      </c>
      <c r="B711" s="17" t="s">
        <v>14</v>
      </c>
      <c r="C711" s="64">
        <v>51.186700000000002</v>
      </c>
      <c r="D711" s="64">
        <v>10.331580000000001</v>
      </c>
      <c r="E711" s="19">
        <v>44024</v>
      </c>
      <c r="F711" s="5">
        <v>0.43186342592592597</v>
      </c>
      <c r="G711" s="18">
        <v>5</v>
      </c>
      <c r="H711" s="20">
        <v>26.4</v>
      </c>
      <c r="I711" s="2">
        <f>H711/G711</f>
        <v>5.2799999999999994</v>
      </c>
      <c r="J711" s="2">
        <v>2744.1831199999988</v>
      </c>
      <c r="K711" s="55">
        <v>359.1</v>
      </c>
      <c r="L711" s="53">
        <v>112.18128550021</v>
      </c>
      <c r="M711" s="2">
        <f>IF((K711+L711)&gt;360,(K711+L711)-360,(K711+L711))</f>
        <v>111.28128550021</v>
      </c>
      <c r="N711" s="2">
        <f>COS(RADIANS(M711))*J711</f>
        <v>-995.99273758873085</v>
      </c>
      <c r="O711" s="2">
        <f>SIN(RADIANS(M711))*J711</f>
        <v>2557.0567969373369</v>
      </c>
      <c r="P711" s="7">
        <f t="shared" si="12"/>
        <v>-8.9729075458444222E-3</v>
      </c>
      <c r="Q711" s="7">
        <f>O711/(1850*COS(RADIANS(C711)))/60</f>
        <v>3.6753525850010828E-2</v>
      </c>
      <c r="R711" s="7">
        <f>C711+P711</f>
        <v>51.177727092454155</v>
      </c>
      <c r="S711" s="7">
        <f>D711+Q711</f>
        <v>10.368333525850012</v>
      </c>
    </row>
    <row r="712" spans="1:19" s="18" customFormat="1">
      <c r="A712" s="17">
        <v>886</v>
      </c>
      <c r="B712" s="17" t="s">
        <v>14</v>
      </c>
      <c r="C712" s="64">
        <v>51.186700000000002</v>
      </c>
      <c r="D712" s="64">
        <v>10.331580000000001</v>
      </c>
      <c r="E712" s="19">
        <v>44024</v>
      </c>
      <c r="F712" s="5">
        <v>0.43827546296296299</v>
      </c>
      <c r="G712" s="18">
        <v>5</v>
      </c>
      <c r="H712" s="20">
        <v>28</v>
      </c>
      <c r="I712" s="2">
        <f>H712/G712</f>
        <v>5.6</v>
      </c>
      <c r="J712" s="2">
        <v>3141.8963999999992</v>
      </c>
      <c r="K712" s="55">
        <v>0.2</v>
      </c>
      <c r="L712" s="53">
        <v>114.746611612686</v>
      </c>
      <c r="M712" s="2">
        <f>IF((K712+L712)&gt;360,(K712+L712)-360,(K712+L712))</f>
        <v>114.946611612686</v>
      </c>
      <c r="N712" s="2">
        <f>COS(RADIANS(M712))*J712</f>
        <v>-1325.1688861750665</v>
      </c>
      <c r="O712" s="2">
        <f>SIN(RADIANS(M712))*J712</f>
        <v>2848.7612064626423</v>
      </c>
      <c r="P712" s="7">
        <f t="shared" si="12"/>
        <v>-1.1938458434009609E-2</v>
      </c>
      <c r="Q712" s="7">
        <f>O712/(1850*COS(RADIANS(C712)))/60</f>
        <v>4.0946301532151147E-2</v>
      </c>
      <c r="R712" s="7">
        <f>C712+P712</f>
        <v>51.174761541565992</v>
      </c>
      <c r="S712" s="7">
        <f>D712+Q712</f>
        <v>10.372526301532151</v>
      </c>
    </row>
    <row r="713" spans="1:19" s="18" customFormat="1">
      <c r="A713" s="17">
        <v>887</v>
      </c>
      <c r="B713" s="17" t="s">
        <v>14</v>
      </c>
      <c r="C713" s="64">
        <v>51.186700000000002</v>
      </c>
      <c r="D713" s="64">
        <v>10.331580000000001</v>
      </c>
      <c r="E713" s="19">
        <v>44024</v>
      </c>
      <c r="F713" s="5">
        <v>0.44092592592592594</v>
      </c>
      <c r="G713" s="18">
        <v>5</v>
      </c>
      <c r="H713" s="20">
        <v>27.8</v>
      </c>
      <c r="I713" s="2">
        <f>H713/G713</f>
        <v>5.5600000000000005</v>
      </c>
      <c r="J713" s="2">
        <v>3092.1822399999996</v>
      </c>
      <c r="K713" s="55">
        <v>359.7</v>
      </c>
      <c r="L713" s="53">
        <v>115.53508034023</v>
      </c>
      <c r="M713" s="2">
        <f>IF((K713+L713)&gt;360,(K713+L713)-360,(K713+L713))</f>
        <v>115.23508034022996</v>
      </c>
      <c r="N713" s="2">
        <f>COS(RADIANS(M713))*J713</f>
        <v>-1318.2999736886675</v>
      </c>
      <c r="O713" s="2">
        <f>SIN(RADIANS(M713))*J713</f>
        <v>2797.0835140810282</v>
      </c>
      <c r="P713" s="7">
        <f t="shared" si="12"/>
        <v>-1.1876576339537544E-2</v>
      </c>
      <c r="Q713" s="7">
        <f>O713/(1850*COS(RADIANS(C713)))/60</f>
        <v>4.0203518890368814E-2</v>
      </c>
      <c r="R713" s="7">
        <f>C713+P713</f>
        <v>51.174823423660463</v>
      </c>
      <c r="S713" s="7">
        <f>D713+Q713</f>
        <v>10.37178351889037</v>
      </c>
    </row>
    <row r="714" spans="1:19" s="18" customFormat="1">
      <c r="A714" s="17">
        <v>888</v>
      </c>
      <c r="B714" s="17" t="s">
        <v>14</v>
      </c>
      <c r="C714" s="64">
        <v>51.186700000000002</v>
      </c>
      <c r="D714" s="64">
        <v>10.331580000000001</v>
      </c>
      <c r="E714" s="19">
        <v>44024</v>
      </c>
      <c r="F714" s="5">
        <v>0.4503125</v>
      </c>
      <c r="G714" s="18">
        <v>5</v>
      </c>
      <c r="H714" s="20">
        <v>30.4</v>
      </c>
      <c r="I714" s="2">
        <f>H714/G714</f>
        <v>6.08</v>
      </c>
      <c r="J714" s="2">
        <v>3738.4663199999995</v>
      </c>
      <c r="K714" s="55">
        <v>357.5</v>
      </c>
      <c r="L714" s="53">
        <v>119.339044497823</v>
      </c>
      <c r="M714" s="2">
        <f>IF((K714+L714)&gt;360,(K714+L714)-360,(K714+L714))</f>
        <v>116.83904449782301</v>
      </c>
      <c r="N714" s="2">
        <f>COS(RADIANS(M714))*J714</f>
        <v>-1687.86405746332</v>
      </c>
      <c r="O714" s="2">
        <f>SIN(RADIANS(M714))*J714</f>
        <v>3335.7525911400858</v>
      </c>
      <c r="P714" s="7">
        <f t="shared" si="12"/>
        <v>-1.520598249966955E-2</v>
      </c>
      <c r="Q714" s="7">
        <f>O714/(1850*COS(RADIANS(C714)))/60</f>
        <v>4.794600934736773E-2</v>
      </c>
      <c r="R714" s="7">
        <f>C714+P714</f>
        <v>51.171494017500329</v>
      </c>
      <c r="S714" s="7">
        <f>D714+Q714</f>
        <v>10.379526009347368</v>
      </c>
    </row>
    <row r="715" spans="1:19" s="18" customFormat="1">
      <c r="A715" s="17">
        <v>889</v>
      </c>
      <c r="B715" s="17" t="s">
        <v>14</v>
      </c>
      <c r="C715" s="64">
        <v>51.186700000000002</v>
      </c>
      <c r="D715" s="64">
        <v>10.331580000000001</v>
      </c>
      <c r="E715" s="19">
        <v>44024</v>
      </c>
      <c r="F715" s="5">
        <v>0.45065972222222223</v>
      </c>
      <c r="G715" s="18">
        <v>5</v>
      </c>
      <c r="H715" s="20">
        <v>19.600000000000001</v>
      </c>
      <c r="I715" s="2">
        <f>H715/G715</f>
        <v>3.9200000000000004</v>
      </c>
      <c r="J715" s="2">
        <v>1234.209893584627</v>
      </c>
      <c r="K715" s="55">
        <v>14.9</v>
      </c>
      <c r="L715" s="53">
        <v>119.339044497823</v>
      </c>
      <c r="M715" s="2">
        <f>IF((K715+L715)&gt;360,(K715+L715)-360,(K715+L715))</f>
        <v>134.23904449782299</v>
      </c>
      <c r="N715" s="2">
        <f>COS(RADIANS(M715))*J715</f>
        <v>-861.05083136999531</v>
      </c>
      <c r="O715" s="2">
        <f>SIN(RADIANS(M715))*J715</f>
        <v>884.23160270328287</v>
      </c>
      <c r="P715" s="7">
        <f t="shared" si="12"/>
        <v>-7.7572146970269849E-3</v>
      </c>
      <c r="Q715" s="7">
        <f>O715/(1850*COS(RADIANS(C715)))/60</f>
        <v>1.2709388820098245E-2</v>
      </c>
      <c r="R715" s="7">
        <f>C715+P715</f>
        <v>51.178942785302972</v>
      </c>
      <c r="S715" s="7">
        <f>D715+Q715</f>
        <v>10.3442893888201</v>
      </c>
    </row>
    <row r="716" spans="1:19" s="18" customFormat="1">
      <c r="A716" s="17">
        <v>890</v>
      </c>
      <c r="B716" s="17" t="s">
        <v>14</v>
      </c>
      <c r="C716" s="64">
        <v>51.186700000000002</v>
      </c>
      <c r="D716" s="64">
        <v>10.331580000000001</v>
      </c>
      <c r="E716" s="19">
        <v>44024</v>
      </c>
      <c r="F716" s="5">
        <v>0.45307870370370373</v>
      </c>
      <c r="G716" s="18">
        <v>5</v>
      </c>
      <c r="H716" s="20">
        <v>28.4</v>
      </c>
      <c r="I716" s="2">
        <f>H716/G716</f>
        <v>5.68</v>
      </c>
      <c r="J716" s="2">
        <v>3241.3247199999987</v>
      </c>
      <c r="K716" s="55">
        <v>354.7</v>
      </c>
      <c r="L716" s="53">
        <v>120.465775020422</v>
      </c>
      <c r="M716" s="2">
        <f>IF((K716+L716)&gt;360,(K716+L716)-360,(K716+L716))</f>
        <v>115.16577502042196</v>
      </c>
      <c r="N716" s="2">
        <f>COS(RADIANS(M716))*J716</f>
        <v>-1378.3367994398568</v>
      </c>
      <c r="O716" s="2">
        <f>SIN(RADIANS(M716))*J716</f>
        <v>2933.6621495654476</v>
      </c>
      <c r="P716" s="7">
        <f t="shared" si="12"/>
        <v>-1.2417448643602313E-2</v>
      </c>
      <c r="Q716" s="7">
        <f>O716/(1850*COS(RADIANS(C716)))/60</f>
        <v>4.2166614280290587E-2</v>
      </c>
      <c r="R716" s="7">
        <f>C716+P716</f>
        <v>51.174282551356399</v>
      </c>
      <c r="S716" s="7">
        <f>D716+Q716</f>
        <v>10.373746614280291</v>
      </c>
    </row>
    <row r="717" spans="1:19" s="18" customFormat="1">
      <c r="A717" s="17">
        <v>891</v>
      </c>
      <c r="B717" s="17" t="s">
        <v>14</v>
      </c>
      <c r="C717" s="64">
        <v>51.186700000000002</v>
      </c>
      <c r="D717" s="64">
        <v>10.331580000000001</v>
      </c>
      <c r="E717" s="19">
        <v>44024</v>
      </c>
      <c r="F717" s="5">
        <v>0.45310185185185187</v>
      </c>
      <c r="G717" s="18">
        <v>6</v>
      </c>
      <c r="H717" s="20">
        <v>32.9</v>
      </c>
      <c r="I717" s="2">
        <f>H717/G717</f>
        <v>5.4833333333333334</v>
      </c>
      <c r="J717" s="2">
        <v>2996.8967666666658</v>
      </c>
      <c r="K717" s="55">
        <v>355.2</v>
      </c>
      <c r="L717" s="53">
        <v>120.465775020422</v>
      </c>
      <c r="M717" s="2">
        <f>IF((K717+L717)&gt;360,(K717+L717)-360,(K717+L717))</f>
        <v>115.66577502042196</v>
      </c>
      <c r="N717" s="2">
        <f>COS(RADIANS(M717))*J717</f>
        <v>-1298.018202773028</v>
      </c>
      <c r="O717" s="2">
        <f>SIN(RADIANS(M717))*J717</f>
        <v>2701.2106499358756</v>
      </c>
      <c r="P717" s="7">
        <f t="shared" si="12"/>
        <v>-1.1693857682639891E-2</v>
      </c>
      <c r="Q717" s="7">
        <f>O717/(1850*COS(RADIANS(C717)))/60</f>
        <v>3.8825502651193437E-2</v>
      </c>
      <c r="R717" s="7">
        <f>C717+P717</f>
        <v>51.175006142317365</v>
      </c>
      <c r="S717" s="7">
        <f>D717+Q717</f>
        <v>10.370405502651193</v>
      </c>
    </row>
    <row r="718" spans="1:19" s="18" customFormat="1">
      <c r="A718" s="17">
        <v>892</v>
      </c>
      <c r="B718" s="17" t="s">
        <v>14</v>
      </c>
      <c r="C718" s="64">
        <v>51.186700000000002</v>
      </c>
      <c r="D718" s="64">
        <v>10.331580000000001</v>
      </c>
      <c r="E718" s="19">
        <v>44024</v>
      </c>
      <c r="F718" s="5">
        <v>0.50203703703703717</v>
      </c>
      <c r="G718" s="18">
        <v>5</v>
      </c>
      <c r="H718" s="20">
        <v>54.3</v>
      </c>
      <c r="I718" s="2">
        <f>H718/G718</f>
        <v>10.86</v>
      </c>
      <c r="J718" s="2">
        <v>9679.3084400000007</v>
      </c>
      <c r="K718" s="55">
        <v>339.4</v>
      </c>
      <c r="L718" s="53">
        <v>143.69930352189701</v>
      </c>
      <c r="M718" s="2">
        <f>IF((K718+L718)&gt;360,(K718+L718)-360,(K718+L718))</f>
        <v>123.09930352189701</v>
      </c>
      <c r="N718" s="2">
        <f>COS(RADIANS(M718))*J718</f>
        <v>-5285.7907539002217</v>
      </c>
      <c r="O718" s="2">
        <f>SIN(RADIANS(M718))*J718</f>
        <v>8108.6020979351415</v>
      </c>
      <c r="P718" s="7">
        <f t="shared" si="12"/>
        <v>-4.7619736521623622E-2</v>
      </c>
      <c r="Q718" s="7">
        <f>O718/(1850*COS(RADIANS(C718)))/60</f>
        <v>0.11654794573623017</v>
      </c>
      <c r="R718" s="7">
        <f>C718+P718</f>
        <v>51.139080263478377</v>
      </c>
      <c r="S718" s="7">
        <f>D718+Q718</f>
        <v>10.44812794573623</v>
      </c>
    </row>
    <row r="719" spans="1:19" s="18" customFormat="1">
      <c r="A719" s="17">
        <v>893</v>
      </c>
      <c r="B719" s="17" t="s">
        <v>14</v>
      </c>
      <c r="C719" s="64">
        <v>51.186700000000002</v>
      </c>
      <c r="D719" s="64">
        <v>10.331580000000001</v>
      </c>
      <c r="E719" s="19">
        <v>44024</v>
      </c>
      <c r="F719" s="5">
        <v>0.5073726851851853</v>
      </c>
      <c r="G719" s="18">
        <v>5</v>
      </c>
      <c r="H719" s="20">
        <v>41.3</v>
      </c>
      <c r="I719" s="2">
        <f>H719/G719</f>
        <v>8.26</v>
      </c>
      <c r="J719" s="2">
        <v>6447.8880399999998</v>
      </c>
      <c r="K719" s="55">
        <v>309</v>
      </c>
      <c r="L719" s="53">
        <v>146.83248214579999</v>
      </c>
      <c r="M719" s="2">
        <f>IF((K719+L719)&gt;360,(K719+L719)-360,(K719+L719))</f>
        <v>95.832482145799986</v>
      </c>
      <c r="N719" s="2">
        <f>COS(RADIANS(M719))*J719</f>
        <v>-655.23631102572131</v>
      </c>
      <c r="O719" s="2">
        <f>SIN(RADIANS(M719))*J719</f>
        <v>6414.5089876847505</v>
      </c>
      <c r="P719" s="7">
        <f t="shared" si="12"/>
        <v>-5.9030298290605517E-3</v>
      </c>
      <c r="Q719" s="7">
        <f>O719/(1850*COS(RADIANS(C719)))/60</f>
        <v>9.2198117060352372E-2</v>
      </c>
      <c r="R719" s="7">
        <f>C719+P719</f>
        <v>51.180796970170938</v>
      </c>
      <c r="S719" s="7">
        <f>D719+Q719</f>
        <v>10.423778117060353</v>
      </c>
    </row>
    <row r="720" spans="1:19" s="18" customFormat="1">
      <c r="A720" s="17">
        <v>894</v>
      </c>
      <c r="B720" s="17" t="s">
        <v>14</v>
      </c>
      <c r="C720" s="64">
        <v>51.186700000000002</v>
      </c>
      <c r="D720" s="64">
        <v>10.331580000000001</v>
      </c>
      <c r="E720" s="19">
        <v>44024</v>
      </c>
      <c r="F720" s="5">
        <v>0.5083564814814816</v>
      </c>
      <c r="G720" s="18">
        <v>3</v>
      </c>
      <c r="H720" s="20">
        <v>40.200000000000003</v>
      </c>
      <c r="I720" s="2">
        <f>H720/G720</f>
        <v>13.4</v>
      </c>
      <c r="J720" s="2">
        <v>12836.157599999997</v>
      </c>
      <c r="K720" s="55">
        <v>313</v>
      </c>
      <c r="L720" s="53">
        <v>147.63172412807199</v>
      </c>
      <c r="M720" s="2">
        <f>IF((K720+L720)&gt;360,(K720+L720)-360,(K720+L720))</f>
        <v>100.63172412807199</v>
      </c>
      <c r="N720" s="2">
        <f>COS(RADIANS(M720))*J720</f>
        <v>-2368.2141403688856</v>
      </c>
      <c r="O720" s="2">
        <f>SIN(RADIANS(M720))*J720</f>
        <v>12615.803728553903</v>
      </c>
      <c r="P720" s="7">
        <f t="shared" si="12"/>
        <v>-2.1335262525845819E-2</v>
      </c>
      <c r="Q720" s="7">
        <f>O720/(1850*COS(RADIANS(C720)))/60</f>
        <v>0.18133162666211661</v>
      </c>
      <c r="R720" s="7">
        <f>C720+P720</f>
        <v>51.165364737474157</v>
      </c>
      <c r="S720" s="7">
        <f>D720+Q720</f>
        <v>10.512911626662117</v>
      </c>
    </row>
    <row r="721" spans="1:19" s="18" customFormat="1">
      <c r="A721" s="17">
        <v>895</v>
      </c>
      <c r="B721" s="17" t="s">
        <v>14</v>
      </c>
      <c r="C721" s="64">
        <v>51.186700000000002</v>
      </c>
      <c r="D721" s="64">
        <v>10.331580000000001</v>
      </c>
      <c r="E721" s="19">
        <v>44024</v>
      </c>
      <c r="F721" s="5">
        <v>0.52194444444444454</v>
      </c>
      <c r="G721" s="18">
        <v>6</v>
      </c>
      <c r="H721" s="20">
        <v>24.8</v>
      </c>
      <c r="I721" s="2">
        <f>H721/G721</f>
        <v>4.1333333333333337</v>
      </c>
      <c r="J721" s="2">
        <v>1408.6143190227274</v>
      </c>
      <c r="K721" s="55">
        <v>277.60000000000002</v>
      </c>
      <c r="L721" s="53">
        <v>155.531510717337</v>
      </c>
      <c r="M721" s="2">
        <f>IF((K721+L721)&gt;360,(K721+L721)-360,(K721+L721))</f>
        <v>73.131510717337051</v>
      </c>
      <c r="N721" s="2">
        <f>COS(RADIANS(M721))*J721</f>
        <v>408.74597699894849</v>
      </c>
      <c r="O721" s="2">
        <f>SIN(RADIANS(M721))*J721</f>
        <v>1348.0063152830689</v>
      </c>
      <c r="P721" s="7">
        <f t="shared" si="12"/>
        <v>3.6823961891797163E-3</v>
      </c>
      <c r="Q721" s="7">
        <f>O721/(1850*COS(RADIANS(C721)))/60</f>
        <v>1.9375394795326576E-2</v>
      </c>
      <c r="R721" s="7">
        <f>C721+P721</f>
        <v>51.190382396189179</v>
      </c>
      <c r="S721" s="7">
        <f>D721+Q721</f>
        <v>10.350955394795328</v>
      </c>
    </row>
    <row r="722" spans="1:19" s="18" customFormat="1">
      <c r="A722" s="17">
        <v>896</v>
      </c>
      <c r="B722" s="17" t="s">
        <v>14</v>
      </c>
      <c r="C722" s="64">
        <v>51.186700000000002</v>
      </c>
      <c r="D722" s="64">
        <v>10.331580000000001</v>
      </c>
      <c r="E722" s="19">
        <v>44024</v>
      </c>
      <c r="F722" s="5">
        <v>0.58740740740740749</v>
      </c>
      <c r="G722" s="18">
        <v>6</v>
      </c>
      <c r="H722" s="20">
        <v>15.5</v>
      </c>
      <c r="I722" s="2">
        <f>H722/G722</f>
        <v>2.5833333333333335</v>
      </c>
      <c r="J722" s="2">
        <v>444.45058419452801</v>
      </c>
      <c r="K722" s="55">
        <v>340.8</v>
      </c>
      <c r="L722" s="53">
        <v>198.75747050194201</v>
      </c>
      <c r="M722" s="2">
        <f>IF((K722+L722)&gt;360,(K722+L722)-360,(K722+L722))</f>
        <v>179.55747050194202</v>
      </c>
      <c r="N722" s="2">
        <f>COS(RADIANS(M722))*J722</f>
        <v>-444.43732764458878</v>
      </c>
      <c r="O722" s="2">
        <f>SIN(RADIANS(M722))*J722</f>
        <v>3.4327229707192912</v>
      </c>
      <c r="P722" s="7">
        <f t="shared" si="12"/>
        <v>-4.0039398886899894E-3</v>
      </c>
      <c r="Q722" s="7">
        <f>O722/(1850*COS(RADIANS(C722)))/60</f>
        <v>4.9339800582986125E-5</v>
      </c>
      <c r="R722" s="7">
        <f>C722+P722</f>
        <v>51.182696060111311</v>
      </c>
      <c r="S722" s="7">
        <f>D722+Q722</f>
        <v>10.331629339800584</v>
      </c>
    </row>
    <row r="723" spans="1:19" s="18" customFormat="1">
      <c r="A723" s="17">
        <v>897</v>
      </c>
      <c r="B723" s="17" t="s">
        <v>14</v>
      </c>
      <c r="C723" s="64">
        <v>51.186700000000002</v>
      </c>
      <c r="D723" s="64">
        <v>10.331580000000001</v>
      </c>
      <c r="E723" s="19">
        <v>44024</v>
      </c>
      <c r="F723" s="5">
        <v>0.60271990740740744</v>
      </c>
      <c r="G723" s="18">
        <v>7</v>
      </c>
      <c r="H723" s="20">
        <v>16.2</v>
      </c>
      <c r="I723" s="2">
        <f>H723/G723</f>
        <v>2.3142857142857141</v>
      </c>
      <c r="J723" s="2">
        <v>324.97592324324012</v>
      </c>
      <c r="K723" s="55">
        <v>182.3</v>
      </c>
      <c r="L723" s="53">
        <v>208.26326155464699</v>
      </c>
      <c r="M723" s="2">
        <f>IF((K723+L723)&gt;360,(K723+L723)-360,(K723+L723))</f>
        <v>30.563261554646999</v>
      </c>
      <c r="N723" s="2">
        <f>COS(RADIANS(M723))*J723</f>
        <v>279.82644980207465</v>
      </c>
      <c r="O723" s="2">
        <f>SIN(RADIANS(M723))*J723</f>
        <v>165.24681140331663</v>
      </c>
      <c r="P723" s="7">
        <f t="shared" si="12"/>
        <v>2.5209590072258975E-3</v>
      </c>
      <c r="Q723" s="7">
        <f>O723/(1850*COS(RADIANS(C723)))/60</f>
        <v>2.3751537164985767E-3</v>
      </c>
      <c r="R723" s="7">
        <f>C723+P723</f>
        <v>51.18922095900723</v>
      </c>
      <c r="S723" s="7">
        <f>D723+Q723</f>
        <v>10.333955153716499</v>
      </c>
    </row>
    <row r="724" spans="1:19" s="18" customFormat="1">
      <c r="A724" s="17">
        <v>898</v>
      </c>
      <c r="B724" s="17" t="s">
        <v>14</v>
      </c>
      <c r="C724" s="64">
        <v>51.186700000000002</v>
      </c>
      <c r="D724" s="64">
        <v>10.331580000000001</v>
      </c>
      <c r="E724" s="19">
        <v>44024</v>
      </c>
      <c r="F724" s="5">
        <v>0.60521990740740739</v>
      </c>
      <c r="G724" s="18">
        <v>5</v>
      </c>
      <c r="H724" s="20">
        <v>29.2</v>
      </c>
      <c r="I724" s="2">
        <f>H724/G724</f>
        <v>5.84</v>
      </c>
      <c r="J724" s="2">
        <v>3440.1813599999996</v>
      </c>
      <c r="K724" s="55">
        <v>220.1</v>
      </c>
      <c r="L724" s="53">
        <v>209.917034851034</v>
      </c>
      <c r="M724" s="2">
        <f>IF((K724+L724)&gt;360,(K724+L724)-360,(K724+L724))</f>
        <v>70.017034851033998</v>
      </c>
      <c r="N724" s="2">
        <f>COS(RADIANS(M724))*J724</f>
        <v>1175.6501382098975</v>
      </c>
      <c r="O724" s="2">
        <f>SIN(RADIANS(M724))*J724</f>
        <v>3233.0627185717412</v>
      </c>
      <c r="P724" s="7">
        <f t="shared" si="12"/>
        <v>1.0591442686575653E-2</v>
      </c>
      <c r="Q724" s="7">
        <f>O724/(1850*COS(RADIANS(C724)))/60</f>
        <v>4.6470009717443417E-2</v>
      </c>
      <c r="R724" s="7">
        <f>C724+P724</f>
        <v>51.197291442686577</v>
      </c>
      <c r="S724" s="7">
        <f>D724+Q724</f>
        <v>10.378050009717445</v>
      </c>
    </row>
    <row r="725" spans="1:19" s="18" customFormat="1">
      <c r="A725" s="17">
        <v>899</v>
      </c>
      <c r="B725" s="17" t="s">
        <v>14</v>
      </c>
      <c r="C725" s="64">
        <v>51.186700000000002</v>
      </c>
      <c r="D725" s="64">
        <v>10.331580000000001</v>
      </c>
      <c r="E725" s="19">
        <v>44024</v>
      </c>
      <c r="F725" s="5">
        <v>0.62575231481481475</v>
      </c>
      <c r="G725" s="18">
        <v>6</v>
      </c>
      <c r="H725" s="20">
        <v>18.8</v>
      </c>
      <c r="I725" s="2">
        <f>H725/G725</f>
        <v>3.1333333333333333</v>
      </c>
      <c r="J725" s="2">
        <v>722.12942078743947</v>
      </c>
      <c r="K725" s="55">
        <v>208.6</v>
      </c>
      <c r="L725" s="53">
        <v>221.514554697699</v>
      </c>
      <c r="M725" s="2">
        <f>IF((K725+L725)&gt;360,(K725+L725)-360,(K725+L725))</f>
        <v>70.114554697698964</v>
      </c>
      <c r="N725" s="2">
        <f>COS(RADIANS(M725))*J725</f>
        <v>245.62559244293826</v>
      </c>
      <c r="O725" s="2">
        <f>SIN(RADIANS(M725))*J725</f>
        <v>679.07213807066069</v>
      </c>
      <c r="P725" s="7">
        <f t="shared" si="12"/>
        <v>2.2128431751616061E-3</v>
      </c>
      <c r="Q725" s="7">
        <f>O725/(1850*COS(RADIANS(C725)))/60</f>
        <v>9.7605557336448087E-3</v>
      </c>
      <c r="R725" s="7">
        <f>C725+P725</f>
        <v>51.18891284317516</v>
      </c>
      <c r="S725" s="7">
        <f>D725+Q725</f>
        <v>10.341340555733645</v>
      </c>
    </row>
    <row r="726" spans="1:19" s="18" customFormat="1">
      <c r="A726" s="17">
        <v>900</v>
      </c>
      <c r="B726" s="17" t="s">
        <v>14</v>
      </c>
      <c r="C726" s="64">
        <v>51.186700000000002</v>
      </c>
      <c r="D726" s="64">
        <v>10.331580000000001</v>
      </c>
      <c r="E726" s="19">
        <v>44024</v>
      </c>
      <c r="F726" s="5">
        <v>0.66398148148148151</v>
      </c>
      <c r="G726" s="18">
        <v>3</v>
      </c>
      <c r="H726" s="20">
        <v>16</v>
      </c>
      <c r="I726" s="2">
        <f>H726/G726</f>
        <v>5.333333333333333</v>
      </c>
      <c r="J726" s="2">
        <v>2810.4686666666662</v>
      </c>
      <c r="K726" s="55">
        <v>184.3</v>
      </c>
      <c r="L726" s="53">
        <v>239.217218721047</v>
      </c>
      <c r="M726" s="2">
        <f>IF((K726+L726)&gt;360,(K726+L726)-360,(K726+L726))</f>
        <v>63.517218721047016</v>
      </c>
      <c r="N726" s="2">
        <f>COS(RADIANS(M726))*J726</f>
        <v>1253.2690443833142</v>
      </c>
      <c r="O726" s="2">
        <f>SIN(RADIANS(M726))*J726</f>
        <v>2515.5617322390722</v>
      </c>
      <c r="P726" s="7">
        <f t="shared" si="12"/>
        <v>1.1290712111561388E-2</v>
      </c>
      <c r="Q726" s="7">
        <f>O726/(1850*COS(RADIANS(C726)))/60</f>
        <v>3.6157101893037252E-2</v>
      </c>
      <c r="R726" s="7">
        <f>C726+P726</f>
        <v>51.197990712111562</v>
      </c>
      <c r="S726" s="7">
        <f>D726+Q726</f>
        <v>10.367737101893038</v>
      </c>
    </row>
    <row r="727" spans="1:19" s="18" customFormat="1">
      <c r="A727" s="17">
        <v>901</v>
      </c>
      <c r="B727" s="17" t="s">
        <v>14</v>
      </c>
      <c r="C727" s="64">
        <v>51.186700000000002</v>
      </c>
      <c r="D727" s="64">
        <v>10.331580000000001</v>
      </c>
      <c r="E727" s="19">
        <v>44024</v>
      </c>
      <c r="F727" s="5">
        <v>0.68209490740740741</v>
      </c>
      <c r="G727" s="18">
        <v>6</v>
      </c>
      <c r="H727" s="20">
        <v>11.2</v>
      </c>
      <c r="I727" s="2">
        <f>H727/G727</f>
        <v>1.8666666666666665</v>
      </c>
      <c r="J727" s="2">
        <v>144.75944479663147</v>
      </c>
      <c r="K727" s="55">
        <v>279.60000000000002</v>
      </c>
      <c r="L727" s="53">
        <v>246.25435331379299</v>
      </c>
      <c r="M727" s="2">
        <f>IF((K727+L727)&gt;360,(K727+L727)-360,(K727+L727))</f>
        <v>165.85435331379301</v>
      </c>
      <c r="N727" s="2">
        <f>COS(RADIANS(M727))*J727</f>
        <v>-140.36999435101265</v>
      </c>
      <c r="O727" s="2">
        <f>SIN(RADIANS(M727))*J727</f>
        <v>35.377415729892924</v>
      </c>
      <c r="P727" s="7">
        <f t="shared" si="12"/>
        <v>-1.2645945437028167E-3</v>
      </c>
      <c r="Q727" s="7">
        <f>O727/(1850*COS(RADIANS(C727)))/60</f>
        <v>5.0849271908724953E-4</v>
      </c>
      <c r="R727" s="7">
        <f>C727+P727</f>
        <v>51.185435405456296</v>
      </c>
      <c r="S727" s="7">
        <f>D727+Q727</f>
        <v>10.332088492719087</v>
      </c>
    </row>
    <row r="728" spans="1:19">
      <c r="A728" s="1">
        <v>902</v>
      </c>
      <c r="B728" s="1" t="s">
        <v>15</v>
      </c>
      <c r="C728" s="41">
        <v>51.141739999999999</v>
      </c>
      <c r="D728" s="41">
        <v>8.9730699999999999</v>
      </c>
      <c r="E728" s="15">
        <v>44004</v>
      </c>
      <c r="F728" s="5">
        <v>0.56936342592592593</v>
      </c>
      <c r="G728" s="3">
        <v>12</v>
      </c>
      <c r="H728" s="2">
        <v>18.3</v>
      </c>
      <c r="I728" s="2">
        <f>H728/G728</f>
        <v>1.5250000000000001</v>
      </c>
      <c r="J728" s="2">
        <v>20.171957859600116</v>
      </c>
      <c r="K728" s="52">
        <v>317.89999999999998</v>
      </c>
      <c r="L728" s="53">
        <v>186.176551263768</v>
      </c>
      <c r="M728" s="2">
        <f>IF((K728+L728)&gt;360,(K728+L728)-360,(K728+L728))</f>
        <v>144.07655126376801</v>
      </c>
      <c r="N728" s="2">
        <f>COS(RADIANS(M728))*J728</f>
        <v>-16.335283653828416</v>
      </c>
      <c r="O728" s="2">
        <f>SIN(RADIANS(M728))*J728</f>
        <v>11.834964800896076</v>
      </c>
      <c r="P728" s="7">
        <f t="shared" si="12"/>
        <v>-1.4716471760205778E-4</v>
      </c>
      <c r="Q728" s="7">
        <f>O728/(1850*COS(RADIANS(C728)))/60</f>
        <v>1.6994261137723415E-4</v>
      </c>
      <c r="R728" s="7">
        <f>C728+P728</f>
        <v>51.141592835282395</v>
      </c>
      <c r="S728" s="7">
        <f>D728+Q728</f>
        <v>8.9732399426113769</v>
      </c>
    </row>
    <row r="729" spans="1:19">
      <c r="A729" s="1">
        <v>903</v>
      </c>
      <c r="B729" s="1" t="s">
        <v>15</v>
      </c>
      <c r="C729" s="41">
        <v>51.141739999999999</v>
      </c>
      <c r="D729" s="41">
        <v>8.9730699999999999</v>
      </c>
      <c r="E729" s="15">
        <v>44004</v>
      </c>
      <c r="F729" s="5">
        <v>0.57407407407407407</v>
      </c>
      <c r="G729" s="3">
        <v>12</v>
      </c>
      <c r="H729" s="2">
        <v>19.899999999999999</v>
      </c>
      <c r="I729" s="2">
        <f>H729/G729</f>
        <v>1.6583333333333332</v>
      </c>
      <c r="J729" s="2">
        <v>67.59507742432541</v>
      </c>
      <c r="K729" s="52">
        <v>26.9</v>
      </c>
      <c r="L729" s="53">
        <v>189.59208146037099</v>
      </c>
      <c r="M729" s="2">
        <f>IF((K729+L729)&gt;360,(K729+L729)-360,(K729+L729))</f>
        <v>216.492081460371</v>
      </c>
      <c r="N729" s="2">
        <f>COS(RADIANS(M729))*J729</f>
        <v>-54.342323017196826</v>
      </c>
      <c r="O729" s="2">
        <f>SIN(RADIANS(M729))*J729</f>
        <v>-40.199582349760639</v>
      </c>
      <c r="P729" s="7">
        <f t="shared" si="12"/>
        <v>-4.8957047763240383E-4</v>
      </c>
      <c r="Q729" s="7">
        <f>O729/(1850*COS(RADIANS(C729)))/60</f>
        <v>-5.7724058463403652E-4</v>
      </c>
      <c r="R729" s="7">
        <f>C729+P729</f>
        <v>51.141250429522366</v>
      </c>
      <c r="S729" s="7">
        <f>D729+Q729</f>
        <v>8.9724927594153652</v>
      </c>
    </row>
    <row r="730" spans="1:19">
      <c r="A730" s="1">
        <v>904</v>
      </c>
      <c r="B730" s="1" t="s">
        <v>15</v>
      </c>
      <c r="C730" s="41">
        <v>51.141739999999999</v>
      </c>
      <c r="D730" s="41">
        <v>8.9730699999999999</v>
      </c>
      <c r="E730" s="15">
        <v>44004</v>
      </c>
      <c r="F730" s="5">
        <v>0.58000000000000007</v>
      </c>
      <c r="G730" s="3">
        <v>10</v>
      </c>
      <c r="H730" s="2">
        <v>18.3</v>
      </c>
      <c r="I730" s="2">
        <f>H730/G730</f>
        <v>1.83</v>
      </c>
      <c r="J730" s="2">
        <v>130.89400572963899</v>
      </c>
      <c r="K730" s="52">
        <v>341</v>
      </c>
      <c r="L730" s="53">
        <v>193.92888181793501</v>
      </c>
      <c r="M730" s="2">
        <f>IF((K730+L730)&gt;360,(K730+L730)-360,(K730+L730))</f>
        <v>174.92888181793501</v>
      </c>
      <c r="N730" s="2">
        <f>COS(RADIANS(M730))*J730</f>
        <v>-130.38165373023199</v>
      </c>
      <c r="O730" s="2">
        <f>SIN(RADIANS(M730))*J730</f>
        <v>11.57000892483023</v>
      </c>
      <c r="P730" s="7">
        <f t="shared" si="12"/>
        <v>-1.1746094930651532E-3</v>
      </c>
      <c r="Q730" s="7">
        <f>O730/(1850*COS(RADIANS(C730)))/60</f>
        <v>1.6613801252663481E-4</v>
      </c>
      <c r="R730" s="7">
        <f>C730+P730</f>
        <v>51.140565390506936</v>
      </c>
      <c r="S730" s="7">
        <f>D730+Q730</f>
        <v>8.9732361380125258</v>
      </c>
    </row>
    <row r="731" spans="1:19">
      <c r="A731" s="1">
        <v>905</v>
      </c>
      <c r="B731" s="1" t="s">
        <v>15</v>
      </c>
      <c r="C731" s="41">
        <v>51.141739999999999</v>
      </c>
      <c r="D731" s="41">
        <v>8.9730699999999999</v>
      </c>
      <c r="E731" s="15">
        <v>44004</v>
      </c>
      <c r="F731" s="5">
        <v>0.58509259259259261</v>
      </c>
      <c r="G731" s="3">
        <v>13</v>
      </c>
      <c r="H731" s="2">
        <v>21.4</v>
      </c>
      <c r="I731" s="2">
        <f>H731/G731</f>
        <v>1.6461538461538461</v>
      </c>
      <c r="J731" s="2">
        <v>63.201803025205699</v>
      </c>
      <c r="K731" s="52">
        <v>21.2</v>
      </c>
      <c r="L731" s="53">
        <v>197.24544102318899</v>
      </c>
      <c r="M731" s="2">
        <f>IF((K731+L731)&gt;360,(K731+L731)-360,(K731+L731))</f>
        <v>218.44544102318898</v>
      </c>
      <c r="N731" s="2">
        <f>COS(RADIANS(M731))*J731</f>
        <v>-49.499688875812517</v>
      </c>
      <c r="O731" s="2">
        <f>SIN(RADIANS(M731))*J731</f>
        <v>-39.296929992490043</v>
      </c>
      <c r="P731" s="7">
        <f t="shared" si="12"/>
        <v>-4.4594314302533796E-4</v>
      </c>
      <c r="Q731" s="7">
        <f>O731/(1850*COS(RADIANS(C731)))/60</f>
        <v>-5.6427906752426298E-4</v>
      </c>
      <c r="R731" s="7">
        <f>C731+P731</f>
        <v>51.141294056856971</v>
      </c>
      <c r="S731" s="7">
        <f>D731+Q731</f>
        <v>8.9725057209324763</v>
      </c>
    </row>
    <row r="732" spans="1:19">
      <c r="A732" s="1">
        <v>906</v>
      </c>
      <c r="B732" s="1" t="s">
        <v>15</v>
      </c>
      <c r="C732" s="41">
        <v>51.141739999999999</v>
      </c>
      <c r="D732" s="41">
        <v>8.9730699999999999</v>
      </c>
      <c r="E732" s="15">
        <v>44004</v>
      </c>
      <c r="F732" s="5">
        <v>0.59898148148148145</v>
      </c>
      <c r="G732" s="3">
        <v>10</v>
      </c>
      <c r="H732" s="2">
        <v>15.9</v>
      </c>
      <c r="I732" s="2">
        <f>H732/G732</f>
        <v>1.59</v>
      </c>
      <c r="J732" s="2">
        <v>43.107649078667144</v>
      </c>
      <c r="K732" s="52">
        <v>16.399999999999999</v>
      </c>
      <c r="L732" s="53">
        <v>206.36226532583601</v>
      </c>
      <c r="M732" s="2">
        <f>IF((K732+L732)&gt;360,(K732+L732)-360,(K732+L732))</f>
        <v>222.76226532583601</v>
      </c>
      <c r="N732" s="2">
        <f>COS(RADIANS(M732))*J732</f>
        <v>-31.648652302470406</v>
      </c>
      <c r="O732" s="2">
        <f>SIN(RADIANS(M732))*J732</f>
        <v>-29.268280040460983</v>
      </c>
      <c r="P732" s="7">
        <f t="shared" si="12"/>
        <v>-2.851229937159496E-4</v>
      </c>
      <c r="Q732" s="7">
        <f>O732/(1850*COS(RADIANS(C732)))/60</f>
        <v>-4.202739952567939E-4</v>
      </c>
      <c r="R732" s="7">
        <f>C732+P732</f>
        <v>51.141454877006282</v>
      </c>
      <c r="S732" s="7">
        <f>D732+Q732</f>
        <v>8.9726497260047431</v>
      </c>
    </row>
    <row r="733" spans="1:19">
      <c r="A733" s="1">
        <v>907</v>
      </c>
      <c r="B733" s="1" t="s">
        <v>15</v>
      </c>
      <c r="C733" s="41">
        <v>51.141739999999999</v>
      </c>
      <c r="D733" s="41">
        <v>8.9730699999999999</v>
      </c>
      <c r="E733" s="15">
        <v>44004</v>
      </c>
      <c r="F733" s="5">
        <v>0.60305555555555557</v>
      </c>
      <c r="G733" s="3">
        <v>12</v>
      </c>
      <c r="H733" s="2">
        <v>22</v>
      </c>
      <c r="I733" s="2">
        <f>H733/G733</f>
        <v>1.8333333333333333</v>
      </c>
      <c r="J733" s="2">
        <v>132.14933445878455</v>
      </c>
      <c r="K733" s="52">
        <v>327.7</v>
      </c>
      <c r="L733" s="53">
        <v>208.9762750806</v>
      </c>
      <c r="M733" s="2">
        <f>IF((K733+L733)&gt;360,(K733+L733)-360,(K733+L733))</f>
        <v>176.67627508060002</v>
      </c>
      <c r="N733" s="2">
        <f>COS(RADIANS(M733))*J733</f>
        <v>-131.92704540675166</v>
      </c>
      <c r="O733" s="2">
        <f>SIN(RADIANS(M733))*J733</f>
        <v>7.6616765883574915</v>
      </c>
      <c r="P733" s="7">
        <f t="shared" si="12"/>
        <v>-1.1885319406013664E-3</v>
      </c>
      <c r="Q733" s="7">
        <f>O733/(1850*COS(RADIANS(C733)))/60</f>
        <v>1.1001683138548135E-4</v>
      </c>
      <c r="R733" s="7">
        <f>C733+P733</f>
        <v>51.1405514680594</v>
      </c>
      <c r="S733" s="7">
        <f>D733+Q733</f>
        <v>8.9731800168313853</v>
      </c>
    </row>
    <row r="734" spans="1:19">
      <c r="A734" s="1">
        <v>908</v>
      </c>
      <c r="B734" s="1" t="s">
        <v>15</v>
      </c>
      <c r="C734" s="41">
        <v>51.141739999999999</v>
      </c>
      <c r="D734" s="41">
        <v>8.9730699999999999</v>
      </c>
      <c r="E734" s="15">
        <v>44004</v>
      </c>
      <c r="F734" s="5">
        <v>0.60936342592592596</v>
      </c>
      <c r="G734" s="3">
        <v>8</v>
      </c>
      <c r="H734" s="2">
        <v>17.8</v>
      </c>
      <c r="I734" s="2">
        <f>H734/G734</f>
        <v>2.2250000000000001</v>
      </c>
      <c r="J734" s="2">
        <v>287.29835741379588</v>
      </c>
      <c r="K734" s="52">
        <v>44.1</v>
      </c>
      <c r="L734" s="53">
        <v>212.78190263267601</v>
      </c>
      <c r="M734" s="2">
        <f>IF((K734+L734)&gt;360,(K734+L734)-360,(K734+L734))</f>
        <v>256.88190263267603</v>
      </c>
      <c r="N734" s="2">
        <f>COS(RADIANS(M734))*J734</f>
        <v>-65.204929184407007</v>
      </c>
      <c r="O734" s="2">
        <f>SIN(RADIANS(M734))*J734</f>
        <v>-279.80111397691337</v>
      </c>
      <c r="P734" s="7">
        <f t="shared" si="12"/>
        <v>-5.874317944541171E-4</v>
      </c>
      <c r="Q734" s="7">
        <f>O734/(1850*COS(RADIANS(C734)))/60</f>
        <v>-4.0177670804644522E-3</v>
      </c>
      <c r="R734" s="7">
        <f>C734+P734</f>
        <v>51.141152568205541</v>
      </c>
      <c r="S734" s="7">
        <f>D734+Q734</f>
        <v>8.9690522329195357</v>
      </c>
    </row>
    <row r="735" spans="1:19">
      <c r="A735" s="1">
        <v>909</v>
      </c>
      <c r="B735" s="1" t="s">
        <v>15</v>
      </c>
      <c r="C735" s="41">
        <v>51.141739999999999</v>
      </c>
      <c r="D735" s="41">
        <v>8.9730699999999999</v>
      </c>
      <c r="E735" s="15">
        <v>44004</v>
      </c>
      <c r="F735" s="5">
        <v>0.61280092592592594</v>
      </c>
      <c r="G735" s="3">
        <v>8</v>
      </c>
      <c r="H735" s="2">
        <v>17.2</v>
      </c>
      <c r="I735" s="2">
        <f>H735/G735</f>
        <v>2.15</v>
      </c>
      <c r="J735" s="2">
        <v>256.34899901105871</v>
      </c>
      <c r="K735" s="52">
        <v>211.7</v>
      </c>
      <c r="L735" s="53">
        <v>214.83455126648201</v>
      </c>
      <c r="M735" s="2">
        <f>IF((K735+L735)&gt;360,(K735+L735)-360,(K735+L735))</f>
        <v>66.534551266482026</v>
      </c>
      <c r="N735" s="2">
        <f>COS(RADIANS(M735))*J735</f>
        <v>102.07714053398168</v>
      </c>
      <c r="O735" s="2">
        <f>SIN(RADIANS(M735))*J735</f>
        <v>235.14903077490567</v>
      </c>
      <c r="P735" s="7">
        <f t="shared" si="12"/>
        <v>9.1961387868451957E-4</v>
      </c>
      <c r="Q735" s="7">
        <f>O735/(1850*COS(RADIANS(C735)))/60</f>
        <v>3.3765913988766053E-3</v>
      </c>
      <c r="R735" s="7">
        <f>C735+P735</f>
        <v>51.142659613878685</v>
      </c>
      <c r="S735" s="7">
        <f>D735+Q735</f>
        <v>8.9764465913988758</v>
      </c>
    </row>
    <row r="736" spans="1:19">
      <c r="A736" s="1">
        <v>910</v>
      </c>
      <c r="B736" s="1" t="s">
        <v>15</v>
      </c>
      <c r="C736" s="41">
        <v>51.141739999999999</v>
      </c>
      <c r="D736" s="41">
        <v>8.9730699999999999</v>
      </c>
      <c r="E736" s="15">
        <v>44004</v>
      </c>
      <c r="F736" s="5">
        <v>0.61575231481481485</v>
      </c>
      <c r="G736" s="3">
        <v>10</v>
      </c>
      <c r="H736" s="2">
        <v>14.6</v>
      </c>
      <c r="I736" s="2">
        <f>H736/G736</f>
        <v>1.46</v>
      </c>
      <c r="J736" s="2">
        <v>0</v>
      </c>
      <c r="K736" s="52">
        <v>322.39999999999998</v>
      </c>
      <c r="L736" s="53">
        <v>216.44452903772401</v>
      </c>
      <c r="M736" s="2">
        <f>IF((K736+L736)&gt;360,(K736+L736)-360,(K736+L736))</f>
        <v>178.84452903772399</v>
      </c>
      <c r="N736" s="2">
        <f>COS(RADIANS(M736))*J736</f>
        <v>0</v>
      </c>
      <c r="O736" s="2">
        <f>SIN(RADIANS(M736))*J736</f>
        <v>0</v>
      </c>
      <c r="P736" s="7">
        <f t="shared" si="12"/>
        <v>0</v>
      </c>
      <c r="Q736" s="7">
        <f>O736/(1850*COS(RADIANS(C736)))/60</f>
        <v>0</v>
      </c>
      <c r="R736" s="7">
        <f>C736+P736</f>
        <v>51.141739999999999</v>
      </c>
      <c r="S736" s="7">
        <f>D736+Q736</f>
        <v>8.9730699999999999</v>
      </c>
    </row>
    <row r="737" spans="1:19">
      <c r="A737" s="1">
        <v>911</v>
      </c>
      <c r="B737" s="1" t="s">
        <v>15</v>
      </c>
      <c r="C737" s="41">
        <v>51.141739999999999</v>
      </c>
      <c r="D737" s="41">
        <v>8.9730699999999999</v>
      </c>
      <c r="E737" s="15">
        <v>44004</v>
      </c>
      <c r="F737" s="5">
        <v>0.62091435185185184</v>
      </c>
      <c r="G737" s="3">
        <v>7</v>
      </c>
      <c r="H737" s="2">
        <v>17</v>
      </c>
      <c r="I737" s="2">
        <f>H737/G737</f>
        <v>2.4285714285714284</v>
      </c>
      <c r="J737" s="2">
        <v>374.59416420682612</v>
      </c>
      <c r="K737" s="52">
        <v>83.6</v>
      </c>
      <c r="L737" s="53">
        <v>219.578443768483</v>
      </c>
      <c r="M737" s="2">
        <f>IF((K737+L737)&gt;360,(K737+L737)-360,(K737+L737))</f>
        <v>303.17844376848302</v>
      </c>
      <c r="N737" s="2">
        <f>COS(RADIANS(M737))*J737</f>
        <v>204.99604623833014</v>
      </c>
      <c r="O737" s="2">
        <f>SIN(RADIANS(M737))*J737</f>
        <v>-313.52417591704636</v>
      </c>
      <c r="P737" s="7">
        <f t="shared" si="12"/>
        <v>1.8468112273723437E-3</v>
      </c>
      <c r="Q737" s="7">
        <f>O737/(1850*COS(RADIANS(C737)))/60</f>
        <v>-4.5020089270737893E-3</v>
      </c>
      <c r="R737" s="7">
        <f>C737+P737</f>
        <v>51.143586811227372</v>
      </c>
      <c r="S737" s="7">
        <f>D737+Q737</f>
        <v>8.9685679910729252</v>
      </c>
    </row>
    <row r="738" spans="1:19">
      <c r="A738" s="1">
        <v>912</v>
      </c>
      <c r="B738" s="1" t="s">
        <v>15</v>
      </c>
      <c r="C738" s="41">
        <v>51.141739999999999</v>
      </c>
      <c r="D738" s="41">
        <v>8.9730699999999999</v>
      </c>
      <c r="E738" s="15">
        <v>44004</v>
      </c>
      <c r="F738" s="5">
        <v>0.62452546296296296</v>
      </c>
      <c r="G738" s="3">
        <v>8</v>
      </c>
      <c r="H738" s="2">
        <v>16</v>
      </c>
      <c r="I738" s="2">
        <f>H738/G738</f>
        <v>2</v>
      </c>
      <c r="J738" s="2">
        <v>196.26271963753328</v>
      </c>
      <c r="K738" s="52">
        <v>221.4</v>
      </c>
      <c r="L738" s="53">
        <v>221.47908268715199</v>
      </c>
      <c r="M738" s="2">
        <f>IF((K738+L738)&gt;360,(K738+L738)-360,(K738+L738))</f>
        <v>82.879082687151993</v>
      </c>
      <c r="N738" s="2">
        <f>COS(RADIANS(M738))*J738</f>
        <v>24.329461740004309</v>
      </c>
      <c r="O738" s="2">
        <f>SIN(RADIANS(M738))*J738</f>
        <v>194.74889578881482</v>
      </c>
      <c r="P738" s="7">
        <f t="shared" si="12"/>
        <v>2.1918434000003882E-4</v>
      </c>
      <c r="Q738" s="7">
        <f>O738/(1850*COS(RADIANS(C738)))/60</f>
        <v>2.7964710051928657E-3</v>
      </c>
      <c r="R738" s="7">
        <f>C738+P738</f>
        <v>51.141959184339996</v>
      </c>
      <c r="S738" s="7">
        <f>D738+Q738</f>
        <v>8.9758664710051921</v>
      </c>
    </row>
    <row r="739" spans="1:19">
      <c r="A739" s="1">
        <v>922</v>
      </c>
      <c r="B739" s="1" t="s">
        <v>15</v>
      </c>
      <c r="C739" s="41">
        <v>51.141739999999999</v>
      </c>
      <c r="D739" s="41">
        <v>8.9730699999999999</v>
      </c>
      <c r="E739" s="15">
        <v>44005</v>
      </c>
      <c r="F739" s="5">
        <v>0.41674768518518518</v>
      </c>
      <c r="G739" s="3">
        <v>8</v>
      </c>
      <c r="H739" s="2">
        <v>16</v>
      </c>
      <c r="I739" s="2">
        <f>H739/G739</f>
        <v>2</v>
      </c>
      <c r="J739" s="2">
        <v>196.26271963753328</v>
      </c>
      <c r="K739" s="52">
        <v>187.8</v>
      </c>
      <c r="L739" s="53">
        <v>105.10106178786199</v>
      </c>
      <c r="M739" s="2">
        <f>IF((K739+L739)&gt;360,(K739+L739)-360,(K739+L739))</f>
        <v>292.90106178786198</v>
      </c>
      <c r="N739" s="2">
        <f>COS(RADIANS(M739))*J739</f>
        <v>76.373875143156241</v>
      </c>
      <c r="O739" s="2">
        <f>SIN(RADIANS(M739))*J739</f>
        <v>-180.79293768048177</v>
      </c>
      <c r="P739" s="7">
        <f t="shared" si="12"/>
        <v>6.8805292921762383E-4</v>
      </c>
      <c r="Q739" s="7">
        <f>O739/(1850*COS(RADIANS(C739)))/60</f>
        <v>-2.5960722710097412E-3</v>
      </c>
      <c r="R739" s="7">
        <f>C739+P739</f>
        <v>51.142428052929219</v>
      </c>
      <c r="S739" s="7">
        <f>D739+Q739</f>
        <v>8.9704739277289907</v>
      </c>
    </row>
    <row r="740" spans="1:19">
      <c r="A740" s="1">
        <v>923</v>
      </c>
      <c r="B740" s="1" t="s">
        <v>15</v>
      </c>
      <c r="C740" s="41">
        <v>51.141739999999999</v>
      </c>
      <c r="D740" s="41">
        <v>8.9730699999999999</v>
      </c>
      <c r="E740" s="15">
        <v>44005</v>
      </c>
      <c r="F740" s="5">
        <v>0.41736111111111113</v>
      </c>
      <c r="G740" s="3">
        <v>5</v>
      </c>
      <c r="H740" s="2">
        <v>27.3</v>
      </c>
      <c r="I740" s="2">
        <f>H740/G740</f>
        <v>5.46</v>
      </c>
      <c r="J740" s="2">
        <v>2967.896839999999</v>
      </c>
      <c r="K740" s="52">
        <v>289.7</v>
      </c>
      <c r="L740" s="53">
        <v>105.33261275136999</v>
      </c>
      <c r="M740" s="2">
        <f>IF((K740+L740)&gt;360,(K740+L740)-360,(K740+L740))</f>
        <v>35.032612751369982</v>
      </c>
      <c r="N740" s="2">
        <f>COS(RADIANS(M740))*J740</f>
        <v>2430.1894120390257</v>
      </c>
      <c r="O740" s="2">
        <f>SIN(RADIANS(M740))*J740</f>
        <v>1703.6992324044156</v>
      </c>
      <c r="P740" s="7">
        <f t="shared" si="12"/>
        <v>2.1893598306657887E-2</v>
      </c>
      <c r="Q740" s="7">
        <f>O740/(1850*COS(RADIANS(C740)))/60</f>
        <v>2.4464043740482784E-2</v>
      </c>
      <c r="R740" s="7">
        <f>C740+P740</f>
        <v>51.163633598306653</v>
      </c>
      <c r="S740" s="7">
        <f>D740+Q740</f>
        <v>8.9975340437404832</v>
      </c>
    </row>
    <row r="741" spans="1:19">
      <c r="A741" s="1">
        <v>924</v>
      </c>
      <c r="B741" s="1" t="s">
        <v>15</v>
      </c>
      <c r="C741" s="41">
        <v>51.141739999999999</v>
      </c>
      <c r="D741" s="41">
        <v>8.9730699999999999</v>
      </c>
      <c r="E741" s="15">
        <v>44005</v>
      </c>
      <c r="F741" s="5">
        <v>0.42399305555555555</v>
      </c>
      <c r="G741" s="3">
        <v>8</v>
      </c>
      <c r="H741" s="2">
        <v>18.100000000000001</v>
      </c>
      <c r="I741" s="2">
        <f>H741/G741</f>
        <v>2.2625000000000002</v>
      </c>
      <c r="J741" s="2">
        <v>303.01037509641873</v>
      </c>
      <c r="K741" s="52">
        <v>205</v>
      </c>
      <c r="L741" s="53">
        <v>107.451172922448</v>
      </c>
      <c r="M741" s="2">
        <f>IF((K741+L741)&gt;360,(K741+L741)-360,(K741+L741))</f>
        <v>312.451172922448</v>
      </c>
      <c r="N741" s="2">
        <f>COS(RADIANS(M741))*J741</f>
        <v>204.52038564837204</v>
      </c>
      <c r="O741" s="2">
        <f>SIN(RADIANS(M741))*J741</f>
        <v>-223.57705443607924</v>
      </c>
      <c r="P741" s="7">
        <f t="shared" si="12"/>
        <v>1.8425259968321806E-3</v>
      </c>
      <c r="Q741" s="7">
        <f>O741/(1850*COS(RADIANS(C741)))/60</f>
        <v>-3.2104251355289668E-3</v>
      </c>
      <c r="R741" s="7">
        <f>C741+P741</f>
        <v>51.143582525996834</v>
      </c>
      <c r="S741" s="7">
        <f>D741+Q741</f>
        <v>8.9698595748644703</v>
      </c>
    </row>
    <row r="742" spans="1:19">
      <c r="A742" s="1">
        <v>925</v>
      </c>
      <c r="B742" s="1" t="s">
        <v>15</v>
      </c>
      <c r="C742" s="41">
        <v>51.141739999999999</v>
      </c>
      <c r="D742" s="41">
        <v>8.9730699999999999</v>
      </c>
      <c r="E742" s="15">
        <v>44005</v>
      </c>
      <c r="F742" s="5">
        <v>0.43009259259259258</v>
      </c>
      <c r="G742" s="3">
        <v>3</v>
      </c>
      <c r="H742" s="2">
        <v>16.2</v>
      </c>
      <c r="I742" s="2">
        <f>H742/G742</f>
        <v>5.3999999999999995</v>
      </c>
      <c r="J742" s="2">
        <v>2893.3255999999988</v>
      </c>
      <c r="K742" s="52">
        <v>239.6</v>
      </c>
      <c r="L742" s="53">
        <v>109.636166838024</v>
      </c>
      <c r="M742" s="2">
        <f>IF((K742+L742)&gt;360,(K742+L742)-360,(K742+L742))</f>
        <v>349.23616683802402</v>
      </c>
      <c r="N742" s="2">
        <f>COS(RADIANS(M742))*J742</f>
        <v>2842.4185076658086</v>
      </c>
      <c r="O742" s="2">
        <f>SIN(RADIANS(M742))*J742</f>
        <v>-540.36104124393535</v>
      </c>
      <c r="P742" s="7">
        <f t="shared" si="12"/>
        <v>2.5607373942935212E-2</v>
      </c>
      <c r="Q742" s="7">
        <f>O742/(1850*COS(RADIANS(C742)))/60</f>
        <v>-7.7592428858396624E-3</v>
      </c>
      <c r="R742" s="7">
        <f>C742+P742</f>
        <v>51.167347373942931</v>
      </c>
      <c r="S742" s="7">
        <f>D742+Q742</f>
        <v>8.9653107571141604</v>
      </c>
    </row>
    <row r="743" spans="1:19">
      <c r="A743" s="1">
        <v>926</v>
      </c>
      <c r="B743" s="1" t="s">
        <v>15</v>
      </c>
      <c r="C743" s="41">
        <v>51.141739999999999</v>
      </c>
      <c r="D743" s="41">
        <v>8.9730699999999999</v>
      </c>
      <c r="E743" s="15">
        <v>44005</v>
      </c>
      <c r="F743" s="5">
        <v>0.43413194444444447</v>
      </c>
      <c r="G743" s="3">
        <v>6</v>
      </c>
      <c r="H743" s="2">
        <v>15.8</v>
      </c>
      <c r="I743" s="2">
        <f>H743/G743</f>
        <v>2.6333333333333333</v>
      </c>
      <c r="J743" s="2">
        <v>467.7168658338843</v>
      </c>
      <c r="K743" s="52">
        <v>190.3</v>
      </c>
      <c r="L743" s="53">
        <v>111.13277789291401</v>
      </c>
      <c r="M743" s="2">
        <f>IF((K743+L743)&gt;360,(K743+L743)-360,(K743+L743))</f>
        <v>301.43277789291403</v>
      </c>
      <c r="N743" s="2">
        <f>COS(RADIANS(M743))*J743</f>
        <v>243.9133388814665</v>
      </c>
      <c r="O743" s="2">
        <f>SIN(RADIANS(M743))*J743</f>
        <v>-399.08063057628669</v>
      </c>
      <c r="P743" s="7">
        <f t="shared" si="12"/>
        <v>2.1974174674005988E-3</v>
      </c>
      <c r="Q743" s="7">
        <f>O743/(1850*COS(RADIANS(C743)))/60</f>
        <v>-5.7305455192458565E-3</v>
      </c>
      <c r="R743" s="7">
        <f>C743+P743</f>
        <v>51.143937417467399</v>
      </c>
      <c r="S743" s="7">
        <f>D743+Q743</f>
        <v>8.9673394544807543</v>
      </c>
    </row>
    <row r="744" spans="1:19">
      <c r="A744" s="1">
        <v>927</v>
      </c>
      <c r="B744" s="1" t="s">
        <v>15</v>
      </c>
      <c r="C744" s="41">
        <v>51.141739999999999</v>
      </c>
      <c r="D744" s="41">
        <v>8.9730699999999999</v>
      </c>
      <c r="E744" s="15">
        <v>44005</v>
      </c>
      <c r="F744" s="5">
        <v>0.43542824074074077</v>
      </c>
      <c r="G744" s="3">
        <v>10</v>
      </c>
      <c r="H744" s="2">
        <v>28.4</v>
      </c>
      <c r="I744" s="2">
        <f>H744/G744</f>
        <v>2.84</v>
      </c>
      <c r="J744" s="2">
        <v>567.81275498300477</v>
      </c>
      <c r="K744" s="52">
        <v>202.2</v>
      </c>
      <c r="L744" s="53">
        <v>111.639149732606</v>
      </c>
      <c r="M744" s="2">
        <f>IF((K744+L744)&gt;360,(K744+L744)-360,(K744+L744))</f>
        <v>313.83914973260596</v>
      </c>
      <c r="N744" s="2">
        <f>COS(RADIANS(M744))*J744</f>
        <v>393.2876604365419</v>
      </c>
      <c r="O744" s="2">
        <f>SIN(RADIANS(M744))*J744</f>
        <v>-409.55602897496345</v>
      </c>
      <c r="P744" s="7">
        <f t="shared" si="12"/>
        <v>3.5431320760048817E-3</v>
      </c>
      <c r="Q744" s="7">
        <f>O744/(1850*COS(RADIANS(C744)))/60</f>
        <v>-5.8809656167313372E-3</v>
      </c>
      <c r="R744" s="7">
        <f>C744+P744</f>
        <v>51.145283132076003</v>
      </c>
      <c r="S744" s="7">
        <f>D744+Q744</f>
        <v>8.967189034383269</v>
      </c>
    </row>
    <row r="745" spans="1:19">
      <c r="A745" s="1">
        <v>928</v>
      </c>
      <c r="B745" s="1" t="s">
        <v>15</v>
      </c>
      <c r="C745" s="41">
        <v>51.141739999999999</v>
      </c>
      <c r="D745" s="41">
        <v>8.9730699999999999</v>
      </c>
      <c r="E745" s="15">
        <v>44005</v>
      </c>
      <c r="F745" s="5">
        <v>0.44297453703703693</v>
      </c>
      <c r="G745" s="3">
        <v>7</v>
      </c>
      <c r="H745" s="2">
        <v>20.7</v>
      </c>
      <c r="I745" s="2">
        <f>H745/G745</f>
        <v>2.9571428571428569</v>
      </c>
      <c r="J745" s="2">
        <v>627.59070907833939</v>
      </c>
      <c r="K745" s="52">
        <v>184.4</v>
      </c>
      <c r="L745" s="53">
        <v>114.230576031108</v>
      </c>
      <c r="M745" s="2">
        <f>IF((K745+L745)&gt;360,(K745+L745)-360,(K745+L745))</f>
        <v>298.63057603110803</v>
      </c>
      <c r="N745" s="2">
        <f>COS(RADIANS(M745))*J745</f>
        <v>300.71656969257054</v>
      </c>
      <c r="O745" s="2">
        <f>SIN(RADIANS(M745))*J745</f>
        <v>-550.85355842890419</v>
      </c>
      <c r="P745" s="7">
        <f t="shared" si="12"/>
        <v>2.7091582855186536E-3</v>
      </c>
      <c r="Q745" s="7">
        <f>O745/(1850*COS(RADIANS(C745)))/60</f>
        <v>-7.9099087982722124E-3</v>
      </c>
      <c r="R745" s="7">
        <f>C745+P745</f>
        <v>51.144449158285518</v>
      </c>
      <c r="S745" s="7">
        <f>D745+Q745</f>
        <v>8.965160091201728</v>
      </c>
    </row>
    <row r="746" spans="1:19">
      <c r="A746" s="1">
        <v>929</v>
      </c>
      <c r="B746" s="1" t="s">
        <v>15</v>
      </c>
      <c r="C746" s="41">
        <v>51.141739999999999</v>
      </c>
      <c r="D746" s="41">
        <v>8.9730699999999999</v>
      </c>
      <c r="E746" s="15">
        <v>44005</v>
      </c>
      <c r="F746" s="5">
        <v>0.44365740740740733</v>
      </c>
      <c r="G746" s="3">
        <v>5</v>
      </c>
      <c r="H746" s="2">
        <v>23.3</v>
      </c>
      <c r="I746" s="2">
        <f>H746/G746</f>
        <v>4.66</v>
      </c>
      <c r="J746" s="2">
        <v>1973.61364</v>
      </c>
      <c r="K746" s="52">
        <v>183</v>
      </c>
      <c r="L746" s="53">
        <v>114.495403777009</v>
      </c>
      <c r="M746" s="2">
        <f>IF((K746+L746)&gt;360,(K746+L746)-360,(K746+L746))</f>
        <v>297.49540377700902</v>
      </c>
      <c r="N746" s="2">
        <f>COS(RADIANS(M746))*J746</f>
        <v>911.17292528755502</v>
      </c>
      <c r="O746" s="2">
        <f>SIN(RADIANS(M746))*J746</f>
        <v>-1750.6897784064911</v>
      </c>
      <c r="P746" s="7">
        <f t="shared" si="12"/>
        <v>8.2087650926806754E-3</v>
      </c>
      <c r="Q746" s="7">
        <f>O746/(1850*COS(RADIANS(C746)))/60</f>
        <v>-2.5138798269286292E-2</v>
      </c>
      <c r="R746" s="7">
        <f>C746+P746</f>
        <v>51.149948765092681</v>
      </c>
      <c r="S746" s="7">
        <f>D746+Q746</f>
        <v>8.9479312017307144</v>
      </c>
    </row>
    <row r="747" spans="1:19">
      <c r="A747" s="1">
        <v>930</v>
      </c>
      <c r="B747" s="1" t="s">
        <v>15</v>
      </c>
      <c r="C747" s="41">
        <v>51.141739999999999</v>
      </c>
      <c r="D747" s="41">
        <v>8.9730699999999999</v>
      </c>
      <c r="E747" s="15">
        <v>44005</v>
      </c>
      <c r="F747" s="5">
        <v>0.4457523148148147</v>
      </c>
      <c r="G747" s="3">
        <v>10</v>
      </c>
      <c r="H747" s="2">
        <v>27</v>
      </c>
      <c r="I747" s="2">
        <f>H747/G747</f>
        <v>2.7</v>
      </c>
      <c r="J747" s="2">
        <v>499.29785642943159</v>
      </c>
      <c r="K747" s="52">
        <v>135.5</v>
      </c>
      <c r="L747" s="53">
        <v>115.296358622963</v>
      </c>
      <c r="M747" s="2">
        <f>IF((K747+L747)&gt;360,(K747+L747)-360,(K747+L747))</f>
        <v>250.796358622963</v>
      </c>
      <c r="N747" s="2">
        <f>COS(RADIANS(M747))*J747</f>
        <v>-164.23237875088012</v>
      </c>
      <c r="O747" s="2">
        <f>SIN(RADIANS(M747))*J747</f>
        <v>-471.51466064678488</v>
      </c>
      <c r="P747" s="7">
        <f t="shared" si="12"/>
        <v>-1.4795709797376588E-3</v>
      </c>
      <c r="Q747" s="7">
        <f>O747/(1850*COS(RADIANS(C747)))/60</f>
        <v>-6.7706523915388398E-3</v>
      </c>
      <c r="R747" s="7">
        <f>C747+P747</f>
        <v>51.140260429020259</v>
      </c>
      <c r="S747" s="7">
        <f>D747+Q747</f>
        <v>8.9662993476084605</v>
      </c>
    </row>
    <row r="748" spans="1:19">
      <c r="A748" s="1">
        <v>931</v>
      </c>
      <c r="B748" s="1" t="s">
        <v>15</v>
      </c>
      <c r="C748" s="41">
        <v>51.141739999999999</v>
      </c>
      <c r="D748" s="41">
        <v>8.9730699999999999</v>
      </c>
      <c r="E748" s="15">
        <v>44005</v>
      </c>
      <c r="F748" s="5">
        <v>0.44642361111111101</v>
      </c>
      <c r="G748" s="3">
        <v>10</v>
      </c>
      <c r="H748" s="2">
        <v>24.2</v>
      </c>
      <c r="I748" s="2">
        <f>H748/G748</f>
        <v>2.42</v>
      </c>
      <c r="J748" s="2">
        <v>370.81661509857554</v>
      </c>
      <c r="K748" s="52">
        <v>196.2</v>
      </c>
      <c r="L748" s="53">
        <v>115.565533464664</v>
      </c>
      <c r="M748" s="2">
        <f>IF((K748+L748)&gt;360,(K748+L748)-360,(K748+L748))</f>
        <v>311.76553346466397</v>
      </c>
      <c r="N748" s="2">
        <f>COS(RADIANS(M748))*J748</f>
        <v>246.99497910476325</v>
      </c>
      <c r="O748" s="2">
        <f>SIN(RADIANS(M748))*J748</f>
        <v>-276.58351782093359</v>
      </c>
      <c r="P748" s="7">
        <f t="shared" si="12"/>
        <v>2.2251799919348041E-3</v>
      </c>
      <c r="Q748" s="7">
        <f>O748/(1850*COS(RADIANS(C748)))/60</f>
        <v>-3.9715644341276292E-3</v>
      </c>
      <c r="R748" s="7">
        <f>C748+P748</f>
        <v>51.14396517999193</v>
      </c>
      <c r="S748" s="7">
        <f>D748+Q748</f>
        <v>8.9690984355658721</v>
      </c>
    </row>
    <row r="749" spans="1:19">
      <c r="A749" s="1">
        <v>932</v>
      </c>
      <c r="B749" s="1" t="s">
        <v>15</v>
      </c>
      <c r="C749" s="41">
        <v>51.141739999999999</v>
      </c>
      <c r="D749" s="41">
        <v>8.9730699999999999</v>
      </c>
      <c r="E749" s="15">
        <v>44005</v>
      </c>
      <c r="F749" s="5">
        <v>0.4567592592592592</v>
      </c>
      <c r="G749" s="3">
        <v>10</v>
      </c>
      <c r="H749" s="2">
        <v>19.8</v>
      </c>
      <c r="I749" s="2">
        <f>H749/G749</f>
        <v>1.98</v>
      </c>
      <c r="J749" s="2">
        <v>188.42613241248699</v>
      </c>
      <c r="K749" s="52">
        <v>8.1999999999999993</v>
      </c>
      <c r="L749" s="53">
        <v>119.74215730773</v>
      </c>
      <c r="M749" s="2">
        <f>IF((K749+L749)&gt;360,(K749+L749)-360,(K749+L749))</f>
        <v>127.94215730773</v>
      </c>
      <c r="N749" s="2">
        <f>COS(RADIANS(M749))*J749</f>
        <v>-115.85675243931369</v>
      </c>
      <c r="O749" s="2">
        <f>SIN(RADIANS(M749))*J749</f>
        <v>148.59885696109396</v>
      </c>
      <c r="P749" s="7">
        <f t="shared" si="12"/>
        <v>-1.0437545264803036E-3</v>
      </c>
      <c r="Q749" s="7">
        <f>O749/(1850*COS(RADIANS(C749)))/60</f>
        <v>2.1337856279664102E-3</v>
      </c>
      <c r="R749" s="7">
        <f>C749+P749</f>
        <v>51.140696245473521</v>
      </c>
      <c r="S749" s="7">
        <f>D749+Q749</f>
        <v>8.9752037856279667</v>
      </c>
    </row>
    <row r="750" spans="1:19">
      <c r="A750" s="1">
        <v>933</v>
      </c>
      <c r="B750" s="1" t="s">
        <v>15</v>
      </c>
      <c r="C750" s="41">
        <v>51.141739999999999</v>
      </c>
      <c r="D750" s="41">
        <v>8.9730699999999999</v>
      </c>
      <c r="E750" s="15">
        <v>44005</v>
      </c>
      <c r="F750" s="5">
        <v>0.45127314814814812</v>
      </c>
      <c r="G750" s="3">
        <v>6</v>
      </c>
      <c r="H750" s="2">
        <v>20.2</v>
      </c>
      <c r="I750" s="2">
        <f>H750/G750</f>
        <v>3.3666666666666667</v>
      </c>
      <c r="J750" s="2">
        <v>857.02862360292511</v>
      </c>
      <c r="K750" s="52">
        <v>233.1</v>
      </c>
      <c r="L750" s="53">
        <v>117.481435853696</v>
      </c>
      <c r="M750" s="2">
        <f>IF((K750+L750)&gt;360,(K750+L750)-360,(K750+L750))</f>
        <v>350.58143585369601</v>
      </c>
      <c r="N750" s="2">
        <f>COS(RADIANS(M750))*J750</f>
        <v>845.47518469213776</v>
      </c>
      <c r="O750" s="2">
        <f>SIN(RADIANS(M750))*J750</f>
        <v>-140.24897056492043</v>
      </c>
      <c r="P750" s="7">
        <f t="shared" si="12"/>
        <v>7.6168935557850252E-3</v>
      </c>
      <c r="Q750" s="7">
        <f>O750/(1850*COS(RADIANS(C750)))/60</f>
        <v>-2.013886538890832E-3</v>
      </c>
      <c r="R750" s="7">
        <f>C750+P750</f>
        <v>51.149356893555783</v>
      </c>
      <c r="S750" s="7">
        <f>D750+Q750</f>
        <v>8.9710561134611098</v>
      </c>
    </row>
    <row r="751" spans="1:19">
      <c r="A751" s="1">
        <v>934</v>
      </c>
      <c r="B751" s="1" t="s">
        <v>15</v>
      </c>
      <c r="C751" s="41">
        <v>51.141739999999999</v>
      </c>
      <c r="D751" s="41">
        <v>8.9730699999999999</v>
      </c>
      <c r="E751" s="15">
        <v>44005</v>
      </c>
      <c r="F751" s="5">
        <v>0.50284722222222222</v>
      </c>
      <c r="G751" s="3">
        <v>6</v>
      </c>
      <c r="H751" s="2">
        <v>20.3</v>
      </c>
      <c r="I751" s="2">
        <f>H751/G751</f>
        <v>3.3833333333333333</v>
      </c>
      <c r="J751" s="2">
        <v>867.13383967429752</v>
      </c>
      <c r="K751" s="52">
        <v>171.9</v>
      </c>
      <c r="L751" s="53">
        <v>142.34041787005</v>
      </c>
      <c r="M751" s="2">
        <f>IF((K751+L751)&gt;360,(K751+L751)-360,(K751+L751))</f>
        <v>314.24041787005001</v>
      </c>
      <c r="N751" s="2">
        <f>COS(RADIANS(M751))*J751</f>
        <v>604.97383472170907</v>
      </c>
      <c r="O751" s="2">
        <f>SIN(RADIANS(M751))*J751</f>
        <v>-621.23083890805083</v>
      </c>
      <c r="P751" s="7">
        <f t="shared" si="12"/>
        <v>5.4502147272226043E-3</v>
      </c>
      <c r="Q751" s="7">
        <f>O751/(1850*COS(RADIANS(C751)))/60</f>
        <v>-8.9204820469014501E-3</v>
      </c>
      <c r="R751" s="7">
        <f>C751+P751</f>
        <v>51.147190214727225</v>
      </c>
      <c r="S751" s="7">
        <f>D751+Q751</f>
        <v>8.9641495179530981</v>
      </c>
    </row>
    <row r="752" spans="1:19">
      <c r="A752" s="1">
        <v>935</v>
      </c>
      <c r="B752" s="1" t="s">
        <v>15</v>
      </c>
      <c r="C752" s="41">
        <v>51.141739999999999</v>
      </c>
      <c r="D752" s="41">
        <v>8.9730699999999999</v>
      </c>
      <c r="E752" s="15">
        <v>44005</v>
      </c>
      <c r="F752" s="5">
        <v>0.50305555555555548</v>
      </c>
      <c r="G752" s="3">
        <v>6</v>
      </c>
      <c r="H752" s="2">
        <v>20.8</v>
      </c>
      <c r="I752" s="2">
        <f>H752/G752</f>
        <v>3.4666666666666668</v>
      </c>
      <c r="J752" s="2">
        <v>918.68317348586368</v>
      </c>
      <c r="K752" s="52">
        <v>159.5</v>
      </c>
      <c r="L752" s="53">
        <v>142.34041787005</v>
      </c>
      <c r="M752" s="2">
        <f>IF((K752+L752)&gt;360,(K752+L752)-360,(K752+L752))</f>
        <v>301.84041787005003</v>
      </c>
      <c r="N752" s="2">
        <f>COS(RADIANS(M752))*J752</f>
        <v>484.65608515003191</v>
      </c>
      <c r="O752" s="2">
        <f>SIN(RADIANS(M752))*J752</f>
        <v>-780.44042205225537</v>
      </c>
      <c r="P752" s="7">
        <f t="shared" si="12"/>
        <v>4.3662710373876751E-3</v>
      </c>
      <c r="Q752" s="7">
        <f>O752/(1850*COS(RADIANS(C752)))/60</f>
        <v>-1.1206630993771021E-2</v>
      </c>
      <c r="R752" s="7">
        <f>C752+P752</f>
        <v>51.146106271037389</v>
      </c>
      <c r="S752" s="7">
        <f>D752+Q752</f>
        <v>8.9618633690062293</v>
      </c>
    </row>
    <row r="753" spans="1:19">
      <c r="A753" s="1">
        <v>936</v>
      </c>
      <c r="B753" s="1" t="s">
        <v>15</v>
      </c>
      <c r="C753" s="41">
        <v>51.141739999999999</v>
      </c>
      <c r="D753" s="41">
        <v>8.9730699999999999</v>
      </c>
      <c r="E753" s="15">
        <v>44005</v>
      </c>
      <c r="F753" s="5">
        <v>0.50666666666666671</v>
      </c>
      <c r="G753" s="3">
        <v>8</v>
      </c>
      <c r="H753" s="2">
        <v>20.100000000000001</v>
      </c>
      <c r="I753" s="2">
        <f>H753/G753</f>
        <v>2.5125000000000002</v>
      </c>
      <c r="J753" s="2">
        <v>412.08258712447332</v>
      </c>
      <c r="K753" s="52">
        <v>172.1</v>
      </c>
      <c r="L753" s="53">
        <v>144.32917522078901</v>
      </c>
      <c r="M753" s="2">
        <f>IF((K753+L753)&gt;360,(K753+L753)-360,(K753+L753))</f>
        <v>316.42917522078903</v>
      </c>
      <c r="N753" s="2">
        <f>COS(RADIANS(M753))*J753</f>
        <v>298.56328109104157</v>
      </c>
      <c r="O753" s="2">
        <f>SIN(RADIANS(M753))*J753</f>
        <v>-284.02821302707031</v>
      </c>
      <c r="P753" s="7">
        <f t="shared" si="12"/>
        <v>2.6897592891084823E-3</v>
      </c>
      <c r="Q753" s="7">
        <f>O753/(1850*COS(RADIANS(C753)))/60</f>
        <v>-4.0784655500601969E-3</v>
      </c>
      <c r="R753" s="7">
        <f>C753+P753</f>
        <v>51.14442975928911</v>
      </c>
      <c r="S753" s="7">
        <f>D753+Q753</f>
        <v>8.9689915344499394</v>
      </c>
    </row>
    <row r="754" spans="1:19">
      <c r="A754" s="1">
        <v>937</v>
      </c>
      <c r="B754" s="1" t="s">
        <v>15</v>
      </c>
      <c r="C754" s="41">
        <v>51.141739999999999</v>
      </c>
      <c r="D754" s="41">
        <v>8.9730699999999999</v>
      </c>
      <c r="E754" s="15">
        <v>44005</v>
      </c>
      <c r="F754" s="5">
        <v>0.51034722222222229</v>
      </c>
      <c r="G754" s="3">
        <v>8</v>
      </c>
      <c r="H754" s="2">
        <v>18.899999999999999</v>
      </c>
      <c r="I754" s="2">
        <f>H754/G754</f>
        <v>2.3624999999999998</v>
      </c>
      <c r="J754" s="2">
        <v>345.71324821260026</v>
      </c>
      <c r="K754" s="52">
        <v>136.1</v>
      </c>
      <c r="L754" s="53">
        <v>146.362630406628</v>
      </c>
      <c r="M754" s="2">
        <f>IF((K754+L754)&gt;360,(K754+L754)-360,(K754+L754))</f>
        <v>282.46263040662802</v>
      </c>
      <c r="N754" s="2">
        <f>COS(RADIANS(M754))*J754</f>
        <v>74.605888959212407</v>
      </c>
      <c r="O754" s="2">
        <f>SIN(RADIANS(M754))*J754</f>
        <v>-337.56719526979015</v>
      </c>
      <c r="P754" s="7">
        <f t="shared" si="12"/>
        <v>6.7212512575867028E-4</v>
      </c>
      <c r="Q754" s="7">
        <f>O754/(1850*COS(RADIANS(C754)))/60</f>
        <v>-4.8472514827499402E-3</v>
      </c>
      <c r="R754" s="7">
        <f>C754+P754</f>
        <v>51.142412125125759</v>
      </c>
      <c r="S754" s="7">
        <f>D754+Q754</f>
        <v>8.9682227485172508</v>
      </c>
    </row>
    <row r="755" spans="1:19">
      <c r="A755" s="1">
        <v>938</v>
      </c>
      <c r="B755" s="1" t="s">
        <v>15</v>
      </c>
      <c r="C755" s="41">
        <v>51.141739999999999</v>
      </c>
      <c r="D755" s="41">
        <v>8.9730699999999999</v>
      </c>
      <c r="E755" s="15">
        <v>44005</v>
      </c>
      <c r="F755" s="5">
        <v>0.51561342592592596</v>
      </c>
      <c r="G755" s="3">
        <v>8</v>
      </c>
      <c r="H755" s="2">
        <v>27.7</v>
      </c>
      <c r="I755" s="2">
        <f>H755/G755</f>
        <v>3.4624999999999999</v>
      </c>
      <c r="J755" s="2">
        <v>916.064149701882</v>
      </c>
      <c r="K755" s="52">
        <v>142.9</v>
      </c>
      <c r="L755" s="53">
        <v>149.70817642140301</v>
      </c>
      <c r="M755" s="2">
        <f>IF((K755+L755)&gt;360,(K755+L755)-360,(K755+L755))</f>
        <v>292.60817642140302</v>
      </c>
      <c r="N755" s="2">
        <f>COS(RADIANS(M755))*J755</f>
        <v>352.1598532446128</v>
      </c>
      <c r="O755" s="2">
        <f>SIN(RADIANS(M755))*J755</f>
        <v>-845.66953600786928</v>
      </c>
      <c r="P755" s="7">
        <f t="shared" si="12"/>
        <v>3.1726112904920068E-3</v>
      </c>
      <c r="Q755" s="7">
        <f>O755/(1850*COS(RADIANS(C755)))/60</f>
        <v>-1.2143279826271216E-2</v>
      </c>
      <c r="R755" s="7">
        <f>C755+P755</f>
        <v>51.144912611290493</v>
      </c>
      <c r="S755" s="7">
        <f>D755+Q755</f>
        <v>8.9609267201737293</v>
      </c>
    </row>
    <row r="756" spans="1:19">
      <c r="A756" s="1">
        <v>939</v>
      </c>
      <c r="B756" s="1" t="s">
        <v>15</v>
      </c>
      <c r="C756" s="41">
        <v>51.141739999999999</v>
      </c>
      <c r="D756" s="41">
        <v>8.9730699999999999</v>
      </c>
      <c r="E756" s="15">
        <v>44005</v>
      </c>
      <c r="F756" s="5">
        <v>0.5168518518518519</v>
      </c>
      <c r="G756" s="3">
        <v>4</v>
      </c>
      <c r="H756" s="2">
        <v>14</v>
      </c>
      <c r="I756" s="2">
        <f>H756/G756</f>
        <v>3.5</v>
      </c>
      <c r="J756" s="2">
        <v>939.79790318508026</v>
      </c>
      <c r="K756" s="52">
        <v>168.5</v>
      </c>
      <c r="L756" s="53">
        <v>150.561979740086</v>
      </c>
      <c r="M756" s="2">
        <f>IF((K756+L756)&gt;360,(K756+L756)-360,(K756+L756))</f>
        <v>319.06197974008603</v>
      </c>
      <c r="N756" s="2">
        <f>COS(RADIANS(M756))*J756</f>
        <v>709.94103313224707</v>
      </c>
      <c r="O756" s="2">
        <f>SIN(RADIANS(M756))*J756</f>
        <v>-615.79528116590097</v>
      </c>
      <c r="P756" s="7">
        <f t="shared" si="12"/>
        <v>6.3958651633535778E-3</v>
      </c>
      <c r="Q756" s="7">
        <f>O756/(1850*COS(RADIANS(C756)))/60</f>
        <v>-8.8424308745884781E-3</v>
      </c>
      <c r="R756" s="7">
        <f>C756+P756</f>
        <v>51.148135865163354</v>
      </c>
      <c r="S756" s="7">
        <f>D756+Q756</f>
        <v>8.964227569125411</v>
      </c>
    </row>
    <row r="757" spans="1:19">
      <c r="A757" s="1">
        <v>940</v>
      </c>
      <c r="B757" s="1" t="s">
        <v>15</v>
      </c>
      <c r="C757" s="41">
        <v>51.141739999999999</v>
      </c>
      <c r="D757" s="41">
        <v>8.9730699999999999</v>
      </c>
      <c r="E757" s="15">
        <v>44005</v>
      </c>
      <c r="F757" s="5">
        <v>0.52035879629629633</v>
      </c>
      <c r="G757" s="3">
        <v>8</v>
      </c>
      <c r="H757" s="2">
        <v>15.3</v>
      </c>
      <c r="I757" s="2">
        <f>H757/G757</f>
        <v>1.9125000000000001</v>
      </c>
      <c r="J757" s="2">
        <v>162.26935371809793</v>
      </c>
      <c r="K757" s="52">
        <v>103.7</v>
      </c>
      <c r="L757" s="53">
        <v>152.72623970696199</v>
      </c>
      <c r="M757" s="2">
        <f>IF((K757+L757)&gt;360,(K757+L757)-360,(K757+L757))</f>
        <v>256.42623970696201</v>
      </c>
      <c r="N757" s="2">
        <f>COS(RADIANS(M757))*J757</f>
        <v>-38.084124047759161</v>
      </c>
      <c r="O757" s="2">
        <f>SIN(RADIANS(M757))*J757</f>
        <v>-157.73694130293029</v>
      </c>
      <c r="P757" s="7">
        <f t="shared" si="12"/>
        <v>-3.4310021664647896E-4</v>
      </c>
      <c r="Q757" s="7">
        <f>O757/(1850*COS(RADIANS(C757)))/60</f>
        <v>-2.2650027411697804E-3</v>
      </c>
      <c r="R757" s="7">
        <f>C757+P757</f>
        <v>51.141396899783352</v>
      </c>
      <c r="S757" s="7">
        <f>D757+Q757</f>
        <v>8.9708049972588295</v>
      </c>
    </row>
    <row r="758" spans="1:19">
      <c r="A758" s="1">
        <v>942</v>
      </c>
      <c r="B758" s="1" t="s">
        <v>15</v>
      </c>
      <c r="C758" s="41">
        <v>51.141739999999999</v>
      </c>
      <c r="D758" s="41">
        <v>8.9730699999999999</v>
      </c>
      <c r="E758" s="15">
        <v>44005</v>
      </c>
      <c r="F758" s="5">
        <v>0.52173611111111118</v>
      </c>
      <c r="G758" s="3">
        <v>5</v>
      </c>
      <c r="H758" s="2">
        <v>17.399999999999999</v>
      </c>
      <c r="I758" s="2">
        <f>H758/G758</f>
        <v>3.4799999999999995</v>
      </c>
      <c r="J758" s="2">
        <v>927.0942235404757</v>
      </c>
      <c r="K758" s="52">
        <v>125</v>
      </c>
      <c r="L758" s="53">
        <v>153.60361774642101</v>
      </c>
      <c r="M758" s="2">
        <f>IF((K758+L758)&gt;360,(K758+L758)-360,(K758+L758))</f>
        <v>278.60361774642104</v>
      </c>
      <c r="N758" s="2">
        <f>COS(RADIANS(M758))*J758</f>
        <v>138.69123286434782</v>
      </c>
      <c r="O758" s="2">
        <f>SIN(RADIANS(M758))*J758</f>
        <v>-916.6615740002876</v>
      </c>
      <c r="P758" s="7">
        <f t="shared" si="12"/>
        <v>1.2494705663454759E-3</v>
      </c>
      <c r="Q758" s="7">
        <f>O758/(1850*COS(RADIANS(C758)))/60</f>
        <v>-1.3162680604084254E-2</v>
      </c>
      <c r="R758" s="7">
        <f>C758+P758</f>
        <v>51.142989470566341</v>
      </c>
      <c r="S758" s="7">
        <f>D758+Q758</f>
        <v>8.9599073193959153</v>
      </c>
    </row>
    <row r="759" spans="1:19">
      <c r="A759" s="1">
        <v>943</v>
      </c>
      <c r="B759" s="1" t="s">
        <v>15</v>
      </c>
      <c r="C759" s="41">
        <v>51.141739999999999</v>
      </c>
      <c r="D759" s="41">
        <v>8.9730699999999999</v>
      </c>
      <c r="E759" s="15">
        <v>44005</v>
      </c>
      <c r="F759" s="5">
        <v>0.52807870370370369</v>
      </c>
      <c r="G759" s="3">
        <v>6</v>
      </c>
      <c r="H759" s="2">
        <v>14.1</v>
      </c>
      <c r="I759" s="2">
        <f>H759/G759</f>
        <v>2.35</v>
      </c>
      <c r="J759" s="2">
        <v>340.30992939223034</v>
      </c>
      <c r="K759" s="52">
        <v>160.69999999999999</v>
      </c>
      <c r="L759" s="53">
        <v>157.63079211091801</v>
      </c>
      <c r="M759" s="2">
        <f>IF((K759+L759)&gt;360,(K759+L759)-360,(K759+L759))</f>
        <v>318.33079211091797</v>
      </c>
      <c r="N759" s="2">
        <f>COS(RADIANS(M759))*J759</f>
        <v>254.21001479305897</v>
      </c>
      <c r="O759" s="2">
        <f>SIN(RADIANS(M759))*J759</f>
        <v>-226.24790920991413</v>
      </c>
      <c r="P759" s="7">
        <f t="shared" si="12"/>
        <v>2.2901803134509819E-3</v>
      </c>
      <c r="Q759" s="7">
        <f>O759/(1850*COS(RADIANS(C759)))/60</f>
        <v>-3.2487769213188568E-3</v>
      </c>
      <c r="R759" s="7">
        <f>C759+P759</f>
        <v>51.14403018031345</v>
      </c>
      <c r="S759" s="7">
        <f>D759+Q759</f>
        <v>8.9698212230786805</v>
      </c>
    </row>
    <row r="760" spans="1:19">
      <c r="A760" s="1">
        <v>944</v>
      </c>
      <c r="B760" s="1" t="s">
        <v>15</v>
      </c>
      <c r="C760" s="41">
        <v>51.141739999999999</v>
      </c>
      <c r="D760" s="41">
        <v>8.9730699999999999</v>
      </c>
      <c r="E760" s="15">
        <v>44005</v>
      </c>
      <c r="F760" s="5">
        <v>0.52905092592592584</v>
      </c>
      <c r="G760" s="3">
        <v>10</v>
      </c>
      <c r="H760" s="2">
        <v>19.5</v>
      </c>
      <c r="I760" s="2">
        <f>H760/G760</f>
        <v>1.95</v>
      </c>
      <c r="J760" s="2">
        <v>176.74580361681973</v>
      </c>
      <c r="K760" s="52">
        <v>93.3</v>
      </c>
      <c r="L760" s="53">
        <v>158.08590817078499</v>
      </c>
      <c r="M760" s="2">
        <f>IF((K760+L760)&gt;360,(K760+L760)-360,(K760+L760))</f>
        <v>251.385908170785</v>
      </c>
      <c r="N760" s="2">
        <f>COS(RADIANS(M760))*J760</f>
        <v>-56.415917629620161</v>
      </c>
      <c r="O760" s="2">
        <f>SIN(RADIANS(M760))*J760</f>
        <v>-167.50021890780715</v>
      </c>
      <c r="P760" s="7">
        <f t="shared" si="12"/>
        <v>-5.0825151017675819E-4</v>
      </c>
      <c r="Q760" s="7">
        <f>O760/(1850*COS(RADIANS(C760)))/60</f>
        <v>-2.4051972343251816E-3</v>
      </c>
      <c r="R760" s="7">
        <f>C760+P760</f>
        <v>51.141231748489822</v>
      </c>
      <c r="S760" s="7">
        <f>D760+Q760</f>
        <v>8.9706648027656755</v>
      </c>
    </row>
    <row r="761" spans="1:19">
      <c r="A761" s="1">
        <v>946</v>
      </c>
      <c r="B761" s="1" t="s">
        <v>15</v>
      </c>
      <c r="C761" s="41">
        <v>51.141739999999999</v>
      </c>
      <c r="D761" s="41">
        <v>8.9730699999999999</v>
      </c>
      <c r="E761" s="15">
        <v>44005</v>
      </c>
      <c r="F761" s="5">
        <v>0.53489583333333335</v>
      </c>
      <c r="G761" s="3">
        <v>6</v>
      </c>
      <c r="H761" s="2">
        <v>20.100000000000001</v>
      </c>
      <c r="I761" s="2">
        <f>H761/G761</f>
        <v>3.35</v>
      </c>
      <c r="J761" s="2">
        <v>846.98953648967904</v>
      </c>
      <c r="K761" s="52">
        <v>250.3</v>
      </c>
      <c r="L761" s="53">
        <v>162.24523016284601</v>
      </c>
      <c r="M761" s="2">
        <f>IF((K761+L761)&gt;360,(K761+L761)-360,(K761+L761))</f>
        <v>52.545230162845996</v>
      </c>
      <c r="N761" s="2">
        <f>COS(RADIANS(M761))*J761</f>
        <v>515.083942943088</v>
      </c>
      <c r="O761" s="2">
        <f>SIN(RADIANS(M761))*J761</f>
        <v>672.36880255199458</v>
      </c>
      <c r="P761" s="7">
        <f t="shared" si="12"/>
        <v>4.6403958823701625E-3</v>
      </c>
      <c r="Q761" s="7">
        <f>O761/(1850*COS(RADIANS(C761)))/60</f>
        <v>9.6547908706596623E-3</v>
      </c>
      <c r="R761" s="7">
        <f>C761+P761</f>
        <v>51.146380395882368</v>
      </c>
      <c r="S761" s="7">
        <f>D761+Q761</f>
        <v>8.9827247908706589</v>
      </c>
    </row>
    <row r="762" spans="1:19">
      <c r="A762" s="1">
        <v>947</v>
      </c>
      <c r="B762" s="1" t="s">
        <v>15</v>
      </c>
      <c r="C762" s="41">
        <v>51.141739999999999</v>
      </c>
      <c r="D762" s="41">
        <v>8.9730699999999999</v>
      </c>
      <c r="E762" s="15">
        <v>44005</v>
      </c>
      <c r="F762" s="5">
        <v>0.53689814814814807</v>
      </c>
      <c r="G762" s="3">
        <v>10</v>
      </c>
      <c r="H762" s="2">
        <v>17.399999999999999</v>
      </c>
      <c r="I762" s="2">
        <f>H762/G762</f>
        <v>1.7399999999999998</v>
      </c>
      <c r="J762" s="2">
        <v>97.382692205480083</v>
      </c>
      <c r="K762" s="52">
        <v>350.3</v>
      </c>
      <c r="L762" s="53">
        <v>163.65517545699001</v>
      </c>
      <c r="M762" s="2">
        <f>IF((K762+L762)&gt;360,(K762+L762)-360,(K762+L762))</f>
        <v>153.95517545698999</v>
      </c>
      <c r="N762" s="2">
        <f>COS(RADIANS(M762))*J762</f>
        <v>-87.493559452779692</v>
      </c>
      <c r="O762" s="2">
        <f>SIN(RADIANS(M762))*J762</f>
        <v>42.758224886800171</v>
      </c>
      <c r="P762" s="7">
        <f t="shared" si="12"/>
        <v>-7.8823026534035766E-4</v>
      </c>
      <c r="Q762" s="7">
        <f>O762/(1850*COS(RADIANS(C762)))/60</f>
        <v>6.1398107365454014E-4</v>
      </c>
      <c r="R762" s="7">
        <f>C762+P762</f>
        <v>51.140951769734656</v>
      </c>
      <c r="S762" s="7">
        <f>D762+Q762</f>
        <v>8.9736839810736537</v>
      </c>
    </row>
    <row r="763" spans="1:19">
      <c r="A763" s="1">
        <v>948</v>
      </c>
      <c r="B763" s="1" t="s">
        <v>15</v>
      </c>
      <c r="C763" s="41">
        <v>51.141739999999999</v>
      </c>
      <c r="D763" s="41">
        <v>8.9730699999999999</v>
      </c>
      <c r="E763" s="15">
        <v>44005</v>
      </c>
      <c r="F763" s="5">
        <v>0.58869212962962969</v>
      </c>
      <c r="G763" s="3">
        <v>10</v>
      </c>
      <c r="H763" s="2">
        <v>21.4</v>
      </c>
      <c r="I763" s="2">
        <f>H763/G763</f>
        <v>2.1399999999999997</v>
      </c>
      <c r="J763" s="2">
        <v>252.26919494817096</v>
      </c>
      <c r="K763" s="52">
        <v>280.39999999999998</v>
      </c>
      <c r="L763" s="53">
        <v>199.46874557746199</v>
      </c>
      <c r="M763" s="2">
        <f>IF((K763+L763)&gt;360,(K763+L763)-360,(K763+L763))</f>
        <v>119.86874557746194</v>
      </c>
      <c r="N763" s="2">
        <f>COS(RADIANS(M763))*J763</f>
        <v>-125.63378758967983</v>
      </c>
      <c r="O763" s="2">
        <f>SIN(RADIANS(M763))*J763</f>
        <v>218.75990979992085</v>
      </c>
      <c r="P763" s="7">
        <f t="shared" si="12"/>
        <v>-1.1318359242313497E-3</v>
      </c>
      <c r="Q763" s="7">
        <f>O763/(1850*COS(RADIANS(C763)))/60</f>
        <v>3.1412539843998473E-3</v>
      </c>
      <c r="R763" s="7">
        <f>C763+P763</f>
        <v>51.140608164075765</v>
      </c>
      <c r="S763" s="7">
        <f>D763+Q763</f>
        <v>8.976211253984399</v>
      </c>
    </row>
    <row r="764" spans="1:19">
      <c r="A764" s="1">
        <v>949</v>
      </c>
      <c r="B764" s="1" t="s">
        <v>15</v>
      </c>
      <c r="C764" s="41">
        <v>51.141739999999999</v>
      </c>
      <c r="D764" s="41">
        <v>8.9730699999999999</v>
      </c>
      <c r="E764" s="15">
        <v>44005</v>
      </c>
      <c r="F764" s="5">
        <v>0.58968750000000003</v>
      </c>
      <c r="G764" s="3">
        <v>9</v>
      </c>
      <c r="H764" s="2">
        <v>19.8</v>
      </c>
      <c r="I764" s="2">
        <f>H764/G764</f>
        <v>2.2000000000000002</v>
      </c>
      <c r="J764" s="2">
        <v>276.91237359606873</v>
      </c>
      <c r="K764" s="52">
        <v>351.8</v>
      </c>
      <c r="L764" s="53">
        <v>200.39262858382199</v>
      </c>
      <c r="M764" s="2">
        <f>IF((K764+L764)&gt;360,(K764+L764)-360,(K764+L764))</f>
        <v>192.19262858382194</v>
      </c>
      <c r="N764" s="2">
        <f>COS(RADIANS(M764))*J764</f>
        <v>-270.66608175683126</v>
      </c>
      <c r="O764" s="2">
        <f>SIN(RADIANS(M764))*J764</f>
        <v>-58.483628794843796</v>
      </c>
      <c r="P764" s="7">
        <f t="shared" si="12"/>
        <v>-2.4384331689804614E-3</v>
      </c>
      <c r="Q764" s="7">
        <f>O764/(1850*COS(RADIANS(C764)))/60</f>
        <v>-8.3978793071357895E-4</v>
      </c>
      <c r="R764" s="7">
        <f>C764+P764</f>
        <v>51.139301566831016</v>
      </c>
      <c r="S764" s="7">
        <f>D764+Q764</f>
        <v>8.9722302120692863</v>
      </c>
    </row>
    <row r="765" spans="1:19">
      <c r="A765" s="1">
        <v>950</v>
      </c>
      <c r="B765" s="1" t="s">
        <v>15</v>
      </c>
      <c r="C765" s="41">
        <v>51.141739999999999</v>
      </c>
      <c r="D765" s="41">
        <v>8.9730699999999999</v>
      </c>
      <c r="E765" s="15">
        <v>44005</v>
      </c>
      <c r="F765" s="5">
        <v>0.59064814814814814</v>
      </c>
      <c r="G765" s="3">
        <v>4</v>
      </c>
      <c r="H765" s="2">
        <v>22</v>
      </c>
      <c r="I765" s="2">
        <f>H765/G765</f>
        <v>5.5</v>
      </c>
      <c r="J765" s="2">
        <v>3017.6109999999994</v>
      </c>
      <c r="K765" s="52">
        <v>100.1</v>
      </c>
      <c r="L765" s="53">
        <v>200.852490328823</v>
      </c>
      <c r="M765" s="2">
        <f>IF((K765+L765)&gt;360,(K765+L765)-360,(K765+L765))</f>
        <v>300.95249032882299</v>
      </c>
      <c r="N765" s="2">
        <f>COS(RADIANS(M765))*J765</f>
        <v>1552.0392190911734</v>
      </c>
      <c r="O765" s="2">
        <f>SIN(RADIANS(M765))*J765</f>
        <v>-2587.8853161845982</v>
      </c>
      <c r="P765" s="7">
        <f t="shared" si="12"/>
        <v>1.398233530712769E-2</v>
      </c>
      <c r="Q765" s="7">
        <f>O765/(1850*COS(RADIANS(C765)))/60</f>
        <v>-3.7160396839026624E-2</v>
      </c>
      <c r="R765" s="7">
        <f>C765+P765</f>
        <v>51.155722335307125</v>
      </c>
      <c r="S765" s="7">
        <f>D765+Q765</f>
        <v>8.9359096031609724</v>
      </c>
    </row>
    <row r="766" spans="1:19">
      <c r="A766" s="1">
        <v>951</v>
      </c>
      <c r="B766" s="1" t="s">
        <v>15</v>
      </c>
      <c r="C766" s="41">
        <v>51.141739999999999</v>
      </c>
      <c r="D766" s="41">
        <v>8.9730699999999999</v>
      </c>
      <c r="E766" s="15">
        <v>44005</v>
      </c>
      <c r="F766" s="5">
        <v>0.59122685185185186</v>
      </c>
      <c r="G766" s="3">
        <v>7</v>
      </c>
      <c r="H766" s="2">
        <v>18.399999999999999</v>
      </c>
      <c r="I766" s="2">
        <f>H766/G766</f>
        <v>2.6285714285714286</v>
      </c>
      <c r="J766" s="2">
        <v>465.48576448121833</v>
      </c>
      <c r="K766" s="52">
        <v>10.3</v>
      </c>
      <c r="L766" s="53">
        <v>201.31093634567</v>
      </c>
      <c r="M766" s="2">
        <f>IF((K766+L766)&gt;360,(K766+L766)-360,(K766+L766))</f>
        <v>211.61093634567001</v>
      </c>
      <c r="N766" s="2">
        <f>COS(RADIANS(M766))*J766</f>
        <v>-396.42019985255314</v>
      </c>
      <c r="O766" s="2">
        <f>SIN(RADIANS(M766))*J766</f>
        <v>-243.98365126279694</v>
      </c>
      <c r="P766" s="7">
        <f t="shared" si="12"/>
        <v>-3.5713531518248029E-3</v>
      </c>
      <c r="Q766" s="7">
        <f>O766/(1850*COS(RADIANS(C766)))/60</f>
        <v>-3.5034509630153493E-3</v>
      </c>
      <c r="R766" s="7">
        <f>C766+P766</f>
        <v>51.138168646848172</v>
      </c>
      <c r="S766" s="7">
        <f>D766+Q766</f>
        <v>8.9695665490369851</v>
      </c>
    </row>
    <row r="767" spans="1:19">
      <c r="A767" s="1">
        <v>952</v>
      </c>
      <c r="B767" s="1" t="s">
        <v>15</v>
      </c>
      <c r="C767" s="41">
        <v>51.141739999999999</v>
      </c>
      <c r="D767" s="41">
        <v>8.9730699999999999</v>
      </c>
      <c r="E767" s="15">
        <v>44005</v>
      </c>
      <c r="F767" s="5">
        <v>0.59775462962962977</v>
      </c>
      <c r="G767" s="3">
        <v>8</v>
      </c>
      <c r="H767" s="2">
        <v>17.3</v>
      </c>
      <c r="I767" s="2">
        <f>H767/G767</f>
        <v>2.1625000000000001</v>
      </c>
      <c r="J767" s="2">
        <v>261.46405937420087</v>
      </c>
      <c r="K767" s="52">
        <v>83.9</v>
      </c>
      <c r="L767" s="53">
        <v>205.369972936995</v>
      </c>
      <c r="M767" s="2">
        <f>IF((K767+L767)&gt;360,(K767+L767)-360,(K767+L767))</f>
        <v>289.26997293699503</v>
      </c>
      <c r="N767" s="2">
        <f>COS(RADIANS(M767))*J767</f>
        <v>86.288297895460943</v>
      </c>
      <c r="O767" s="2">
        <f>SIN(RADIANS(M767))*J767</f>
        <v>-246.81528313850387</v>
      </c>
      <c r="P767" s="7">
        <f t="shared" si="12"/>
        <v>7.7737205311226082E-4</v>
      </c>
      <c r="Q767" s="7">
        <f>O767/(1850*COS(RADIANS(C767)))/60</f>
        <v>-3.5441114063299102E-3</v>
      </c>
      <c r="R767" s="7">
        <f>C767+P767</f>
        <v>51.142517372053113</v>
      </c>
      <c r="S767" s="7">
        <f>D767+Q767</f>
        <v>8.9695258885936706</v>
      </c>
    </row>
    <row r="768" spans="1:19">
      <c r="A768" s="1">
        <v>953</v>
      </c>
      <c r="B768" s="1" t="s">
        <v>15</v>
      </c>
      <c r="C768" s="41">
        <v>51.141739999999999</v>
      </c>
      <c r="D768" s="41">
        <v>8.9730699999999999</v>
      </c>
      <c r="E768" s="15">
        <v>44005</v>
      </c>
      <c r="F768" s="5">
        <v>0.59946759259259275</v>
      </c>
      <c r="G768" s="3">
        <v>5</v>
      </c>
      <c r="H768" s="2">
        <v>17.2</v>
      </c>
      <c r="I768" s="2">
        <f>H768/G768</f>
        <v>3.44</v>
      </c>
      <c r="J768" s="2">
        <v>901.99816955931919</v>
      </c>
      <c r="K768" s="52">
        <v>18.100000000000001</v>
      </c>
      <c r="L768" s="53">
        <v>206.694824654266</v>
      </c>
      <c r="M768" s="2">
        <f>IF((K768+L768)&gt;360,(K768+L768)-360,(K768+L768))</f>
        <v>224.79482465426599</v>
      </c>
      <c r="N768" s="2">
        <f>COS(RADIANS(M768))*J768</f>
        <v>-640.08891272856931</v>
      </c>
      <c r="O768" s="2">
        <f>SIN(RADIANS(M768))*J768</f>
        <v>-635.52095299078883</v>
      </c>
      <c r="P768" s="7">
        <f t="shared" si="12"/>
        <v>-5.7665667813384626E-3</v>
      </c>
      <c r="Q768" s="7">
        <f>O768/(1850*COS(RADIANS(C768)))/60</f>
        <v>-9.125679049592595E-3</v>
      </c>
      <c r="R768" s="7">
        <f>C768+P768</f>
        <v>51.135973433218659</v>
      </c>
      <c r="S768" s="7">
        <f>D768+Q768</f>
        <v>8.9639443209504073</v>
      </c>
    </row>
    <row r="769" spans="1:19">
      <c r="A769" s="1">
        <v>954</v>
      </c>
      <c r="B769" s="1" t="s">
        <v>15</v>
      </c>
      <c r="C769" s="41">
        <v>51.141739999999999</v>
      </c>
      <c r="D769" s="41">
        <v>8.9730699999999999</v>
      </c>
      <c r="E769" s="15">
        <v>44005</v>
      </c>
      <c r="F769" s="5">
        <v>0.60493055555555564</v>
      </c>
      <c r="G769" s="3">
        <v>5</v>
      </c>
      <c r="H769" s="2">
        <v>23.1</v>
      </c>
      <c r="I769" s="2">
        <f>H769/G769</f>
        <v>4.62</v>
      </c>
      <c r="J769" s="2">
        <v>1923.8994799999994</v>
      </c>
      <c r="K769" s="52">
        <v>104.8</v>
      </c>
      <c r="L769" s="53">
        <v>210.15475457111299</v>
      </c>
      <c r="M769" s="2">
        <f>IF((K769+L769)&gt;360,(K769+L769)-360,(K769+L769))</f>
        <v>314.95475457111297</v>
      </c>
      <c r="N769" s="2">
        <f>COS(RADIANS(M769))*J769</f>
        <v>1359.3276597066954</v>
      </c>
      <c r="O769" s="2">
        <f>SIN(RADIANS(M769))*J769</f>
        <v>-1361.4762292087903</v>
      </c>
      <c r="P769" s="7">
        <f t="shared" si="12"/>
        <v>1.2246195132492751E-2</v>
      </c>
      <c r="Q769" s="7">
        <f>O769/(1850*COS(RADIANS(C769)))/60</f>
        <v>-1.9549937799751914E-2</v>
      </c>
      <c r="R769" s="7">
        <f>C769+P769</f>
        <v>51.153986195132489</v>
      </c>
      <c r="S769" s="7">
        <f>D769+Q769</f>
        <v>8.9535200622002478</v>
      </c>
    </row>
    <row r="770" spans="1:19">
      <c r="A770" s="1">
        <v>955</v>
      </c>
      <c r="B770" s="1" t="s">
        <v>15</v>
      </c>
      <c r="C770" s="41">
        <v>51.141739999999999</v>
      </c>
      <c r="D770" s="41">
        <v>8.9730699999999999</v>
      </c>
      <c r="E770" s="15">
        <v>44005</v>
      </c>
      <c r="F770" s="5">
        <v>0.60587962962962971</v>
      </c>
      <c r="G770" s="3">
        <v>8</v>
      </c>
      <c r="H770" s="2">
        <v>17</v>
      </c>
      <c r="I770" s="2">
        <f>H770/G770</f>
        <v>2.125</v>
      </c>
      <c r="J770" s="2">
        <v>246.16976070837032</v>
      </c>
      <c r="K770" s="52">
        <v>9.4</v>
      </c>
      <c r="L770" s="53">
        <v>210.57958148177599</v>
      </c>
      <c r="M770" s="2">
        <f>IF((K770+L770)&gt;360,(K770+L770)-360,(K770+L770))</f>
        <v>219.97958148177599</v>
      </c>
      <c r="N770" s="2">
        <f>COS(RADIANS(M770))*J770</f>
        <v>-188.63335549888251</v>
      </c>
      <c r="O770" s="2">
        <f>SIN(RADIANS(M770))*J770</f>
        <v>-158.16765876894212</v>
      </c>
      <c r="P770" s="7">
        <f t="shared" si="12"/>
        <v>-1.6993995990890317E-3</v>
      </c>
      <c r="Q770" s="7">
        <f>O770/(1850*COS(RADIANS(C770)))/60</f>
        <v>-2.271187571642136E-3</v>
      </c>
      <c r="R770" s="7">
        <f>C770+P770</f>
        <v>51.140040600400908</v>
      </c>
      <c r="S770" s="7">
        <f>D770+Q770</f>
        <v>8.9707988124283577</v>
      </c>
    </row>
    <row r="771" spans="1:19">
      <c r="A771" s="1">
        <v>956</v>
      </c>
      <c r="B771" s="1" t="s">
        <v>15</v>
      </c>
      <c r="C771" s="41">
        <v>51.141739999999999</v>
      </c>
      <c r="D771" s="41">
        <v>8.9730699999999999</v>
      </c>
      <c r="E771" s="15">
        <v>44005</v>
      </c>
      <c r="F771" s="5">
        <v>0.61215277777777788</v>
      </c>
      <c r="G771" s="3">
        <v>6</v>
      </c>
      <c r="H771" s="2">
        <v>20</v>
      </c>
      <c r="I771" s="2">
        <f>H771/G771</f>
        <v>3.3333333333333335</v>
      </c>
      <c r="J771" s="2">
        <v>837.0157184572289</v>
      </c>
      <c r="K771" s="52">
        <v>81</v>
      </c>
      <c r="L771" s="53">
        <v>214.324239806891</v>
      </c>
      <c r="M771" s="2">
        <f>IF((K771+L771)&gt;360,(K771+L771)-360,(K771+L771))</f>
        <v>295.324239806891</v>
      </c>
      <c r="N771" s="2">
        <f>COS(RADIANS(M771))*J771</f>
        <v>358.02536314609489</v>
      </c>
      <c r="O771" s="2">
        <f>SIN(RADIANS(M771))*J771</f>
        <v>-756.57990476127372</v>
      </c>
      <c r="P771" s="7">
        <f t="shared" ref="P771:P834" si="13">(N771/1850)/60</f>
        <v>3.2254537220368909E-3</v>
      </c>
      <c r="Q771" s="7">
        <f>O771/(1850*COS(RADIANS(C771)))/60</f>
        <v>-1.0864009052307024E-2</v>
      </c>
      <c r="R771" s="7">
        <f>C771+P771</f>
        <v>51.144965453722037</v>
      </c>
      <c r="S771" s="7">
        <f>D771+Q771</f>
        <v>8.9622059909476928</v>
      </c>
    </row>
    <row r="772" spans="1:19">
      <c r="A772" s="1">
        <v>957</v>
      </c>
      <c r="B772" s="1" t="s">
        <v>15</v>
      </c>
      <c r="C772" s="41">
        <v>51.141739999999999</v>
      </c>
      <c r="D772" s="41">
        <v>8.9730699999999999</v>
      </c>
      <c r="E772" s="15">
        <v>44005</v>
      </c>
      <c r="F772" s="5">
        <v>0.61521990740740751</v>
      </c>
      <c r="G772" s="3">
        <v>6</v>
      </c>
      <c r="H772" s="2">
        <v>16.8</v>
      </c>
      <c r="I772" s="2">
        <f>H772/G772</f>
        <v>2.8000000000000003</v>
      </c>
      <c r="J772" s="2">
        <v>547.92284531752068</v>
      </c>
      <c r="K772" s="52">
        <v>55.8</v>
      </c>
      <c r="L772" s="53">
        <v>215.94241246849799</v>
      </c>
      <c r="M772" s="2">
        <f>IF((K772+L772)&gt;360,(K772+L772)-360,(K772+L772))</f>
        <v>271.742412468498</v>
      </c>
      <c r="N772" s="2">
        <f>COS(RADIANS(M772))*J772</f>
        <v>16.660222744296394</v>
      </c>
      <c r="O772" s="2">
        <f>SIN(RADIANS(M772))*J772</f>
        <v>-547.66950015402369</v>
      </c>
      <c r="P772" s="7">
        <f t="shared" si="13"/>
        <v>1.50092096795463E-4</v>
      </c>
      <c r="Q772" s="7">
        <f>O772/(1850*COS(RADIANS(C772)))/60</f>
        <v>-7.8641877347022122E-3</v>
      </c>
      <c r="R772" s="7">
        <f>C772+P772</f>
        <v>51.141890092096794</v>
      </c>
      <c r="S772" s="7">
        <f>D772+Q772</f>
        <v>8.9652058122652978</v>
      </c>
    </row>
    <row r="773" spans="1:19">
      <c r="A773" s="1">
        <v>958</v>
      </c>
      <c r="B773" s="1" t="s">
        <v>15</v>
      </c>
      <c r="C773" s="41">
        <v>51.141739999999999</v>
      </c>
      <c r="D773" s="41">
        <v>8.9730699999999999</v>
      </c>
      <c r="E773" s="15">
        <v>44005</v>
      </c>
      <c r="F773" s="5">
        <v>0.61995370370370373</v>
      </c>
      <c r="G773" s="3">
        <v>6</v>
      </c>
      <c r="H773" s="2">
        <v>19.3</v>
      </c>
      <c r="I773" s="2">
        <f>H773/G773</f>
        <v>3.2166666666666668</v>
      </c>
      <c r="J773" s="2">
        <v>768.95769107978651</v>
      </c>
      <c r="K773" s="52">
        <v>18.399999999999999</v>
      </c>
      <c r="L773" s="53">
        <v>218.70531237032199</v>
      </c>
      <c r="M773" s="2">
        <f>IF((K773+L773)&gt;360,(K773+L773)-360,(K773+L773))</f>
        <v>237.105312370322</v>
      </c>
      <c r="N773" s="2">
        <f>COS(RADIANS(M773))*J773</f>
        <v>-417.61830714241336</v>
      </c>
      <c r="O773" s="2">
        <f>SIN(RADIANS(M773))*J773</f>
        <v>-645.67087607407325</v>
      </c>
      <c r="P773" s="7">
        <f t="shared" si="13"/>
        <v>-3.7623270913730933E-3</v>
      </c>
      <c r="Q773" s="7">
        <f>O773/(1850*COS(RADIANS(C773)))/60</f>
        <v>-9.2714255273447562E-3</v>
      </c>
      <c r="R773" s="7">
        <f>C773+P773</f>
        <v>51.137977672908626</v>
      </c>
      <c r="S773" s="7">
        <f>D773+Q773</f>
        <v>8.9637985744726549</v>
      </c>
    </row>
    <row r="774" spans="1:19">
      <c r="A774" s="1">
        <v>959</v>
      </c>
      <c r="B774" s="1" t="s">
        <v>15</v>
      </c>
      <c r="C774" s="41">
        <v>51.141739999999999</v>
      </c>
      <c r="D774" s="41">
        <v>8.9730699999999999</v>
      </c>
      <c r="E774" s="15">
        <v>44005</v>
      </c>
      <c r="F774" s="5">
        <v>0.62070601851851859</v>
      </c>
      <c r="G774" s="3">
        <v>7</v>
      </c>
      <c r="H774" s="2">
        <v>19.399999999999999</v>
      </c>
      <c r="I774" s="2">
        <f>H774/G774</f>
        <v>2.7714285714285714</v>
      </c>
      <c r="J774" s="2">
        <v>533.87201318981283</v>
      </c>
      <c r="K774" s="52">
        <v>76.7</v>
      </c>
      <c r="L774" s="53">
        <v>219.092853371427</v>
      </c>
      <c r="M774" s="2">
        <f>IF((K774+L774)&gt;360,(K774+L774)-360,(K774+L774))</f>
        <v>295.79285337142699</v>
      </c>
      <c r="N774" s="2">
        <f>COS(RADIANS(M774))*J774</f>
        <v>232.29774826285609</v>
      </c>
      <c r="O774" s="2">
        <f>SIN(RADIANS(M774))*J774</f>
        <v>-480.68397374923001</v>
      </c>
      <c r="P774" s="7">
        <f t="shared" si="13"/>
        <v>2.0927725068725775E-3</v>
      </c>
      <c r="Q774" s="7">
        <f>O774/(1850*COS(RADIANS(C774)))/60</f>
        <v>-6.9023179299988304E-3</v>
      </c>
      <c r="R774" s="7">
        <f>C774+P774</f>
        <v>51.143832772506869</v>
      </c>
      <c r="S774" s="7">
        <f>D774+Q774</f>
        <v>8.9661676820700009</v>
      </c>
    </row>
    <row r="775" spans="1:19">
      <c r="A775" s="1">
        <v>960</v>
      </c>
      <c r="B775" s="1" t="s">
        <v>15</v>
      </c>
      <c r="C775" s="41">
        <v>51.141739999999999</v>
      </c>
      <c r="D775" s="41">
        <v>8.9730699999999999</v>
      </c>
      <c r="E775" s="15">
        <v>44005</v>
      </c>
      <c r="F775" s="5">
        <v>0.66986111111111124</v>
      </c>
      <c r="G775" s="3">
        <v>7</v>
      </c>
      <c r="H775" s="2">
        <v>20.100000000000001</v>
      </c>
      <c r="I775" s="2">
        <f>H775/G775</f>
        <v>2.8714285714285714</v>
      </c>
      <c r="J775" s="2">
        <v>583.62348578503338</v>
      </c>
      <c r="K775" s="52">
        <v>90.5</v>
      </c>
      <c r="L775" s="53">
        <v>242.42503482907799</v>
      </c>
      <c r="M775" s="2">
        <f>IF((K775+L775)&gt;360,(K775+L775)-360,(K775+L775))</f>
        <v>332.92503482907796</v>
      </c>
      <c r="N775" s="2">
        <f>COS(RADIANS(M775))*J775</f>
        <v>519.66521836930019</v>
      </c>
      <c r="O775" s="2">
        <f>SIN(RADIANS(M775))*J775</f>
        <v>-265.63966943410503</v>
      </c>
      <c r="P775" s="7">
        <f t="shared" si="13"/>
        <v>4.6816686339576597E-3</v>
      </c>
      <c r="Q775" s="7">
        <f>O775/(1850*COS(RADIANS(C775)))/60</f>
        <v>-3.8144176910098666E-3</v>
      </c>
      <c r="R775" s="7">
        <f>C775+P775</f>
        <v>51.146421668633955</v>
      </c>
      <c r="S775" s="7">
        <f>D775+Q775</f>
        <v>8.9692555823089908</v>
      </c>
    </row>
    <row r="776" spans="1:19">
      <c r="A776" s="1">
        <v>961</v>
      </c>
      <c r="B776" s="1" t="s">
        <v>15</v>
      </c>
      <c r="C776" s="41">
        <v>51.141739999999999</v>
      </c>
      <c r="D776" s="41">
        <v>8.9730699999999999</v>
      </c>
      <c r="E776" s="15">
        <v>44005</v>
      </c>
      <c r="F776" s="5">
        <v>0.67116898148148152</v>
      </c>
      <c r="G776" s="3">
        <v>6</v>
      </c>
      <c r="H776" s="2">
        <v>19</v>
      </c>
      <c r="I776" s="2">
        <f>H776/G776</f>
        <v>3.1666666666666665</v>
      </c>
      <c r="J776" s="2">
        <v>740.68955077076259</v>
      </c>
      <c r="K776" s="52">
        <v>96.5</v>
      </c>
      <c r="L776" s="53">
        <v>242.97888029820001</v>
      </c>
      <c r="M776" s="2">
        <f>IF((K776+L776)&gt;360,(K776+L776)-360,(K776+L776))</f>
        <v>339.47888029820001</v>
      </c>
      <c r="N776" s="2">
        <f>COS(RADIANS(M776))*J776</f>
        <v>693.68764080367851</v>
      </c>
      <c r="O776" s="2">
        <f>SIN(RADIANS(M776))*J776</f>
        <v>-259.65066458074165</v>
      </c>
      <c r="P776" s="7">
        <f t="shared" si="13"/>
        <v>6.249438205438545E-3</v>
      </c>
      <c r="Q776" s="7">
        <f>O776/(1850*COS(RADIANS(C776)))/60</f>
        <v>-3.7284193681205212E-3</v>
      </c>
      <c r="R776" s="7">
        <f>C776+P776</f>
        <v>51.147989438205435</v>
      </c>
      <c r="S776" s="7">
        <f>D776+Q776</f>
        <v>8.9693415806318786</v>
      </c>
    </row>
    <row r="777" spans="1:19">
      <c r="A777" s="1">
        <v>962</v>
      </c>
      <c r="B777" s="1" t="s">
        <v>15</v>
      </c>
      <c r="C777" s="41">
        <v>51.141739999999999</v>
      </c>
      <c r="D777" s="41">
        <v>8.9730699999999999</v>
      </c>
      <c r="E777" s="15">
        <v>44005</v>
      </c>
      <c r="F777" s="5">
        <v>0.67418981481481488</v>
      </c>
      <c r="G777" s="3">
        <v>8</v>
      </c>
      <c r="H777" s="2">
        <v>16.600000000000001</v>
      </c>
      <c r="I777" s="2">
        <f>H777/G777</f>
        <v>2.0750000000000002</v>
      </c>
      <c r="J777" s="2">
        <v>226.0116996245973</v>
      </c>
      <c r="K777" s="52">
        <v>79</v>
      </c>
      <c r="L777" s="53">
        <v>244.07267755651901</v>
      </c>
      <c r="M777" s="2">
        <f>IF((K777+L777)&gt;360,(K777+L777)-360,(K777+L777))</f>
        <v>323.07267755651901</v>
      </c>
      <c r="N777" s="2">
        <f>COS(RADIANS(M777))*J777</f>
        <v>180.67335653170744</v>
      </c>
      <c r="O777" s="2">
        <f>SIN(RADIANS(M777))*J777</f>
        <v>-135.78816813981155</v>
      </c>
      <c r="P777" s="7">
        <f t="shared" si="13"/>
        <v>1.6276878966820492E-3</v>
      </c>
      <c r="Q777" s="7">
        <f>O777/(1850*COS(RADIANS(C777)))/60</f>
        <v>-1.9498322365997509E-3</v>
      </c>
      <c r="R777" s="7">
        <f>C777+P777</f>
        <v>51.143367687896678</v>
      </c>
      <c r="S777" s="7">
        <f>D777+Q777</f>
        <v>8.9711201677634005</v>
      </c>
    </row>
    <row r="778" spans="1:19">
      <c r="A778" s="1">
        <v>963</v>
      </c>
      <c r="B778" s="1" t="s">
        <v>15</v>
      </c>
      <c r="C778" s="41">
        <v>51.141739999999999</v>
      </c>
      <c r="D778" s="41">
        <v>8.9730699999999999</v>
      </c>
      <c r="E778" s="15">
        <v>44005</v>
      </c>
      <c r="F778" s="5">
        <v>0.67576388888888894</v>
      </c>
      <c r="G778" s="3">
        <v>3</v>
      </c>
      <c r="H778" s="2">
        <v>11.4</v>
      </c>
      <c r="I778" s="2">
        <f>H778/G778</f>
        <v>3.8000000000000003</v>
      </c>
      <c r="J778" s="2">
        <v>1144.1730339134645</v>
      </c>
      <c r="K778" s="52">
        <v>97.3</v>
      </c>
      <c r="L778" s="53">
        <v>244.88118469573701</v>
      </c>
      <c r="M778" s="2">
        <f>IF((K778+L778)&gt;360,(K778+L778)-360,(K778+L778))</f>
        <v>342.18118469573699</v>
      </c>
      <c r="N778" s="2">
        <f>COS(RADIANS(M778))*J778</f>
        <v>1089.2858571603645</v>
      </c>
      <c r="O778" s="2">
        <f>SIN(RADIANS(M778))*J778</f>
        <v>-350.12605290830868</v>
      </c>
      <c r="P778" s="7">
        <f t="shared" si="13"/>
        <v>9.8133861005438236E-3</v>
      </c>
      <c r="Q778" s="7">
        <f>O778/(1850*COS(RADIANS(C778)))/60</f>
        <v>-5.0275887375631672E-3</v>
      </c>
      <c r="R778" s="7">
        <f>C778+P778</f>
        <v>51.151553386100545</v>
      </c>
      <c r="S778" s="7">
        <f>D778+Q778</f>
        <v>8.9680424112624362</v>
      </c>
    </row>
    <row r="779" spans="1:19">
      <c r="A779" s="1">
        <v>964</v>
      </c>
      <c r="B779" s="1" t="s">
        <v>15</v>
      </c>
      <c r="C779" s="41">
        <v>51.141739999999999</v>
      </c>
      <c r="D779" s="41">
        <v>8.9730699999999999</v>
      </c>
      <c r="E779" s="15">
        <v>44005</v>
      </c>
      <c r="F779" s="5">
        <v>0.68328703703703708</v>
      </c>
      <c r="G779" s="3">
        <v>6</v>
      </c>
      <c r="H779" s="2">
        <v>19</v>
      </c>
      <c r="I779" s="2">
        <f>H779/G779</f>
        <v>3.1666666666666665</v>
      </c>
      <c r="J779" s="2">
        <v>740.68955077076259</v>
      </c>
      <c r="K779" s="52">
        <v>88.7</v>
      </c>
      <c r="L779" s="53">
        <v>247.50653224977501</v>
      </c>
      <c r="M779" s="2">
        <f>IF((K779+L779)&gt;360,(K779+L779)-360,(K779+L779))</f>
        <v>336.20653224977502</v>
      </c>
      <c r="N779" s="2">
        <f>COS(RADIANS(M779))*J779</f>
        <v>677.73513852163342</v>
      </c>
      <c r="O779" s="2">
        <f>SIN(RADIANS(M779))*J779</f>
        <v>-298.8245181273727</v>
      </c>
      <c r="P779" s="7">
        <f t="shared" si="13"/>
        <v>6.1057219686633645E-3</v>
      </c>
      <c r="Q779" s="7">
        <f>O779/(1850*COS(RADIANS(C779)))/60</f>
        <v>-4.290931135702605E-3</v>
      </c>
      <c r="R779" s="7">
        <f>C779+P779</f>
        <v>51.147845721968665</v>
      </c>
      <c r="S779" s="7">
        <f>D779+Q779</f>
        <v>8.968779068864297</v>
      </c>
    </row>
    <row r="780" spans="1:19">
      <c r="A780" s="1">
        <v>965</v>
      </c>
      <c r="B780" s="1" t="s">
        <v>15</v>
      </c>
      <c r="C780" s="41">
        <v>51.141739999999999</v>
      </c>
      <c r="D780" s="41">
        <v>8.9730699999999999</v>
      </c>
      <c r="E780" s="15">
        <v>44005</v>
      </c>
      <c r="F780" s="5">
        <v>0.68732638888888897</v>
      </c>
      <c r="G780" s="3">
        <v>6</v>
      </c>
      <c r="H780" s="2">
        <v>17.600000000000001</v>
      </c>
      <c r="I780" s="2">
        <f>H780/G780</f>
        <v>2.9333333333333336</v>
      </c>
      <c r="J780" s="2">
        <v>615.25065670427239</v>
      </c>
      <c r="K780" s="52">
        <v>1.9</v>
      </c>
      <c r="L780" s="53">
        <v>249.03319688629099</v>
      </c>
      <c r="M780" s="2">
        <f>IF((K780+L780)&gt;360,(K780+L780)-360,(K780+L780))</f>
        <v>250.933196886291</v>
      </c>
      <c r="N780" s="2">
        <f>COS(RADIANS(M780))*J780</f>
        <v>-200.98414455930993</v>
      </c>
      <c r="O780" s="2">
        <f>SIN(RADIANS(M780))*J780</f>
        <v>-581.49698555607392</v>
      </c>
      <c r="P780" s="7">
        <f t="shared" si="13"/>
        <v>-1.8106679690027922E-3</v>
      </c>
      <c r="Q780" s="7">
        <f>O780/(1850*COS(RADIANS(C780)))/60</f>
        <v>-8.349929036198472E-3</v>
      </c>
      <c r="R780" s="7">
        <f>C780+P780</f>
        <v>51.139929332030995</v>
      </c>
      <c r="S780" s="7">
        <f>D780+Q780</f>
        <v>8.9647200709638017</v>
      </c>
    </row>
    <row r="781" spans="1:19">
      <c r="A781" s="1">
        <v>966</v>
      </c>
      <c r="B781" s="1" t="s">
        <v>15</v>
      </c>
      <c r="C781" s="41">
        <v>51.141739999999999</v>
      </c>
      <c r="D781" s="41">
        <v>8.9730699999999999</v>
      </c>
      <c r="E781" s="15">
        <v>44005</v>
      </c>
      <c r="F781" s="5">
        <v>0.69327546296296305</v>
      </c>
      <c r="G781" s="3">
        <v>5</v>
      </c>
      <c r="H781" s="2">
        <v>29</v>
      </c>
      <c r="I781" s="2">
        <f>H781/G781</f>
        <v>5.8</v>
      </c>
      <c r="J781" s="2">
        <v>3390.4671999999987</v>
      </c>
      <c r="K781" s="52">
        <v>73.2</v>
      </c>
      <c r="L781" s="53">
        <v>251.26010991655201</v>
      </c>
      <c r="M781" s="2">
        <f>IF((K781+L781)&gt;360,(K781+L781)-360,(K781+L781))</f>
        <v>324.46010991655203</v>
      </c>
      <c r="N781" s="2">
        <f>COS(RADIANS(M781))*J781</f>
        <v>2758.8605505921623</v>
      </c>
      <c r="O781" s="2">
        <f>SIN(RADIANS(M781))*J781</f>
        <v>-1970.7755571505709</v>
      </c>
      <c r="P781" s="7">
        <f t="shared" si="13"/>
        <v>2.4854599554884345E-2</v>
      </c>
      <c r="Q781" s="7">
        <f>O781/(1850*COS(RADIANS(C781)))/60</f>
        <v>-2.8299090893386811E-2</v>
      </c>
      <c r="R781" s="7">
        <f>C781+P781</f>
        <v>51.166594599554884</v>
      </c>
      <c r="S781" s="7">
        <f>D781+Q781</f>
        <v>8.9447709091066123</v>
      </c>
    </row>
    <row r="782" spans="1:19">
      <c r="A782" s="1">
        <v>967</v>
      </c>
      <c r="B782" s="1" t="s">
        <v>15</v>
      </c>
      <c r="C782" s="41">
        <v>51.141739999999999</v>
      </c>
      <c r="D782" s="41">
        <v>8.9730699999999999</v>
      </c>
      <c r="E782" s="15">
        <v>44005</v>
      </c>
      <c r="F782" s="5">
        <v>0.69377314814814828</v>
      </c>
      <c r="G782" s="3">
        <v>8</v>
      </c>
      <c r="H782" s="2">
        <v>25.7</v>
      </c>
      <c r="I782" s="2">
        <f>H782/G782</f>
        <v>3.2124999999999999</v>
      </c>
      <c r="J782" s="2">
        <v>766.58201553539209</v>
      </c>
      <c r="K782" s="52">
        <v>73.2</v>
      </c>
      <c r="L782" s="53">
        <v>251.503108023831</v>
      </c>
      <c r="M782" s="2">
        <f>IF((K782+L782)&gt;360,(K782+L782)-360,(K782+L782))</f>
        <v>324.70310802383102</v>
      </c>
      <c r="N782" s="2">
        <f>COS(RADIANS(M782))*J782</f>
        <v>625.66042714079833</v>
      </c>
      <c r="O782" s="2">
        <f>SIN(RADIANS(M782))*J782</f>
        <v>-442.9413239383947</v>
      </c>
      <c r="P782" s="7">
        <f t="shared" si="13"/>
        <v>5.6365804246918776E-3</v>
      </c>
      <c r="Q782" s="7">
        <f>O782/(1850*COS(RADIANS(C782)))/60</f>
        <v>-6.3603573431228822E-3</v>
      </c>
      <c r="R782" s="7">
        <f>C782+P782</f>
        <v>51.147376580424691</v>
      </c>
      <c r="S782" s="7">
        <f>D782+Q782</f>
        <v>8.9667096426568769</v>
      </c>
    </row>
    <row r="783" spans="1:19">
      <c r="A783" s="1">
        <v>968</v>
      </c>
      <c r="B783" s="1" t="s">
        <v>15</v>
      </c>
      <c r="C783" s="41">
        <v>51.141739999999999</v>
      </c>
      <c r="D783" s="41">
        <v>8.9730699999999999</v>
      </c>
      <c r="E783" s="15">
        <v>44005</v>
      </c>
      <c r="F783" s="5">
        <v>0.69564814814814824</v>
      </c>
      <c r="G783" s="3">
        <v>5</v>
      </c>
      <c r="H783" s="2">
        <v>27.1</v>
      </c>
      <c r="I783" s="2">
        <f>H783/G783</f>
        <v>5.42</v>
      </c>
      <c r="J783" s="2">
        <v>2918.1826799999994</v>
      </c>
      <c r="K783" s="52">
        <v>81.400000000000006</v>
      </c>
      <c r="L783" s="53">
        <v>251.986545502882</v>
      </c>
      <c r="M783" s="2">
        <f>IF((K783+L783)&gt;360,(K783+L783)-360,(K783+L783))</f>
        <v>333.38654550288197</v>
      </c>
      <c r="N783" s="2">
        <f>COS(RADIANS(M783))*J783</f>
        <v>2608.9985024968141</v>
      </c>
      <c r="O783" s="2">
        <f>SIN(RADIANS(M783))*J783</f>
        <v>-1307.2555097689813</v>
      </c>
      <c r="P783" s="7">
        <f t="shared" si="13"/>
        <v>2.3504491013484809E-2</v>
      </c>
      <c r="Q783" s="7">
        <f>O783/(1850*COS(RADIANS(C783)))/60</f>
        <v>-1.8771362551969529E-2</v>
      </c>
      <c r="R783" s="7">
        <f>C783+P783</f>
        <v>51.165244491013482</v>
      </c>
      <c r="S783" s="7">
        <f>D783+Q783</f>
        <v>8.95429863744803</v>
      </c>
    </row>
    <row r="784" spans="1:19">
      <c r="A784" s="1">
        <v>969</v>
      </c>
      <c r="B784" s="1" t="s">
        <v>15</v>
      </c>
      <c r="C784" s="41">
        <v>51.141739999999999</v>
      </c>
      <c r="D784" s="41">
        <v>8.9730699999999999</v>
      </c>
      <c r="E784" s="15">
        <v>44005</v>
      </c>
      <c r="F784" s="5">
        <v>0.69695601851851863</v>
      </c>
      <c r="G784" s="3">
        <v>6</v>
      </c>
      <c r="H784" s="2">
        <v>20.6</v>
      </c>
      <c r="I784" s="2">
        <f>H784/G784</f>
        <v>3.4333333333333336</v>
      </c>
      <c r="J784" s="2">
        <v>897.85511974440521</v>
      </c>
      <c r="K784" s="52">
        <v>22.3</v>
      </c>
      <c r="L784" s="53">
        <v>252.46662738332901</v>
      </c>
      <c r="M784" s="2">
        <f>IF((K784+L784)&gt;360,(K784+L784)-360,(K784+L784))</f>
        <v>274.76662738332902</v>
      </c>
      <c r="N784" s="2">
        <f>COS(RADIANS(M784))*J784</f>
        <v>74.609434921801068</v>
      </c>
      <c r="O784" s="2">
        <f>SIN(RADIANS(M784))*J784</f>
        <v>-894.74982440450344</v>
      </c>
      <c r="P784" s="7">
        <f t="shared" si="13"/>
        <v>6.7215707136757715E-4</v>
      </c>
      <c r="Q784" s="7">
        <f>O784/(1850*COS(RADIANS(C784)))/60</f>
        <v>-1.2848041734531412E-2</v>
      </c>
      <c r="R784" s="7">
        <f>C784+P784</f>
        <v>51.142412157071369</v>
      </c>
      <c r="S784" s="7">
        <f>D784+Q784</f>
        <v>8.9602219582654676</v>
      </c>
    </row>
    <row r="785" spans="1:19">
      <c r="A785" s="1">
        <v>970</v>
      </c>
      <c r="B785" s="1" t="s">
        <v>15</v>
      </c>
      <c r="C785" s="41">
        <v>51.141739999999999</v>
      </c>
      <c r="D785" s="41">
        <v>8.9730699999999999</v>
      </c>
      <c r="E785" s="15">
        <v>44005</v>
      </c>
      <c r="F785" s="5">
        <v>0.70289351851851867</v>
      </c>
      <c r="G785" s="3">
        <v>5</v>
      </c>
      <c r="H785" s="2">
        <v>20</v>
      </c>
      <c r="I785" s="2">
        <f>H785/G785</f>
        <v>4</v>
      </c>
      <c r="J785" s="2">
        <v>1297.3110352077433</v>
      </c>
      <c r="K785" s="52">
        <v>77.099999999999994</v>
      </c>
      <c r="L785" s="53">
        <v>254.58723094727799</v>
      </c>
      <c r="M785" s="2">
        <f>IF((K785+L785)&gt;360,(K785+L785)-360,(K785+L785))</f>
        <v>331.68723094727795</v>
      </c>
      <c r="N785" s="2">
        <f>COS(RADIANS(M785))*J785</f>
        <v>1142.1158895706146</v>
      </c>
      <c r="O785" s="2">
        <f>SIN(RADIANS(M785))*J785</f>
        <v>-615.29441478215165</v>
      </c>
      <c r="P785" s="7">
        <f t="shared" si="13"/>
        <v>1.0289332338474006E-2</v>
      </c>
      <c r="Q785" s="7">
        <f>O785/(1850*COS(RADIANS(C785)))/60</f>
        <v>-8.835238750012072E-3</v>
      </c>
      <c r="R785" s="7">
        <f>C785+P785</f>
        <v>51.152029332338472</v>
      </c>
      <c r="S785" s="7">
        <f>D785+Q785</f>
        <v>8.9642347612499886</v>
      </c>
    </row>
    <row r="786" spans="1:19">
      <c r="A786" s="1">
        <v>971</v>
      </c>
      <c r="B786" s="1" t="s">
        <v>15</v>
      </c>
      <c r="C786" s="41">
        <v>51.141739999999999</v>
      </c>
      <c r="D786" s="41">
        <v>8.9730699999999999</v>
      </c>
      <c r="E786" s="15">
        <v>44005</v>
      </c>
      <c r="F786" s="5">
        <v>0.70361111111111119</v>
      </c>
      <c r="G786" s="3">
        <v>6</v>
      </c>
      <c r="H786" s="2">
        <v>22.5</v>
      </c>
      <c r="I786" s="2">
        <f>H786/G786</f>
        <v>3.75</v>
      </c>
      <c r="J786" s="2">
        <v>1108.1633109435306</v>
      </c>
      <c r="K786" s="52">
        <v>70.900000000000006</v>
      </c>
      <c r="L786" s="53">
        <v>254.81899709323301</v>
      </c>
      <c r="M786" s="2">
        <f>IF((K786+L786)&gt;360,(K786+L786)-360,(K786+L786))</f>
        <v>325.71899709323304</v>
      </c>
      <c r="N786" s="2">
        <f>COS(RADIANS(M786))*J786</f>
        <v>915.65882423145251</v>
      </c>
      <c r="O786" s="2">
        <f>SIN(RADIANS(M786))*J786</f>
        <v>-624.17532899691105</v>
      </c>
      <c r="P786" s="7">
        <f t="shared" si="13"/>
        <v>8.2491785966797519E-3</v>
      </c>
      <c r="Q786" s="7">
        <f>O786/(1850*COS(RADIANS(C786)))/60</f>
        <v>-8.9627630627974499E-3</v>
      </c>
      <c r="R786" s="7">
        <f>C786+P786</f>
        <v>51.149989178596677</v>
      </c>
      <c r="S786" s="7">
        <f>D786+Q786</f>
        <v>8.9641072369372026</v>
      </c>
    </row>
    <row r="787" spans="1:19">
      <c r="A787" s="1">
        <v>972</v>
      </c>
      <c r="B787" s="1" t="s">
        <v>15</v>
      </c>
      <c r="C787" s="41">
        <v>51.141739999999999</v>
      </c>
      <c r="D787" s="41">
        <v>8.9730699999999999</v>
      </c>
      <c r="E787" s="15">
        <v>44006</v>
      </c>
      <c r="F787" s="5">
        <v>0.41724537037037041</v>
      </c>
      <c r="G787" s="3">
        <v>8</v>
      </c>
      <c r="H787" s="2">
        <v>18.600000000000001</v>
      </c>
      <c r="I787" s="2">
        <f>H787/G787</f>
        <v>2.3250000000000002</v>
      </c>
      <c r="J787" s="2">
        <v>329.56005305791513</v>
      </c>
      <c r="K787" s="52">
        <v>191.8</v>
      </c>
      <c r="L787" s="53">
        <v>105.075886299014</v>
      </c>
      <c r="M787" s="2">
        <f>IF((K787+L787)&gt;360,(K787+L787)-360,(K787+L787))</f>
        <v>296.87588629901404</v>
      </c>
      <c r="N787" s="2">
        <f>COS(RADIANS(M787))*J787</f>
        <v>148.98070147462349</v>
      </c>
      <c r="O787" s="2">
        <f>SIN(RADIANS(M787))*J787</f>
        <v>-293.96356774210125</v>
      </c>
      <c r="P787" s="7">
        <f t="shared" si="13"/>
        <v>1.3421684817533648E-3</v>
      </c>
      <c r="Q787" s="7">
        <f>O787/(1850*COS(RADIANS(C787)))/60</f>
        <v>-4.2211309617142838E-3</v>
      </c>
      <c r="R787" s="7">
        <f>C787+P787</f>
        <v>51.143082168481754</v>
      </c>
      <c r="S787" s="7">
        <f>D787+Q787</f>
        <v>8.9688488690382862</v>
      </c>
    </row>
    <row r="788" spans="1:19">
      <c r="A788" s="1">
        <v>973</v>
      </c>
      <c r="B788" s="1" t="s">
        <v>15</v>
      </c>
      <c r="C788" s="41">
        <v>51.141739999999999</v>
      </c>
      <c r="D788" s="41">
        <v>8.9730699999999999</v>
      </c>
      <c r="E788" s="15">
        <v>44006</v>
      </c>
      <c r="F788" s="5">
        <v>0.42094907407407411</v>
      </c>
      <c r="G788" s="3">
        <v>8</v>
      </c>
      <c r="H788" s="2">
        <v>18.899999999999999</v>
      </c>
      <c r="I788" s="2">
        <f>H788/G788</f>
        <v>2.3624999999999998</v>
      </c>
      <c r="J788" s="2">
        <v>345.71324821260026</v>
      </c>
      <c r="K788" s="52">
        <v>196.2</v>
      </c>
      <c r="L788" s="53">
        <v>106.475801320409</v>
      </c>
      <c r="M788" s="2">
        <f>IF((K788+L788)&gt;360,(K788+L788)-360,(K788+L788))</f>
        <v>302.67580132040899</v>
      </c>
      <c r="N788" s="2">
        <f>COS(RADIANS(M788))*J788</f>
        <v>186.6453496690377</v>
      </c>
      <c r="O788" s="2">
        <f>SIN(RADIANS(M788))*J788</f>
        <v>-291.00028081881567</v>
      </c>
      <c r="P788" s="7">
        <f t="shared" si="13"/>
        <v>1.6814896366579974E-3</v>
      </c>
      <c r="Q788" s="7">
        <f>O788/(1850*COS(RADIANS(C788)))/60</f>
        <v>-4.1785800351610402E-3</v>
      </c>
      <c r="R788" s="7">
        <f>C788+P788</f>
        <v>51.143421489636658</v>
      </c>
      <c r="S788" s="7">
        <f>D788+Q788</f>
        <v>8.9688914199648391</v>
      </c>
    </row>
    <row r="789" spans="1:19">
      <c r="A789" s="1">
        <v>974</v>
      </c>
      <c r="B789" s="1" t="s">
        <v>15</v>
      </c>
      <c r="C789" s="41">
        <v>51.141739999999999</v>
      </c>
      <c r="D789" s="41">
        <v>8.9730699999999999</v>
      </c>
      <c r="E789" s="15">
        <v>44006</v>
      </c>
      <c r="F789" s="5">
        <v>0.42603009259259261</v>
      </c>
      <c r="G789" s="3">
        <v>9</v>
      </c>
      <c r="H789" s="2">
        <v>19.100000000000001</v>
      </c>
      <c r="I789" s="2">
        <f>H789/G789</f>
        <v>2.1222222222222222</v>
      </c>
      <c r="J789" s="2">
        <v>245.04289231180149</v>
      </c>
      <c r="K789" s="52">
        <v>348.7</v>
      </c>
      <c r="L789" s="53">
        <v>108.144899207648</v>
      </c>
      <c r="M789" s="2">
        <f>IF((K789+L789)&gt;360,(K789+L789)-360,(K789+L789))</f>
        <v>96.844899207647984</v>
      </c>
      <c r="N789" s="2">
        <f>COS(RADIANS(M789))*J789</f>
        <v>-29.204716295706781</v>
      </c>
      <c r="O789" s="2">
        <f>SIN(RADIANS(M789))*J789</f>
        <v>243.29632882273506</v>
      </c>
      <c r="P789" s="7">
        <f t="shared" si="13"/>
        <v>-2.6310555221357464E-4</v>
      </c>
      <c r="Q789" s="7">
        <f>O789/(1850*COS(RADIANS(C789)))/60</f>
        <v>3.4935814473651262E-3</v>
      </c>
      <c r="R789" s="7">
        <f>C789+P789</f>
        <v>51.141476894447784</v>
      </c>
      <c r="S789" s="7">
        <f>D789+Q789</f>
        <v>8.9765635814473654</v>
      </c>
    </row>
    <row r="790" spans="1:19">
      <c r="A790" s="1">
        <v>975</v>
      </c>
      <c r="B790" s="1" t="s">
        <v>15</v>
      </c>
      <c r="C790" s="41">
        <v>51.141739999999999</v>
      </c>
      <c r="D790" s="41">
        <v>8.9730699999999999</v>
      </c>
      <c r="E790" s="15">
        <v>44006</v>
      </c>
      <c r="F790" s="5">
        <v>0.42608796296296297</v>
      </c>
      <c r="G790" s="3">
        <v>8</v>
      </c>
      <c r="H790" s="2">
        <v>16.600000000000001</v>
      </c>
      <c r="I790" s="2">
        <f>H790/G790</f>
        <v>2.0750000000000002</v>
      </c>
      <c r="J790" s="2">
        <v>226.0116996245973</v>
      </c>
      <c r="K790" s="52">
        <v>157.5</v>
      </c>
      <c r="L790" s="53">
        <v>108.144899207648</v>
      </c>
      <c r="M790" s="2">
        <f>IF((K790+L790)&gt;360,(K790+L790)-360,(K790+L790))</f>
        <v>265.644899207648</v>
      </c>
      <c r="N790" s="2">
        <f>COS(RADIANS(M790))*J790</f>
        <v>-17.162803042896204</v>
      </c>
      <c r="O790" s="2">
        <f>SIN(RADIANS(M790))*J790</f>
        <v>-225.3591057821049</v>
      </c>
      <c r="P790" s="7">
        <f t="shared" si="13"/>
        <v>-1.5461984723329913E-4</v>
      </c>
      <c r="Q790" s="7">
        <f>O790/(1850*COS(RADIANS(C790)))/60</f>
        <v>-3.2360142660795696E-3</v>
      </c>
      <c r="R790" s="7">
        <f>C790+P790</f>
        <v>51.141585380152769</v>
      </c>
      <c r="S790" s="7">
        <f>D790+Q790</f>
        <v>8.9698339857339207</v>
      </c>
    </row>
    <row r="791" spans="1:19">
      <c r="A791" s="1">
        <v>976</v>
      </c>
      <c r="B791" s="1" t="s">
        <v>15</v>
      </c>
      <c r="C791" s="41">
        <v>51.141739999999999</v>
      </c>
      <c r="D791" s="41">
        <v>8.9730699999999999</v>
      </c>
      <c r="E791" s="15">
        <v>44006</v>
      </c>
      <c r="F791" s="5">
        <v>0.43403935185185188</v>
      </c>
      <c r="G791" s="3">
        <v>8</v>
      </c>
      <c r="H791" s="2">
        <v>15.9</v>
      </c>
      <c r="I791" s="2">
        <f>H791/G791</f>
        <v>1.9875</v>
      </c>
      <c r="J791" s="2">
        <v>191.36016340599053</v>
      </c>
      <c r="K791" s="52">
        <v>5.9</v>
      </c>
      <c r="L791" s="53">
        <v>111.10392162870799</v>
      </c>
      <c r="M791" s="2">
        <f>IF((K791+L791)&gt;360,(K791+L791)-360,(K791+L791))</f>
        <v>117.003921628708</v>
      </c>
      <c r="N791" s="2">
        <f>COS(RADIANS(M791))*J791</f>
        <v>-86.887366156578537</v>
      </c>
      <c r="O791" s="2">
        <f>SIN(RADIANS(M791))*J791</f>
        <v>170.49720742915426</v>
      </c>
      <c r="P791" s="7">
        <f t="shared" si="13"/>
        <v>-7.8276906447368052E-4</v>
      </c>
      <c r="Q791" s="7">
        <f>O791/(1850*COS(RADIANS(C791)))/60</f>
        <v>2.4482320945173105E-3</v>
      </c>
      <c r="R791" s="7">
        <f>C791+P791</f>
        <v>51.140957230935527</v>
      </c>
      <c r="S791" s="7">
        <f>D791+Q791</f>
        <v>8.975518232094517</v>
      </c>
    </row>
    <row r="792" spans="1:19">
      <c r="A792" s="1">
        <v>977</v>
      </c>
      <c r="B792" s="1" t="s">
        <v>15</v>
      </c>
      <c r="C792" s="41">
        <v>51.141739999999999</v>
      </c>
      <c r="D792" s="41">
        <v>8.9730699999999999</v>
      </c>
      <c r="E792" s="15">
        <v>44006</v>
      </c>
      <c r="F792" s="5">
        <v>0.4346180555555556</v>
      </c>
      <c r="G792" s="3">
        <v>7</v>
      </c>
      <c r="H792" s="2">
        <v>19</v>
      </c>
      <c r="I792" s="2">
        <f>H792/G792</f>
        <v>2.7142857142857144</v>
      </c>
      <c r="J792" s="2">
        <v>506.15063199731361</v>
      </c>
      <c r="K792" s="52">
        <v>204.2</v>
      </c>
      <c r="L792" s="53">
        <v>111.10392162870799</v>
      </c>
      <c r="M792" s="2">
        <f>IF((K792+L792)&gt;360,(K792+L792)-360,(K792+L792))</f>
        <v>315.303921628708</v>
      </c>
      <c r="N792" s="2">
        <f>COS(RADIANS(M792))*J792</f>
        <v>359.79597024030983</v>
      </c>
      <c r="O792" s="2">
        <f>SIN(RADIANS(M792))*J792</f>
        <v>-355.99904785001058</v>
      </c>
      <c r="P792" s="7">
        <f t="shared" si="13"/>
        <v>3.2414051373000886E-3</v>
      </c>
      <c r="Q792" s="7">
        <f>O792/(1850*COS(RADIANS(C792)))/60</f>
        <v>-5.1119212314732921E-3</v>
      </c>
      <c r="R792" s="7">
        <f>C792+P792</f>
        <v>51.144981405137301</v>
      </c>
      <c r="S792" s="7">
        <f>D792+Q792</f>
        <v>8.9679580787685271</v>
      </c>
    </row>
    <row r="793" spans="1:19">
      <c r="A793" s="1">
        <v>978</v>
      </c>
      <c r="B793" s="1" t="s">
        <v>15</v>
      </c>
      <c r="C793" s="41">
        <v>51.141739999999999</v>
      </c>
      <c r="D793" s="41">
        <v>8.9730699999999999</v>
      </c>
      <c r="E793" s="15">
        <v>44006</v>
      </c>
      <c r="F793" s="5">
        <v>0.44185185185185183</v>
      </c>
      <c r="G793" s="3">
        <v>8</v>
      </c>
      <c r="H793" s="2">
        <v>16.399999999999999</v>
      </c>
      <c r="I793" s="2">
        <f>H793/G793</f>
        <v>2.0499999999999998</v>
      </c>
      <c r="J793" s="2">
        <v>216.03113642234294</v>
      </c>
      <c r="K793" s="52">
        <v>185.7</v>
      </c>
      <c r="L793" s="53">
        <v>113.935883679303</v>
      </c>
      <c r="M793" s="2">
        <f>IF((K793+L793)&gt;360,(K793+L793)-360,(K793+L793))</f>
        <v>299.63588367930299</v>
      </c>
      <c r="N793" s="2">
        <f>COS(RADIANS(M793))*J793</f>
        <v>106.82444256732452</v>
      </c>
      <c r="O793" s="2">
        <f>SIN(RADIANS(M793))*J793</f>
        <v>-187.77111166020541</v>
      </c>
      <c r="P793" s="7">
        <f t="shared" si="13"/>
        <v>9.623823654713921E-4</v>
      </c>
      <c r="Q793" s="7">
        <f>O793/(1850*COS(RADIANS(C793)))/60</f>
        <v>-2.6962744371090536E-3</v>
      </c>
      <c r="R793" s="7">
        <f>C793+P793</f>
        <v>51.142702382365471</v>
      </c>
      <c r="S793" s="7">
        <f>D793+Q793</f>
        <v>8.9703737255628901</v>
      </c>
    </row>
    <row r="794" spans="1:19">
      <c r="A794" s="1">
        <v>979</v>
      </c>
      <c r="B794" s="1" t="s">
        <v>15</v>
      </c>
      <c r="C794" s="41">
        <v>51.141739999999999</v>
      </c>
      <c r="D794" s="41">
        <v>8.9730699999999999</v>
      </c>
      <c r="E794" s="15">
        <v>44006</v>
      </c>
      <c r="F794" s="5">
        <v>0.44318287037037035</v>
      </c>
      <c r="G794" s="3">
        <v>7</v>
      </c>
      <c r="H794" s="2">
        <v>27</v>
      </c>
      <c r="I794" s="2">
        <f>H794/G794</f>
        <v>3.8571428571428572</v>
      </c>
      <c r="J794" s="2">
        <v>1186.3893916732093</v>
      </c>
      <c r="K794" s="52">
        <v>286.3</v>
      </c>
      <c r="L794" s="53">
        <v>114.46406670810499</v>
      </c>
      <c r="M794" s="2">
        <f>IF((K794+L794)&gt;360,(K794+L794)-360,(K794+L794))</f>
        <v>40.76406670810502</v>
      </c>
      <c r="N794" s="2">
        <f>COS(RADIANS(M794))*J794</f>
        <v>898.57690397082229</v>
      </c>
      <c r="O794" s="2">
        <f>SIN(RADIANS(M794))*J794</f>
        <v>774.64787892625077</v>
      </c>
      <c r="P794" s="7">
        <f t="shared" si="13"/>
        <v>8.0952874231605618E-3</v>
      </c>
      <c r="Q794" s="7">
        <f>O794/(1850*COS(RADIANS(C794)))/60</f>
        <v>1.1123453737065201E-2</v>
      </c>
      <c r="R794" s="7">
        <f>C794+P794</f>
        <v>51.149835287423159</v>
      </c>
      <c r="S794" s="7">
        <f>D794+Q794</f>
        <v>8.9841934537370651</v>
      </c>
    </row>
    <row r="795" spans="1:19">
      <c r="A795" s="1">
        <v>980</v>
      </c>
      <c r="B795" s="1" t="s">
        <v>15</v>
      </c>
      <c r="C795" s="41">
        <v>51.141739999999999</v>
      </c>
      <c r="D795" s="41">
        <v>8.9730699999999999</v>
      </c>
      <c r="E795" s="15">
        <v>44006</v>
      </c>
      <c r="F795" s="5">
        <v>0.44534722222222223</v>
      </c>
      <c r="G795" s="3">
        <v>7</v>
      </c>
      <c r="H795" s="2">
        <v>17.3</v>
      </c>
      <c r="I795" s="2">
        <f>H795/G795</f>
        <v>2.4714285714285715</v>
      </c>
      <c r="J795" s="2">
        <v>393.62271056057028</v>
      </c>
      <c r="K795" s="52">
        <v>140.19999999999999</v>
      </c>
      <c r="L795" s="53">
        <v>115.264385999021</v>
      </c>
      <c r="M795" s="2">
        <f>IF((K795+L795)&gt;360,(K795+L795)-360,(K795+L795))</f>
        <v>255.46438599902098</v>
      </c>
      <c r="N795" s="2">
        <f>COS(RADIANS(M795))*J795</f>
        <v>-98.792112163833664</v>
      </c>
      <c r="O795" s="2">
        <f>SIN(RADIANS(M795))*J795</f>
        <v>-381.02356468236843</v>
      </c>
      <c r="P795" s="7">
        <f t="shared" si="13"/>
        <v>-8.9001902850300598E-4</v>
      </c>
      <c r="Q795" s="7">
        <f>O795/(1850*COS(RADIANS(C795)))/60</f>
        <v>-5.4712574703628626E-3</v>
      </c>
      <c r="R795" s="7">
        <f>C795+P795</f>
        <v>51.140849980971495</v>
      </c>
      <c r="S795" s="7">
        <f>D795+Q795</f>
        <v>8.9675987425296366</v>
      </c>
    </row>
    <row r="796" spans="1:19">
      <c r="A796" s="1">
        <v>981</v>
      </c>
      <c r="B796" s="1" t="s">
        <v>15</v>
      </c>
      <c r="C796" s="41">
        <v>51.141739999999999</v>
      </c>
      <c r="D796" s="41">
        <v>8.9730699999999999</v>
      </c>
      <c r="E796" s="15">
        <v>44006</v>
      </c>
      <c r="F796" s="5">
        <v>0.4478935185185185</v>
      </c>
      <c r="G796" s="3">
        <v>8</v>
      </c>
      <c r="H796" s="2">
        <v>23.4</v>
      </c>
      <c r="I796" s="2">
        <f>H796/G796</f>
        <v>2.9249999999999998</v>
      </c>
      <c r="J796" s="2">
        <v>610.95498267903395</v>
      </c>
      <c r="K796" s="52">
        <v>185.2</v>
      </c>
      <c r="L796" s="53">
        <v>116.074593981715</v>
      </c>
      <c r="M796" s="2">
        <f>IF((K796+L796)&gt;360,(K796+L796)-360,(K796+L796))</f>
        <v>301.27459398171499</v>
      </c>
      <c r="N796" s="2">
        <f>COS(RADIANS(M796))*J796</f>
        <v>317.17127834855182</v>
      </c>
      <c r="O796" s="2">
        <f>SIN(RADIANS(M796))*J796</f>
        <v>-522.17657076039347</v>
      </c>
      <c r="P796" s="7">
        <f t="shared" si="13"/>
        <v>2.8573989040410071E-3</v>
      </c>
      <c r="Q796" s="7">
        <f>O796/(1850*COS(RADIANS(C796)))/60</f>
        <v>-7.498125387606685E-3</v>
      </c>
      <c r="R796" s="7">
        <f>C796+P796</f>
        <v>51.14459739890404</v>
      </c>
      <c r="S796" s="7">
        <f>D796+Q796</f>
        <v>8.9655718746123938</v>
      </c>
    </row>
    <row r="797" spans="1:19">
      <c r="A797" s="1">
        <v>982</v>
      </c>
      <c r="B797" s="1" t="s">
        <v>15</v>
      </c>
      <c r="C797" s="41">
        <v>51.141739999999999</v>
      </c>
      <c r="D797" s="41">
        <v>8.9730699999999999</v>
      </c>
      <c r="E797" s="15">
        <v>44006</v>
      </c>
      <c r="F797" s="5">
        <v>0.45232638888888888</v>
      </c>
      <c r="G797" s="3">
        <v>6</v>
      </c>
      <c r="H797" s="2">
        <v>23.4</v>
      </c>
      <c r="I797" s="2">
        <f>H797/G797</f>
        <v>3.9</v>
      </c>
      <c r="J797" s="2">
        <v>1218.8319789157479</v>
      </c>
      <c r="K797" s="52">
        <v>56.6</v>
      </c>
      <c r="L797" s="53">
        <v>118.005044128563</v>
      </c>
      <c r="M797" s="2">
        <f>IF((K797+L797)&gt;360,(K797+L797)-360,(K797+L797))</f>
        <v>174.60504412856301</v>
      </c>
      <c r="N797" s="2">
        <f>COS(RADIANS(M797))*J797</f>
        <v>-1213.4328527476232</v>
      </c>
      <c r="O797" s="2">
        <f>SIN(RADIANS(M797))*J797</f>
        <v>114.59539563369363</v>
      </c>
      <c r="P797" s="7">
        <f t="shared" si="13"/>
        <v>-1.093182750223084E-2</v>
      </c>
      <c r="Q797" s="7">
        <f>O797/(1850*COS(RADIANS(C797)))/60</f>
        <v>1.6455174234504427E-3</v>
      </c>
      <c r="R797" s="7">
        <f>C797+P797</f>
        <v>51.130808172497765</v>
      </c>
      <c r="S797" s="7">
        <f>D797+Q797</f>
        <v>8.9747155174234496</v>
      </c>
    </row>
    <row r="798" spans="1:19">
      <c r="A798" s="1">
        <v>983</v>
      </c>
      <c r="B798" s="1" t="s">
        <v>15</v>
      </c>
      <c r="C798" s="41">
        <v>51.141739999999999</v>
      </c>
      <c r="D798" s="41">
        <v>8.9730699999999999</v>
      </c>
      <c r="E798" s="15">
        <v>44006</v>
      </c>
      <c r="F798" s="5">
        <v>0.45403935185185179</v>
      </c>
      <c r="G798" s="3">
        <v>10</v>
      </c>
      <c r="H798" s="2">
        <v>20.2</v>
      </c>
      <c r="I798" s="2">
        <f>H798/G798</f>
        <v>2.02</v>
      </c>
      <c r="J798" s="2">
        <v>204.13954421418254</v>
      </c>
      <c r="K798" s="52">
        <v>129.6</v>
      </c>
      <c r="L798" s="53">
        <v>118.56724120008801</v>
      </c>
      <c r="M798" s="2">
        <f>IF((K798+L798)&gt;360,(K798+L798)-360,(K798+L798))</f>
        <v>248.167241200088</v>
      </c>
      <c r="N798" s="2">
        <f>COS(RADIANS(M798))*J798</f>
        <v>-75.919217962858141</v>
      </c>
      <c r="O798" s="2">
        <f>SIN(RADIANS(M798))*J798</f>
        <v>-189.49729775350949</v>
      </c>
      <c r="P798" s="7">
        <f t="shared" si="13"/>
        <v>-6.8395691858430757E-4</v>
      </c>
      <c r="Q798" s="7">
        <f>O798/(1850*COS(RADIANS(C798)))/60</f>
        <v>-2.7210613779537741E-3</v>
      </c>
      <c r="R798" s="7">
        <f>C798+P798</f>
        <v>51.141056043081413</v>
      </c>
      <c r="S798" s="7">
        <f>D798+Q798</f>
        <v>8.9703489386220454</v>
      </c>
    </row>
    <row r="799" spans="1:19">
      <c r="A799" s="1">
        <v>984</v>
      </c>
      <c r="B799" s="1" t="s">
        <v>15</v>
      </c>
      <c r="C799" s="41">
        <v>51.141739999999999</v>
      </c>
      <c r="D799" s="41">
        <v>8.9730699999999999</v>
      </c>
      <c r="E799" s="15">
        <v>44006</v>
      </c>
      <c r="F799" s="5">
        <v>0.50003472222222223</v>
      </c>
      <c r="G799" s="3">
        <v>5</v>
      </c>
      <c r="H799" s="2">
        <v>12.6</v>
      </c>
      <c r="I799" s="2">
        <f>H799/G799</f>
        <v>2.52</v>
      </c>
      <c r="J799" s="2">
        <v>415.47763815217672</v>
      </c>
      <c r="K799" s="52">
        <v>149</v>
      </c>
      <c r="L799" s="53">
        <v>140.72199300954699</v>
      </c>
      <c r="M799" s="2">
        <f>IF((K799+L799)&gt;360,(K799+L799)-360,(K799+L799))</f>
        <v>289.72199300954696</v>
      </c>
      <c r="N799" s="2">
        <f>COS(RADIANS(M799))*J799</f>
        <v>140.20567839808663</v>
      </c>
      <c r="O799" s="2">
        <f>SIN(RADIANS(M799))*J799</f>
        <v>-391.10616915288284</v>
      </c>
      <c r="P799" s="7">
        <f t="shared" si="13"/>
        <v>1.2631142198025822E-3</v>
      </c>
      <c r="Q799" s="7">
        <f>O799/(1850*COS(RADIANS(C799)))/60</f>
        <v>-5.6160372954007238E-3</v>
      </c>
      <c r="R799" s="7">
        <f>C799+P799</f>
        <v>51.143003114219802</v>
      </c>
      <c r="S799" s="7">
        <f>D799+Q799</f>
        <v>8.9674539627045995</v>
      </c>
    </row>
    <row r="800" spans="1:19">
      <c r="A800" s="1">
        <v>985</v>
      </c>
      <c r="B800" s="1" t="s">
        <v>15</v>
      </c>
      <c r="C800" s="41">
        <v>51.141739999999999</v>
      </c>
      <c r="D800" s="41">
        <v>8.9730699999999999</v>
      </c>
      <c r="E800" s="15">
        <v>44006</v>
      </c>
      <c r="F800" s="5">
        <v>0.50127314814814805</v>
      </c>
      <c r="G800" s="3">
        <v>5</v>
      </c>
      <c r="H800" s="2">
        <v>32.299999999999997</v>
      </c>
      <c r="I800" s="2">
        <f>H800/G800</f>
        <v>6.4599999999999991</v>
      </c>
      <c r="J800" s="2">
        <v>4210.7508399999988</v>
      </c>
      <c r="K800" s="52">
        <v>260.8</v>
      </c>
      <c r="L800" s="53">
        <v>141.108506518166</v>
      </c>
      <c r="M800" s="2">
        <f>IF((K800+L800)&gt;360,(K800+L800)-360,(K800+L800))</f>
        <v>41.908506518166007</v>
      </c>
      <c r="N800" s="2">
        <f>COS(RADIANS(M800))*J800</f>
        <v>3133.6929341169825</v>
      </c>
      <c r="O800" s="2">
        <f>SIN(RADIANS(M800))*J800</f>
        <v>2812.5417741299402</v>
      </c>
      <c r="P800" s="7">
        <f t="shared" si="13"/>
        <v>2.8231467874927769E-2</v>
      </c>
      <c r="Q800" s="7">
        <f>O800/(1850*COS(RADIANS(C800)))/60</f>
        <v>4.0386321526449484E-2</v>
      </c>
      <c r="R800" s="7">
        <f>C800+P800</f>
        <v>51.169971467874923</v>
      </c>
      <c r="S800" s="7">
        <f>D800+Q800</f>
        <v>9.0134563215264496</v>
      </c>
    </row>
    <row r="801" spans="1:19">
      <c r="A801" s="1">
        <v>986</v>
      </c>
      <c r="B801" s="1" t="s">
        <v>15</v>
      </c>
      <c r="C801" s="41">
        <v>51.141739999999999</v>
      </c>
      <c r="D801" s="41">
        <v>8.9730699999999999</v>
      </c>
      <c r="E801" s="15">
        <v>44006</v>
      </c>
      <c r="F801" s="5">
        <v>0.50851851851851848</v>
      </c>
      <c r="G801" s="3">
        <v>6</v>
      </c>
      <c r="H801" s="2">
        <v>21.2</v>
      </c>
      <c r="I801" s="2">
        <f>H801/G801</f>
        <v>3.5333333333333332</v>
      </c>
      <c r="J801" s="2">
        <v>961.20731068491875</v>
      </c>
      <c r="K801" s="52">
        <v>130.4</v>
      </c>
      <c r="L801" s="53">
        <v>145.47805279015699</v>
      </c>
      <c r="M801" s="2">
        <f>IF((K801+L801)&gt;360,(K801+L801)-360,(K801+L801))</f>
        <v>275.87805279015697</v>
      </c>
      <c r="N801" s="2">
        <f>COS(RADIANS(M801))*J801</f>
        <v>98.438689489539129</v>
      </c>
      <c r="O801" s="2">
        <f>SIN(RADIANS(M801))*J801</f>
        <v>-956.1533969639579</v>
      </c>
      <c r="P801" s="7">
        <f t="shared" si="13"/>
        <v>8.8683504044629843E-4</v>
      </c>
      <c r="Q801" s="7">
        <f>O801/(1850*COS(RADIANS(C801)))/60</f>
        <v>-1.3729758211445233E-2</v>
      </c>
      <c r="R801" s="7">
        <f>C801+P801</f>
        <v>51.142626835040446</v>
      </c>
      <c r="S801" s="7">
        <f>D801+Q801</f>
        <v>8.9593402417885546</v>
      </c>
    </row>
    <row r="802" spans="1:19">
      <c r="A802" s="1">
        <v>987</v>
      </c>
      <c r="B802" s="1" t="s">
        <v>15</v>
      </c>
      <c r="C802" s="41">
        <v>51.141739999999999</v>
      </c>
      <c r="D802" s="41">
        <v>8.9730699999999999</v>
      </c>
      <c r="E802" s="15">
        <v>44006</v>
      </c>
      <c r="F802" s="5">
        <v>0.50976851851851845</v>
      </c>
      <c r="G802" s="3">
        <v>12</v>
      </c>
      <c r="H802" s="2">
        <v>20.8</v>
      </c>
      <c r="I802" s="2">
        <f>H802/G802</f>
        <v>1.7333333333333334</v>
      </c>
      <c r="J802" s="2">
        <v>94.929251752133666</v>
      </c>
      <c r="K802" s="52">
        <v>16.5</v>
      </c>
      <c r="L802" s="53">
        <v>146.295708866018</v>
      </c>
      <c r="M802" s="2">
        <f>IF((K802+L802)&gt;360,(K802+L802)-360,(K802+L802))</f>
        <v>162.795708866018</v>
      </c>
      <c r="N802" s="2">
        <f>COS(RADIANS(M802))*J802</f>
        <v>-90.681757490021582</v>
      </c>
      <c r="O802" s="2">
        <f>SIN(RADIANS(M802))*J802</f>
        <v>28.078135563831299</v>
      </c>
      <c r="P802" s="7">
        <f t="shared" si="13"/>
        <v>-8.1695277018037468E-4</v>
      </c>
      <c r="Q802" s="7">
        <f>O802/(1850*COS(RADIANS(C802)))/60</f>
        <v>4.0318427309223563E-4</v>
      </c>
      <c r="R802" s="7">
        <f>C802+P802</f>
        <v>51.140923047229819</v>
      </c>
      <c r="S802" s="7">
        <f>D802+Q802</f>
        <v>8.9734731842730913</v>
      </c>
    </row>
    <row r="803" spans="1:19">
      <c r="A803" s="1">
        <v>988</v>
      </c>
      <c r="B803" s="1" t="s">
        <v>15</v>
      </c>
      <c r="C803" s="41">
        <v>51.141739999999999</v>
      </c>
      <c r="D803" s="41">
        <v>8.9730699999999999</v>
      </c>
      <c r="E803" s="15">
        <v>44006</v>
      </c>
      <c r="F803" s="5">
        <v>0.51614583333333341</v>
      </c>
      <c r="G803" s="3">
        <v>7</v>
      </c>
      <c r="H803" s="2">
        <v>16.5</v>
      </c>
      <c r="I803" s="2">
        <f>H803/G803</f>
        <v>2.3571428571428572</v>
      </c>
      <c r="J803" s="2">
        <v>343.39520937750234</v>
      </c>
      <c r="K803" s="52">
        <v>145.4</v>
      </c>
      <c r="L803" s="53">
        <v>150.062343043645</v>
      </c>
      <c r="M803" s="2">
        <f>IF((K803+L803)&gt;360,(K803+L803)-360,(K803+L803))</f>
        <v>295.46234304364498</v>
      </c>
      <c r="N803" s="2">
        <f>COS(RADIANS(M803))*J803</f>
        <v>147.63170973017455</v>
      </c>
      <c r="O803" s="2">
        <f>SIN(RADIANS(M803))*J803</f>
        <v>-310.04055880733432</v>
      </c>
      <c r="P803" s="7">
        <f t="shared" si="13"/>
        <v>1.3300154029745456E-3</v>
      </c>
      <c r="Q803" s="7">
        <f>O803/(1850*COS(RADIANS(C803)))/60</f>
        <v>-4.4519863880445182E-3</v>
      </c>
      <c r="R803" s="7">
        <f>C803+P803</f>
        <v>51.143070015402976</v>
      </c>
      <c r="S803" s="7">
        <f>D803+Q803</f>
        <v>8.9686180136119553</v>
      </c>
    </row>
    <row r="804" spans="1:19">
      <c r="A804" s="1">
        <v>989</v>
      </c>
      <c r="B804" s="1" t="s">
        <v>15</v>
      </c>
      <c r="C804" s="41">
        <v>51.141739999999999</v>
      </c>
      <c r="D804" s="41">
        <v>8.9730699999999999</v>
      </c>
      <c r="E804" s="15">
        <v>44006</v>
      </c>
      <c r="F804" s="5">
        <v>0.51744212962962977</v>
      </c>
      <c r="G804" s="3">
        <v>9</v>
      </c>
      <c r="H804" s="2">
        <v>6.8</v>
      </c>
      <c r="I804" s="2">
        <f>H804/G804</f>
        <v>0.75555555555555554</v>
      </c>
      <c r="J804" s="2">
        <v>0</v>
      </c>
      <c r="K804" s="52">
        <v>312.3</v>
      </c>
      <c r="L804" s="53">
        <v>150.91845384691001</v>
      </c>
      <c r="M804" s="2">
        <f>IF((K804+L804)&gt;360,(K804+L804)-360,(K804+L804))</f>
        <v>103.21845384691005</v>
      </c>
      <c r="N804" s="2">
        <f>COS(RADIANS(M804))*J804</f>
        <v>0</v>
      </c>
      <c r="O804" s="2">
        <f>SIN(RADIANS(M804))*J804</f>
        <v>0</v>
      </c>
      <c r="P804" s="7">
        <f t="shared" si="13"/>
        <v>0</v>
      </c>
      <c r="Q804" s="7">
        <f>O804/(1850*COS(RADIANS(C804)))/60</f>
        <v>0</v>
      </c>
      <c r="R804" s="7">
        <f>C804+P804</f>
        <v>51.141739999999999</v>
      </c>
      <c r="S804" s="7">
        <f>D804+Q804</f>
        <v>8.9730699999999999</v>
      </c>
    </row>
    <row r="805" spans="1:19">
      <c r="A805" s="1">
        <v>990</v>
      </c>
      <c r="B805" s="1" t="s">
        <v>15</v>
      </c>
      <c r="C805" s="41">
        <v>51.141739999999999</v>
      </c>
      <c r="D805" s="41">
        <v>8.9730699999999999</v>
      </c>
      <c r="E805" s="15">
        <v>44006</v>
      </c>
      <c r="F805" s="5">
        <v>0.52196759259259262</v>
      </c>
      <c r="G805" s="3">
        <v>8</v>
      </c>
      <c r="H805" s="2">
        <v>20.7</v>
      </c>
      <c r="I805" s="2">
        <f>H805/G805</f>
        <v>2.5874999999999999</v>
      </c>
      <c r="J805" s="2">
        <v>446.37602028750359</v>
      </c>
      <c r="K805" s="52">
        <v>143.1</v>
      </c>
      <c r="L805" s="53">
        <v>153.52722301373001</v>
      </c>
      <c r="M805" s="2">
        <f>IF((K805+L805)&gt;360,(K805+L805)-360,(K805+L805))</f>
        <v>296.62722301373003</v>
      </c>
      <c r="N805" s="2">
        <f>COS(RADIANS(M805))*J805</f>
        <v>200.0585357638324</v>
      </c>
      <c r="O805" s="2">
        <f>SIN(RADIANS(M805))*J805</f>
        <v>-399.03400075149136</v>
      </c>
      <c r="P805" s="7">
        <f t="shared" si="13"/>
        <v>1.802329151025517E-3</v>
      </c>
      <c r="Q805" s="7">
        <f>O805/(1850*COS(RADIANS(C805)))/60</f>
        <v>-5.7298759444455007E-3</v>
      </c>
      <c r="R805" s="7">
        <f>C805+P805</f>
        <v>51.143542329151025</v>
      </c>
      <c r="S805" s="7">
        <f>D805+Q805</f>
        <v>8.9673401240555553</v>
      </c>
    </row>
    <row r="806" spans="1:19">
      <c r="A806" s="1">
        <v>991</v>
      </c>
      <c r="B806" s="1" t="s">
        <v>15</v>
      </c>
      <c r="C806" s="41">
        <v>51.141739999999999</v>
      </c>
      <c r="D806" s="41">
        <v>8.9730699999999999</v>
      </c>
      <c r="E806" s="15">
        <v>44006</v>
      </c>
      <c r="F806" s="5">
        <v>0.52241898148148158</v>
      </c>
      <c r="G806" s="3">
        <v>4</v>
      </c>
      <c r="H806" s="2">
        <v>32.5</v>
      </c>
      <c r="I806" s="2">
        <f>H806/G806</f>
        <v>8.125</v>
      </c>
      <c r="J806" s="2">
        <v>6280.1027499999982</v>
      </c>
      <c r="K806" s="52">
        <v>267.7</v>
      </c>
      <c r="L806" s="53">
        <v>153.96779499856399</v>
      </c>
      <c r="M806" s="2">
        <f>IF((K806+L806)&gt;360,(K806+L806)-360,(K806+L806))</f>
        <v>61.667794998563977</v>
      </c>
      <c r="N806" s="2">
        <f>COS(RADIANS(M806))*J806</f>
        <v>2980.4302279529097</v>
      </c>
      <c r="O806" s="2">
        <f>SIN(RADIANS(M806))*J806</f>
        <v>5527.813872306313</v>
      </c>
      <c r="P806" s="7">
        <f t="shared" si="13"/>
        <v>2.6850722774350536E-2</v>
      </c>
      <c r="Q806" s="7">
        <f>O806/(1850*COS(RADIANS(C806)))/60</f>
        <v>7.9375912009126443E-2</v>
      </c>
      <c r="R806" s="7">
        <f>C806+P806</f>
        <v>51.168590722774347</v>
      </c>
      <c r="S806" s="7">
        <f>D806+Q806</f>
        <v>9.0524459120091265</v>
      </c>
    </row>
    <row r="807" spans="1:19">
      <c r="A807" s="1">
        <v>992</v>
      </c>
      <c r="B807" s="1" t="s">
        <v>15</v>
      </c>
      <c r="C807" s="41">
        <v>51.141739999999999</v>
      </c>
      <c r="D807" s="41">
        <v>8.9730699999999999</v>
      </c>
      <c r="E807" s="15">
        <v>44006</v>
      </c>
      <c r="F807" s="5">
        <v>0.53238425925925925</v>
      </c>
      <c r="G807" s="3">
        <v>4</v>
      </c>
      <c r="H807" s="2">
        <v>21.7</v>
      </c>
      <c r="I807" s="2">
        <f>H807/G807</f>
        <v>5.4249999999999998</v>
      </c>
      <c r="J807" s="2">
        <v>2924.3969499999994</v>
      </c>
      <c r="K807" s="52">
        <v>343.8</v>
      </c>
      <c r="L807" s="53">
        <v>160.29809615048799</v>
      </c>
      <c r="M807" s="2">
        <f>IF((K807+L807)&gt;360,(K807+L807)-360,(K807+L807))</f>
        <v>144.098096150488</v>
      </c>
      <c r="N807" s="2">
        <f>COS(RADIANS(M807))*J807</f>
        <v>-2368.8263217325707</v>
      </c>
      <c r="O807" s="2">
        <f>SIN(RADIANS(M807))*J807</f>
        <v>1714.8642449582533</v>
      </c>
      <c r="P807" s="7">
        <f t="shared" si="13"/>
        <v>-2.1340777673266403E-2</v>
      </c>
      <c r="Q807" s="7">
        <f>O807/(1850*COS(RADIANS(C807)))/60</f>
        <v>2.4624366261198277E-2</v>
      </c>
      <c r="R807" s="7">
        <f>C807+P807</f>
        <v>51.120399222326732</v>
      </c>
      <c r="S807" s="7">
        <f>D807+Q807</f>
        <v>8.9976943662611983</v>
      </c>
    </row>
    <row r="808" spans="1:19">
      <c r="A808" s="1">
        <v>993</v>
      </c>
      <c r="B808" s="1" t="s">
        <v>15</v>
      </c>
      <c r="C808" s="41">
        <v>51.141739999999999</v>
      </c>
      <c r="D808" s="41">
        <v>8.9730699999999999</v>
      </c>
      <c r="E808" s="15">
        <v>44006</v>
      </c>
      <c r="F808" s="5">
        <v>0.53405092592592596</v>
      </c>
      <c r="G808" s="3">
        <v>6</v>
      </c>
      <c r="H808" s="2">
        <v>22.4</v>
      </c>
      <c r="I808" s="2">
        <f>H808/G808</f>
        <v>3.7333333333333329</v>
      </c>
      <c r="J808" s="2">
        <v>1096.3454870248177</v>
      </c>
      <c r="K808" s="52">
        <v>225.3</v>
      </c>
      <c r="L808" s="53">
        <v>161.69112379695</v>
      </c>
      <c r="M808" s="2">
        <f>IF((K808+L808)&gt;360,(K808+L808)-360,(K808+L808))</f>
        <v>26.991123796949978</v>
      </c>
      <c r="N808" s="2">
        <f>COS(RADIANS(M808))*J808</f>
        <v>976.92807786668618</v>
      </c>
      <c r="O808" s="2">
        <f>SIN(RADIANS(M808))*J808</f>
        <v>497.57909682319519</v>
      </c>
      <c r="P808" s="7">
        <f t="shared" si="13"/>
        <v>8.8011538546548303E-3</v>
      </c>
      <c r="Q808" s="7">
        <f>O808/(1850*COS(RADIANS(C808)))/60</f>
        <v>7.1449212146754365E-3</v>
      </c>
      <c r="R808" s="7">
        <f>C808+P808</f>
        <v>51.150541153854654</v>
      </c>
      <c r="S808" s="7">
        <f>D808+Q808</f>
        <v>8.9802149212146745</v>
      </c>
    </row>
    <row r="809" spans="1:19">
      <c r="A809" s="1">
        <v>994</v>
      </c>
      <c r="B809" s="1" t="s">
        <v>15</v>
      </c>
      <c r="C809" s="41">
        <v>51.141739999999999</v>
      </c>
      <c r="D809" s="41">
        <v>8.9730699999999999</v>
      </c>
      <c r="E809" s="15">
        <v>44006</v>
      </c>
      <c r="F809" s="5">
        <v>0.53996527777777792</v>
      </c>
      <c r="G809" s="3">
        <v>6</v>
      </c>
      <c r="H809" s="2">
        <v>23.9</v>
      </c>
      <c r="I809" s="2">
        <f>H809/G809</f>
        <v>3.9833333333333329</v>
      </c>
      <c r="J809" s="2">
        <v>1283.9492115141675</v>
      </c>
      <c r="K809" s="52">
        <v>206.9</v>
      </c>
      <c r="L809" s="53">
        <v>165.46048090313101</v>
      </c>
      <c r="M809" s="2">
        <f>IF((K809+L809)&gt;360,(K809+L809)-360,(K809+L809))</f>
        <v>12.36048090313102</v>
      </c>
      <c r="N809" s="2">
        <f>COS(RADIANS(M809))*J809</f>
        <v>1254.1874706201286</v>
      </c>
      <c r="O809" s="2">
        <f>SIN(RADIANS(M809))*J809</f>
        <v>274.84425823971054</v>
      </c>
      <c r="P809" s="7">
        <f t="shared" si="13"/>
        <v>1.129898622180296E-2</v>
      </c>
      <c r="Q809" s="7">
        <f>O809/(1850*COS(RADIANS(C809)))/60</f>
        <v>3.9465897662626656E-3</v>
      </c>
      <c r="R809" s="7">
        <f>C809+P809</f>
        <v>51.153038986221802</v>
      </c>
      <c r="S809" s="7">
        <f>D809+Q809</f>
        <v>8.9770165897662633</v>
      </c>
    </row>
    <row r="810" spans="1:19">
      <c r="A810" s="1">
        <v>995</v>
      </c>
      <c r="B810" s="1" t="s">
        <v>15</v>
      </c>
      <c r="C810" s="41">
        <v>51.141739999999999</v>
      </c>
      <c r="D810" s="41">
        <v>8.9730699999999999</v>
      </c>
      <c r="E810" s="15">
        <v>44006</v>
      </c>
      <c r="F810" s="5">
        <v>0.54248842592592605</v>
      </c>
      <c r="G810" s="3">
        <v>3</v>
      </c>
      <c r="H810" s="2">
        <v>18</v>
      </c>
      <c r="I810" s="2">
        <f>H810/G810</f>
        <v>6</v>
      </c>
      <c r="J810" s="2">
        <v>3639.0379999999996</v>
      </c>
      <c r="K810" s="52">
        <v>302.2</v>
      </c>
      <c r="L810" s="53">
        <v>167.371655951082</v>
      </c>
      <c r="M810" s="2">
        <f>IF((K810+L810)&gt;360,(K810+L810)-360,(K810+L810))</f>
        <v>109.57165595108199</v>
      </c>
      <c r="N810" s="2">
        <f>COS(RADIANS(M810))*J810</f>
        <v>-1219.0249484777505</v>
      </c>
      <c r="O810" s="2">
        <f>SIN(RADIANS(M810))*J810</f>
        <v>3428.7863363634679</v>
      </c>
      <c r="P810" s="7">
        <f t="shared" si="13"/>
        <v>-1.0982206743042797E-2</v>
      </c>
      <c r="Q810" s="7">
        <f>O810/(1850*COS(RADIANS(C810)))/60</f>
        <v>4.9235203793091868E-2</v>
      </c>
      <c r="R810" s="7">
        <f>C810+P810</f>
        <v>51.130757793256954</v>
      </c>
      <c r="S810" s="7">
        <f>D810+Q810</f>
        <v>9.022305203793092</v>
      </c>
    </row>
    <row r="811" spans="1:19">
      <c r="A811" s="1">
        <v>996</v>
      </c>
      <c r="B811" s="1" t="s">
        <v>15</v>
      </c>
      <c r="C811" s="41">
        <v>51.141739999999999</v>
      </c>
      <c r="D811" s="41">
        <v>8.9730699999999999</v>
      </c>
      <c r="E811" s="15">
        <v>44006</v>
      </c>
      <c r="F811" s="5">
        <v>0.58416666666666672</v>
      </c>
      <c r="G811" s="3">
        <v>5</v>
      </c>
      <c r="H811" s="2">
        <v>22.9</v>
      </c>
      <c r="I811" s="2">
        <f>H811/G811</f>
        <v>4.58</v>
      </c>
      <c r="J811" s="2">
        <v>1874.1853199999996</v>
      </c>
      <c r="K811" s="52">
        <v>265.2</v>
      </c>
      <c r="L811" s="53">
        <v>196.55408327007501</v>
      </c>
      <c r="M811" s="2">
        <f>IF((K811+L811)&gt;360,(K811+L811)-360,(K811+L811))</f>
        <v>101.754083270075</v>
      </c>
      <c r="N811" s="2">
        <f>COS(RADIANS(M811))*J811</f>
        <v>-381.79314737216043</v>
      </c>
      <c r="O811" s="2">
        <f>SIN(RADIANS(M811))*J811</f>
        <v>1834.8854477386758</v>
      </c>
      <c r="P811" s="7">
        <f t="shared" si="13"/>
        <v>-3.4395779042536976E-3</v>
      </c>
      <c r="Q811" s="7">
        <f>O811/(1850*COS(RADIANS(C811)))/60</f>
        <v>2.6347794844576677E-2</v>
      </c>
      <c r="R811" s="7">
        <f>C811+P811</f>
        <v>51.138300422095746</v>
      </c>
      <c r="S811" s="7">
        <f>D811+Q811</f>
        <v>8.999417794844577</v>
      </c>
    </row>
    <row r="812" spans="1:19">
      <c r="A812" s="1">
        <v>997</v>
      </c>
      <c r="B812" s="1" t="s">
        <v>15</v>
      </c>
      <c r="C812" s="41">
        <v>51.141739999999999</v>
      </c>
      <c r="D812" s="41">
        <v>8.9730699999999999</v>
      </c>
      <c r="E812" s="15">
        <v>44006</v>
      </c>
      <c r="F812" s="5">
        <v>0.59130787037037047</v>
      </c>
      <c r="G812" s="3">
        <v>5</v>
      </c>
      <c r="H812" s="2">
        <v>22.8</v>
      </c>
      <c r="I812" s="2">
        <f>H812/G812</f>
        <v>4.5600000000000005</v>
      </c>
      <c r="J812" s="2">
        <v>1849.3282400000003</v>
      </c>
      <c r="K812" s="52">
        <v>316.10000000000002</v>
      </c>
      <c r="L812" s="53">
        <v>201.199427058776</v>
      </c>
      <c r="M812" s="2">
        <f>IF((K812+L812)&gt;360,(K812+L812)-360,(K812+L812))</f>
        <v>157.29942705877602</v>
      </c>
      <c r="N812" s="2">
        <f>COS(RADIANS(M812))*J812</f>
        <v>-1706.068604758771</v>
      </c>
      <c r="O812" s="2">
        <f>SIN(RADIANS(M812))*J812</f>
        <v>713.68400228529606</v>
      </c>
      <c r="P812" s="7">
        <f t="shared" si="13"/>
        <v>-1.5369987430259198E-2</v>
      </c>
      <c r="Q812" s="7">
        <f>O812/(1850*COS(RADIANS(C812)))/60</f>
        <v>1.0248051015524451E-2</v>
      </c>
      <c r="R812" s="7">
        <f>C812+P812</f>
        <v>51.126370012569737</v>
      </c>
      <c r="S812" s="7">
        <f>D812+Q812</f>
        <v>8.9833180510155248</v>
      </c>
    </row>
    <row r="813" spans="1:19">
      <c r="A813" s="1">
        <v>998</v>
      </c>
      <c r="B813" s="1" t="s">
        <v>15</v>
      </c>
      <c r="C813" s="41">
        <v>51.141739999999999</v>
      </c>
      <c r="D813" s="41">
        <v>8.9730699999999999</v>
      </c>
      <c r="E813" s="15">
        <v>44006</v>
      </c>
      <c r="F813" s="5">
        <v>0.59346064814814814</v>
      </c>
      <c r="G813" s="3">
        <v>5</v>
      </c>
      <c r="H813" s="2">
        <v>21.9</v>
      </c>
      <c r="I813" s="2">
        <f>H813/G813</f>
        <v>4.38</v>
      </c>
      <c r="J813" s="2">
        <v>1638.5865186486376</v>
      </c>
      <c r="K813" s="52">
        <v>115</v>
      </c>
      <c r="L813" s="53">
        <v>202.566192742439</v>
      </c>
      <c r="M813" s="2">
        <f>IF((K813+L813)&gt;360,(K813+L813)-360,(K813+L813))</f>
        <v>317.566192742439</v>
      </c>
      <c r="N813" s="2">
        <f>COS(RADIANS(M813))*J813</f>
        <v>1209.3708095335312</v>
      </c>
      <c r="O813" s="2">
        <f>SIN(RADIANS(M813))*J813</f>
        <v>-1105.6165809833324</v>
      </c>
      <c r="P813" s="7">
        <f t="shared" si="13"/>
        <v>1.0895232518320102E-2</v>
      </c>
      <c r="Q813" s="7">
        <f>O813/(1850*COS(RADIANS(C813)))/60</f>
        <v>-1.587595502946073E-2</v>
      </c>
      <c r="R813" s="7">
        <f>C813+P813</f>
        <v>51.152635232518321</v>
      </c>
      <c r="S813" s="7">
        <f>D813+Q813</f>
        <v>8.9571940449705387</v>
      </c>
    </row>
    <row r="814" spans="1:19">
      <c r="A814" s="1">
        <v>999</v>
      </c>
      <c r="B814" s="1" t="s">
        <v>15</v>
      </c>
      <c r="C814" s="41">
        <v>51.141739999999999</v>
      </c>
      <c r="D814" s="41">
        <v>8.9730699999999999</v>
      </c>
      <c r="E814" s="15">
        <v>44006</v>
      </c>
      <c r="F814" s="5">
        <v>0.59380787037037042</v>
      </c>
      <c r="G814" s="3">
        <v>5</v>
      </c>
      <c r="H814" s="2">
        <v>22.4</v>
      </c>
      <c r="I814" s="2">
        <f>H814/G814</f>
        <v>4.4799999999999995</v>
      </c>
      <c r="J814" s="2">
        <v>1749.8999199999989</v>
      </c>
      <c r="K814" s="52">
        <v>325.2</v>
      </c>
      <c r="L814" s="53">
        <v>203.01882930092799</v>
      </c>
      <c r="M814" s="2">
        <f>IF((K814+L814)&gt;360,(K814+L814)-360,(K814+L814))</f>
        <v>168.21882930092795</v>
      </c>
      <c r="N814" s="2">
        <f>COS(RADIANS(M814))*J814</f>
        <v>-1713.0374734297827</v>
      </c>
      <c r="O814" s="2">
        <f>SIN(RADIANS(M814))*J814</f>
        <v>357.28468290889396</v>
      </c>
      <c r="P814" s="7">
        <f t="shared" si="13"/>
        <v>-1.5432770030898943E-2</v>
      </c>
      <c r="Q814" s="7">
        <f>O814/(1850*COS(RADIANS(C814)))/60</f>
        <v>5.130382138021001E-3</v>
      </c>
      <c r="R814" s="7">
        <f>C814+P814</f>
        <v>51.1263072299691</v>
      </c>
      <c r="S814" s="7">
        <f>D814+Q814</f>
        <v>8.9782003821380201</v>
      </c>
    </row>
    <row r="815" spans="1:19">
      <c r="A815" s="1">
        <v>1000</v>
      </c>
      <c r="B815" s="1" t="s">
        <v>15</v>
      </c>
      <c r="C815" s="41">
        <v>51.141739999999999</v>
      </c>
      <c r="D815" s="41">
        <v>8.9730699999999999</v>
      </c>
      <c r="E815" s="15">
        <v>44006</v>
      </c>
      <c r="F815" s="5">
        <v>0.59884259259259265</v>
      </c>
      <c r="G815" s="3">
        <v>6</v>
      </c>
      <c r="H815" s="2">
        <v>21</v>
      </c>
      <c r="I815" s="2">
        <f>H815/G815</f>
        <v>3.5</v>
      </c>
      <c r="J815" s="2">
        <v>939.79790318508026</v>
      </c>
      <c r="K815" s="52">
        <v>131.4</v>
      </c>
      <c r="L815" s="53">
        <v>206.14411003927799</v>
      </c>
      <c r="M815" s="2">
        <f>IF((K815+L815)&gt;360,(K815+L815)-360,(K815+L815))</f>
        <v>337.544110039278</v>
      </c>
      <c r="N815" s="2">
        <f>COS(RADIANS(M815))*J815</f>
        <v>868.53666843235033</v>
      </c>
      <c r="O815" s="2">
        <f>SIN(RADIANS(M815))*J815</f>
        <v>-358.97653742202567</v>
      </c>
      <c r="P815" s="7">
        <f t="shared" si="13"/>
        <v>7.8246546705617141E-3</v>
      </c>
      <c r="Q815" s="7">
        <f>O815/(1850*COS(RADIANS(C815)))/60</f>
        <v>-5.1546760990820589E-3</v>
      </c>
      <c r="R815" s="7">
        <f>C815+P815</f>
        <v>51.149564654670563</v>
      </c>
      <c r="S815" s="7">
        <f>D815+Q815</f>
        <v>8.9679153239009182</v>
      </c>
    </row>
    <row r="816" spans="1:19">
      <c r="A816" s="1">
        <v>1001</v>
      </c>
      <c r="B816" s="1" t="s">
        <v>15</v>
      </c>
      <c r="C816" s="41">
        <v>51.141739999999999</v>
      </c>
      <c r="D816" s="41">
        <v>8.9730699999999999</v>
      </c>
      <c r="E816" s="15">
        <v>44006</v>
      </c>
      <c r="F816" s="5">
        <v>0.59936342592592595</v>
      </c>
      <c r="G816" s="3">
        <v>6</v>
      </c>
      <c r="H816" s="2">
        <v>17.600000000000001</v>
      </c>
      <c r="I816" s="2">
        <f>H816/G816</f>
        <v>2.9333333333333336</v>
      </c>
      <c r="J816" s="2">
        <v>615.25065670427239</v>
      </c>
      <c r="K816" s="52">
        <v>97</v>
      </c>
      <c r="L816" s="53">
        <v>206.584218005449</v>
      </c>
      <c r="M816" s="2">
        <f>IF((K816+L816)&gt;360,(K816+L816)-360,(K816+L816))</f>
        <v>303.58421800544897</v>
      </c>
      <c r="N816" s="2">
        <f>COS(RADIANS(M816))*J816</f>
        <v>340.33334649278532</v>
      </c>
      <c r="O816" s="2">
        <f>SIN(RADIANS(M816))*J816</f>
        <v>-512.54910383304752</v>
      </c>
      <c r="P816" s="7">
        <f t="shared" si="13"/>
        <v>3.0660661846196877E-3</v>
      </c>
      <c r="Q816" s="7">
        <f>O816/(1850*COS(RADIANS(C816)))/60</f>
        <v>-7.3598810499085066E-3</v>
      </c>
      <c r="R816" s="7">
        <f>C816+P816</f>
        <v>51.144806066184621</v>
      </c>
      <c r="S816" s="7">
        <f>D816+Q816</f>
        <v>8.9657101189500921</v>
      </c>
    </row>
    <row r="817" spans="1:19">
      <c r="A817" s="1">
        <v>1002</v>
      </c>
      <c r="B817" s="1" t="s">
        <v>15</v>
      </c>
      <c r="C817" s="41">
        <v>51.141739999999999</v>
      </c>
      <c r="D817" s="41">
        <v>8.9730699999999999</v>
      </c>
      <c r="E817" s="15">
        <v>44006</v>
      </c>
      <c r="F817" s="5">
        <v>0.60611111111111116</v>
      </c>
      <c r="G817" s="3">
        <v>6</v>
      </c>
      <c r="H817" s="2">
        <v>16.600000000000001</v>
      </c>
      <c r="I817" s="2">
        <f>H817/G817</f>
        <v>2.7666666666666671</v>
      </c>
      <c r="J817" s="2">
        <v>531.54266889595908</v>
      </c>
      <c r="K817" s="52">
        <v>58</v>
      </c>
      <c r="L817" s="53">
        <v>210.47025385782101</v>
      </c>
      <c r="M817" s="2">
        <f>IF((K817+L817)&gt;360,(K817+L817)-360,(K817+L817))</f>
        <v>268.47025385782104</v>
      </c>
      <c r="N817" s="2">
        <f>COS(RADIANS(M817))*J817</f>
        <v>-14.190028523472336</v>
      </c>
      <c r="O817" s="2">
        <f>SIN(RADIANS(M817))*J817</f>
        <v>-531.35322709807849</v>
      </c>
      <c r="P817" s="7">
        <f t="shared" si="13"/>
        <v>-1.2783809480605707E-4</v>
      </c>
      <c r="Q817" s="7">
        <f>O817/(1850*COS(RADIANS(C817)))/60</f>
        <v>-7.6298963702816445E-3</v>
      </c>
      <c r="R817" s="7">
        <f>C817+P817</f>
        <v>51.141612161905194</v>
      </c>
      <c r="S817" s="7">
        <f>D817+Q817</f>
        <v>8.9654401036297191</v>
      </c>
    </row>
    <row r="818" spans="1:19">
      <c r="A818" s="1">
        <v>1003</v>
      </c>
      <c r="B818" s="1" t="s">
        <v>15</v>
      </c>
      <c r="C818" s="41">
        <v>51.141739999999999</v>
      </c>
      <c r="D818" s="41">
        <v>8.9730699999999999</v>
      </c>
      <c r="E818" s="15">
        <v>44006</v>
      </c>
      <c r="F818" s="5">
        <v>0.6072685185185186</v>
      </c>
      <c r="G818" s="3">
        <v>5</v>
      </c>
      <c r="H818" s="2">
        <v>25</v>
      </c>
      <c r="I818" s="2">
        <f>H818/G818</f>
        <v>5</v>
      </c>
      <c r="J818" s="2">
        <v>2396.1839999999988</v>
      </c>
      <c r="K818" s="52">
        <v>160</v>
      </c>
      <c r="L818" s="53">
        <v>211.31504388192201</v>
      </c>
      <c r="M818" s="2">
        <f>IF((K818+L818)&gt;360,(K818+L818)-360,(K818+L818))</f>
        <v>11.315043881922008</v>
      </c>
      <c r="N818" s="2">
        <f>COS(RADIANS(M818))*J818</f>
        <v>2349.6097935421162</v>
      </c>
      <c r="O818" s="2">
        <f>SIN(RADIANS(M818))*J818</f>
        <v>470.13995782848423</v>
      </c>
      <c r="P818" s="7">
        <f t="shared" si="13"/>
        <v>2.116765579767672E-2</v>
      </c>
      <c r="Q818" s="7">
        <f>O818/(1850*COS(RADIANS(C818)))/60</f>
        <v>6.7509125282828059E-3</v>
      </c>
      <c r="R818" s="7">
        <f>C818+P818</f>
        <v>51.162907655797675</v>
      </c>
      <c r="S818" s="7">
        <f>D818+Q818</f>
        <v>8.9798209125282824</v>
      </c>
    </row>
    <row r="819" spans="1:19">
      <c r="A819" s="1">
        <v>1004</v>
      </c>
      <c r="B819" s="1" t="s">
        <v>15</v>
      </c>
      <c r="C819" s="41">
        <v>51.141739999999999</v>
      </c>
      <c r="D819" s="41">
        <v>8.9730699999999999</v>
      </c>
      <c r="E819" s="15">
        <v>44006</v>
      </c>
      <c r="F819" s="5">
        <v>0.61207175925925938</v>
      </c>
      <c r="G819" s="3">
        <v>4</v>
      </c>
      <c r="H819" s="2">
        <v>29.6</v>
      </c>
      <c r="I819" s="2">
        <f>H819/G819</f>
        <v>7.4</v>
      </c>
      <c r="J819" s="2">
        <v>5379.0335999999988</v>
      </c>
      <c r="K819" s="52">
        <v>254.2</v>
      </c>
      <c r="L819" s="53">
        <v>214.21660546655301</v>
      </c>
      <c r="M819" s="2">
        <f>IF((K819+L819)&gt;360,(K819+L819)-360,(K819+L819))</f>
        <v>108.41660546655299</v>
      </c>
      <c r="N819" s="2">
        <f>COS(RADIANS(M819))*J819</f>
        <v>-1699.3659562492082</v>
      </c>
      <c r="O819" s="2">
        <f>SIN(RADIANS(M819))*J819</f>
        <v>5103.5436528622113</v>
      </c>
      <c r="P819" s="7">
        <f t="shared" si="13"/>
        <v>-1.5309603209452327E-2</v>
      </c>
      <c r="Q819" s="7">
        <f>O819/(1850*COS(RADIANS(C819)))/60</f>
        <v>7.3283659920935718E-2</v>
      </c>
      <c r="R819" s="7">
        <f>C819+P819</f>
        <v>51.126430396790546</v>
      </c>
      <c r="S819" s="7">
        <f>D819+Q819</f>
        <v>9.0463536599209355</v>
      </c>
    </row>
    <row r="820" spans="1:19">
      <c r="A820" s="1">
        <v>1005</v>
      </c>
      <c r="B820" s="1" t="s">
        <v>15</v>
      </c>
      <c r="C820" s="41">
        <v>51.141739999999999</v>
      </c>
      <c r="D820" s="41">
        <v>8.9730699999999999</v>
      </c>
      <c r="E820" s="15">
        <v>44006</v>
      </c>
      <c r="F820" s="5">
        <v>0.61232638888888902</v>
      </c>
      <c r="G820" s="3">
        <v>4</v>
      </c>
      <c r="H820" s="2">
        <v>24.7</v>
      </c>
      <c r="I820" s="2">
        <f>H820/G820</f>
        <v>6.1749999999999998</v>
      </c>
      <c r="J820" s="2">
        <v>3856.5374499999994</v>
      </c>
      <c r="K820" s="52">
        <v>265.2</v>
      </c>
      <c r="L820" s="53">
        <v>214.21660546655301</v>
      </c>
      <c r="M820" s="2">
        <f>IF((K820+L820)&gt;360,(K820+L820)-360,(K820+L820))</f>
        <v>119.41660546655299</v>
      </c>
      <c r="N820" s="2">
        <f>COS(RADIANS(M820))*J820</f>
        <v>-1894.1623880015031</v>
      </c>
      <c r="O820" s="2">
        <f>SIN(RADIANS(M820))*J820</f>
        <v>3359.3198643673309</v>
      </c>
      <c r="P820" s="7">
        <f t="shared" si="13"/>
        <v>-1.7064526018031559E-2</v>
      </c>
      <c r="Q820" s="7">
        <f>O820/(1850*COS(RADIANS(C820)))/60</f>
        <v>4.8237709178380959E-2</v>
      </c>
      <c r="R820" s="7">
        <f>C820+P820</f>
        <v>51.124675473981966</v>
      </c>
      <c r="S820" s="7">
        <f>D820+Q820</f>
        <v>9.0213077091783802</v>
      </c>
    </row>
    <row r="821" spans="1:19">
      <c r="A821" s="1">
        <v>1006</v>
      </c>
      <c r="B821" s="1" t="s">
        <v>15</v>
      </c>
      <c r="C821" s="41">
        <v>51.141739999999999</v>
      </c>
      <c r="D821" s="41">
        <v>8.9730699999999999</v>
      </c>
      <c r="E821" s="15">
        <v>44006</v>
      </c>
      <c r="F821" s="5">
        <v>0.61927083333333333</v>
      </c>
      <c r="G821" s="3">
        <v>10</v>
      </c>
      <c r="H821" s="2">
        <v>17.3</v>
      </c>
      <c r="I821" s="2">
        <f>H821/G821</f>
        <v>1.73</v>
      </c>
      <c r="J821" s="2">
        <v>93.704001364663029</v>
      </c>
      <c r="K821" s="52">
        <v>278.89999999999998</v>
      </c>
      <c r="L821" s="53">
        <v>218.21060579258301</v>
      </c>
      <c r="M821" s="2">
        <f>IF((K821+L821)&gt;360,(K821+L821)-360,(K821+L821))</f>
        <v>137.11060579258299</v>
      </c>
      <c r="N821" s="2">
        <f>COS(RADIANS(M821))*J821</f>
        <v>-68.654006832768772</v>
      </c>
      <c r="O821" s="2">
        <f>SIN(RADIANS(M821))*J821</f>
        <v>63.773562057916365</v>
      </c>
      <c r="P821" s="7">
        <f t="shared" si="13"/>
        <v>-6.1850456606097996E-4</v>
      </c>
      <c r="Q821" s="7">
        <f>O821/(1850*COS(RADIANS(C821)))/60</f>
        <v>9.157480275843174E-4</v>
      </c>
      <c r="R821" s="7">
        <f>C821+P821</f>
        <v>51.141121495433936</v>
      </c>
      <c r="S821" s="7">
        <f>D821+Q821</f>
        <v>8.9739857480275838</v>
      </c>
    </row>
    <row r="822" spans="1:19">
      <c r="A822" s="1">
        <v>1007</v>
      </c>
      <c r="B822" s="1" t="s">
        <v>15</v>
      </c>
      <c r="C822" s="41">
        <v>51.141739999999999</v>
      </c>
      <c r="D822" s="41">
        <v>8.9730699999999999</v>
      </c>
      <c r="E822" s="15">
        <v>44006</v>
      </c>
      <c r="F822" s="5">
        <v>0.62142361111111111</v>
      </c>
      <c r="G822" s="3">
        <v>6</v>
      </c>
      <c r="H822" s="2">
        <v>24.2</v>
      </c>
      <c r="I822" s="2">
        <f>H822/G822</f>
        <v>4.0333333333333332</v>
      </c>
      <c r="J822" s="2">
        <v>1324.3889768017614</v>
      </c>
      <c r="K822" s="52">
        <v>117.7</v>
      </c>
      <c r="L822" s="53">
        <v>219.37396765283401</v>
      </c>
      <c r="M822" s="2">
        <f>IF((K822+L822)&gt;360,(K822+L822)-360,(K822+L822))</f>
        <v>337.07396765283403</v>
      </c>
      <c r="N822" s="2">
        <f>COS(RADIANS(M822))*J822</f>
        <v>1219.7735207762482</v>
      </c>
      <c r="O822" s="2">
        <f>SIN(RADIANS(M822))*J822</f>
        <v>-515.90572771305006</v>
      </c>
      <c r="P822" s="7">
        <f t="shared" si="13"/>
        <v>1.0988950637623859E-2</v>
      </c>
      <c r="Q822" s="7">
        <f>O822/(1850*COS(RADIANS(C822)))/60</f>
        <v>-7.4080800464560604E-3</v>
      </c>
      <c r="R822" s="7">
        <f>C822+P822</f>
        <v>51.152728950637623</v>
      </c>
      <c r="S822" s="7">
        <f>D822+Q822</f>
        <v>8.9656619199535434</v>
      </c>
    </row>
    <row r="823" spans="1:19">
      <c r="A823" s="1">
        <v>1008</v>
      </c>
      <c r="B823" s="1" t="s">
        <v>15</v>
      </c>
      <c r="C823" s="41">
        <v>51.141739999999999</v>
      </c>
      <c r="D823" s="41">
        <v>8.9730699999999999</v>
      </c>
      <c r="E823" s="15">
        <v>44006</v>
      </c>
      <c r="F823" s="5">
        <v>0.66799768518518532</v>
      </c>
      <c r="G823" s="3">
        <v>8</v>
      </c>
      <c r="H823" s="2">
        <v>17.399999999999999</v>
      </c>
      <c r="I823" s="2">
        <f>H823/G823</f>
        <v>2.1749999999999998</v>
      </c>
      <c r="J823" s="2">
        <v>266.59623181334257</v>
      </c>
      <c r="K823" s="52">
        <v>12.9</v>
      </c>
      <c r="L823" s="53">
        <v>241.499052947791</v>
      </c>
      <c r="M823" s="2">
        <f>IF((K823+L823)&gt;360,(K823+L823)-360,(K823+L823))</f>
        <v>254.39905294779101</v>
      </c>
      <c r="N823" s="2">
        <f>COS(RADIANS(M823))*J823</f>
        <v>-71.697255114599329</v>
      </c>
      <c r="O823" s="2">
        <f>SIN(RADIANS(M823))*J823</f>
        <v>-256.77432587021923</v>
      </c>
      <c r="P823" s="7">
        <f t="shared" si="13"/>
        <v>-6.4592121724864262E-4</v>
      </c>
      <c r="Q823" s="7">
        <f>O823/(1850*COS(RADIANS(C823)))/60</f>
        <v>-3.6871169629258218E-3</v>
      </c>
      <c r="R823" s="7">
        <f>C823+P823</f>
        <v>51.14109407878275</v>
      </c>
      <c r="S823" s="7">
        <f>D823+Q823</f>
        <v>8.9693828830370741</v>
      </c>
    </row>
    <row r="824" spans="1:19">
      <c r="A824" s="1">
        <v>1009</v>
      </c>
      <c r="B824" s="1" t="s">
        <v>15</v>
      </c>
      <c r="C824" s="41">
        <v>51.141739999999999</v>
      </c>
      <c r="D824" s="41">
        <v>8.9730699999999999</v>
      </c>
      <c r="E824" s="15">
        <v>44006</v>
      </c>
      <c r="F824" s="5">
        <v>0.67289351851851864</v>
      </c>
      <c r="G824" s="3">
        <v>3</v>
      </c>
      <c r="H824" s="2">
        <v>23.4</v>
      </c>
      <c r="I824" s="2">
        <f>H824/G824</f>
        <v>7.8</v>
      </c>
      <c r="J824" s="2">
        <v>5876.1751999999997</v>
      </c>
      <c r="K824" s="52">
        <v>216.3</v>
      </c>
      <c r="L824" s="53">
        <v>243.44353846183799</v>
      </c>
      <c r="M824" s="2">
        <f>IF((K824+L824)&gt;360,(K824+L824)-360,(K824+L824))</f>
        <v>99.743538461838</v>
      </c>
      <c r="N824" s="2">
        <f>COS(RADIANS(M824))*J824</f>
        <v>-994.47423378764859</v>
      </c>
      <c r="O824" s="2">
        <f>SIN(RADIANS(M824))*J824</f>
        <v>5791.412261221567</v>
      </c>
      <c r="P824" s="7">
        <f t="shared" si="13"/>
        <v>-8.9592273314202577E-3</v>
      </c>
      <c r="Q824" s="7">
        <f>O824/(1850*COS(RADIANS(C824)))/60</f>
        <v>8.3161018202572684E-2</v>
      </c>
      <c r="R824" s="7">
        <f>C824+P824</f>
        <v>51.132780772668582</v>
      </c>
      <c r="S824" s="7">
        <f>D824+Q824</f>
        <v>9.0562310182025723</v>
      </c>
    </row>
    <row r="825" spans="1:19">
      <c r="A825" s="1">
        <v>1010</v>
      </c>
      <c r="B825" s="1" t="s">
        <v>15</v>
      </c>
      <c r="C825" s="41">
        <v>51.141739999999999</v>
      </c>
      <c r="D825" s="41">
        <v>8.9730699999999999</v>
      </c>
      <c r="E825" s="15">
        <v>44006</v>
      </c>
      <c r="F825" s="5">
        <v>0.67438657407407421</v>
      </c>
      <c r="G825" s="3">
        <v>7</v>
      </c>
      <c r="H825" s="2">
        <v>17.600000000000001</v>
      </c>
      <c r="I825" s="2">
        <f>H825/G825</f>
        <v>2.5142857142857147</v>
      </c>
      <c r="J825" s="2">
        <v>412.89025137305867</v>
      </c>
      <c r="K825" s="52">
        <v>3.2</v>
      </c>
      <c r="L825" s="53">
        <v>244.25950230876501</v>
      </c>
      <c r="M825" s="2">
        <f>IF((K825+L825)&gt;360,(K825+L825)-360,(K825+L825))</f>
        <v>247.459502308765</v>
      </c>
      <c r="N825" s="2">
        <f>COS(RADIANS(M825))*J825</f>
        <v>-158.27584251019763</v>
      </c>
      <c r="O825" s="2">
        <f>SIN(RADIANS(M825))*J825</f>
        <v>-381.349075463144</v>
      </c>
      <c r="P825" s="7">
        <f t="shared" si="13"/>
        <v>-1.4259084910828617E-3</v>
      </c>
      <c r="Q825" s="7">
        <f>O825/(1850*COS(RADIANS(C825)))/60</f>
        <v>-5.4759315993566596E-3</v>
      </c>
      <c r="R825" s="7">
        <f>C825+P825</f>
        <v>51.140314091508912</v>
      </c>
      <c r="S825" s="7">
        <f>D825+Q825</f>
        <v>8.9675940684006434</v>
      </c>
    </row>
    <row r="826" spans="1:19">
      <c r="A826" s="1">
        <v>1011</v>
      </c>
      <c r="B826" s="1" t="s">
        <v>15</v>
      </c>
      <c r="C826" s="41">
        <v>51.141739999999999</v>
      </c>
      <c r="D826" s="41">
        <v>8.9730699999999999</v>
      </c>
      <c r="E826" s="15">
        <v>44006</v>
      </c>
      <c r="F826" s="5">
        <v>0.67829861111111112</v>
      </c>
      <c r="G826" s="3">
        <v>5</v>
      </c>
      <c r="H826" s="2">
        <v>29.6</v>
      </c>
      <c r="I826" s="2">
        <f>H826/G826</f>
        <v>5.92</v>
      </c>
      <c r="J826" s="2">
        <v>3539.6096799999991</v>
      </c>
      <c r="K826" s="52">
        <v>118</v>
      </c>
      <c r="L826" s="53">
        <v>245.59725880494599</v>
      </c>
      <c r="M826" s="2">
        <f>IF((K826+L826)&gt;360,(K826+L826)-360,(K826+L826))</f>
        <v>3.5972588049460228</v>
      </c>
      <c r="N826" s="2">
        <f>COS(RADIANS(M826))*J826</f>
        <v>3532.6356980683954</v>
      </c>
      <c r="O826" s="2">
        <f>SIN(RADIANS(M826))*J826</f>
        <v>222.0849195297032</v>
      </c>
      <c r="P826" s="7">
        <f t="shared" si="13"/>
        <v>3.1825546829445002E-2</v>
      </c>
      <c r="Q826" s="7">
        <f>O826/(1850*COS(RADIANS(C826)))/60</f>
        <v>3.188999021739641E-3</v>
      </c>
      <c r="R826" s="7">
        <f>C826+P826</f>
        <v>51.173565546829444</v>
      </c>
      <c r="S826" s="7">
        <f>D826+Q826</f>
        <v>8.9762589990217396</v>
      </c>
    </row>
    <row r="827" spans="1:19">
      <c r="A827" s="1">
        <v>1012</v>
      </c>
      <c r="B827" s="1" t="s">
        <v>15</v>
      </c>
      <c r="C827" s="41">
        <v>51.141739999999999</v>
      </c>
      <c r="D827" s="41">
        <v>8.9730699999999999</v>
      </c>
      <c r="E827" s="15">
        <v>44006</v>
      </c>
      <c r="F827" s="5">
        <v>0.68366898148148159</v>
      </c>
      <c r="G827" s="3">
        <v>6</v>
      </c>
      <c r="H827" s="2">
        <v>17</v>
      </c>
      <c r="I827" s="2">
        <f>H827/G827</f>
        <v>2.8333333333333335</v>
      </c>
      <c r="J827" s="2">
        <v>564.4798101389847</v>
      </c>
      <c r="K827" s="52">
        <v>142.9</v>
      </c>
      <c r="L827" s="53">
        <v>247.68269780435401</v>
      </c>
      <c r="M827" s="2">
        <f>IF((K827+L827)&gt;360,(K827+L827)-360,(K827+L827))</f>
        <v>30.582697804353984</v>
      </c>
      <c r="N827" s="2">
        <f>COS(RADIANS(M827))*J827</f>
        <v>485.95824592852665</v>
      </c>
      <c r="O827" s="2">
        <f>SIN(RADIANS(M827))*J827</f>
        <v>287.19686500484966</v>
      </c>
      <c r="P827" s="7">
        <f t="shared" si="13"/>
        <v>4.3780022155723124E-3</v>
      </c>
      <c r="Q827" s="7">
        <f>O827/(1850*COS(RADIANS(C827)))/60</f>
        <v>4.123965388945116E-3</v>
      </c>
      <c r="R827" s="7">
        <f>C827+P827</f>
        <v>51.146118002215573</v>
      </c>
      <c r="S827" s="7">
        <f>D827+Q827</f>
        <v>8.9771939653889454</v>
      </c>
    </row>
    <row r="828" spans="1:19">
      <c r="A828" s="1">
        <v>1013</v>
      </c>
      <c r="B828" s="1" t="s">
        <v>15</v>
      </c>
      <c r="C828" s="41">
        <v>51.141739999999999</v>
      </c>
      <c r="D828" s="41">
        <v>8.9730699999999999</v>
      </c>
      <c r="E828" s="15">
        <v>44006</v>
      </c>
      <c r="F828" s="5">
        <v>0.6838657407407408</v>
      </c>
      <c r="G828" s="3">
        <v>6</v>
      </c>
      <c r="H828" s="2">
        <v>21.7</v>
      </c>
      <c r="I828" s="2">
        <f>H828/G828</f>
        <v>3.6166666666666667</v>
      </c>
      <c r="J828" s="2">
        <v>1016.0756759837184</v>
      </c>
      <c r="K828" s="52">
        <v>95.4</v>
      </c>
      <c r="L828" s="53">
        <v>247.68269780435401</v>
      </c>
      <c r="M828" s="2">
        <f>IF((K828+L828)&gt;360,(K828+L828)-360,(K828+L828))</f>
        <v>343.08269780435398</v>
      </c>
      <c r="N828" s="2">
        <f>COS(RADIANS(M828))*J828</f>
        <v>972.10576732988704</v>
      </c>
      <c r="O828" s="2">
        <f>SIN(RADIANS(M828))*J828</f>
        <v>-295.66899812077344</v>
      </c>
      <c r="P828" s="7">
        <f t="shared" si="13"/>
        <v>8.7577096155845666E-3</v>
      </c>
      <c r="Q828" s="7">
        <f>O828/(1850*COS(RADIANS(C828)))/60</f>
        <v>-4.2456198636205813E-3</v>
      </c>
      <c r="R828" s="7">
        <f>C828+P828</f>
        <v>51.150497709615586</v>
      </c>
      <c r="S828" s="7">
        <f>D828+Q828</f>
        <v>8.9688243801363789</v>
      </c>
    </row>
    <row r="829" spans="1:19">
      <c r="A829" s="1">
        <v>1014</v>
      </c>
      <c r="B829" s="1" t="s">
        <v>15</v>
      </c>
      <c r="C829" s="41">
        <v>51.141739999999999</v>
      </c>
      <c r="D829" s="41">
        <v>8.9730699999999999</v>
      </c>
      <c r="E829" s="15">
        <v>44006</v>
      </c>
      <c r="F829" s="5">
        <v>0.6883449074074075</v>
      </c>
      <c r="G829" s="3">
        <v>6</v>
      </c>
      <c r="H829" s="2">
        <v>15.4</v>
      </c>
      <c r="I829" s="2">
        <f>H829/G829</f>
        <v>2.5666666666666669</v>
      </c>
      <c r="J829" s="2">
        <v>436.7729154195917</v>
      </c>
      <c r="K829" s="52">
        <v>127</v>
      </c>
      <c r="L829" s="53">
        <v>249.45527458665299</v>
      </c>
      <c r="M829" s="2">
        <f>IF((K829+L829)&gt;360,(K829+L829)-360,(K829+L829))</f>
        <v>16.45527458665299</v>
      </c>
      <c r="N829" s="2">
        <f>COS(RADIANS(M829))*J829</f>
        <v>418.88319766147458</v>
      </c>
      <c r="O829" s="2">
        <f>SIN(RADIANS(M829))*J829</f>
        <v>123.72326523749624</v>
      </c>
      <c r="P829" s="7">
        <f t="shared" si="13"/>
        <v>3.773722501454726E-3</v>
      </c>
      <c r="Q829" s="7">
        <f>O829/(1850*COS(RADIANS(C829)))/60</f>
        <v>1.7765878594743544E-3</v>
      </c>
      <c r="R829" s="7">
        <f>C829+P829</f>
        <v>51.145513722501455</v>
      </c>
      <c r="S829" s="7">
        <f>D829+Q829</f>
        <v>8.9748465878594743</v>
      </c>
    </row>
    <row r="830" spans="1:19">
      <c r="A830" s="1">
        <v>1015</v>
      </c>
      <c r="B830" s="1" t="s">
        <v>15</v>
      </c>
      <c r="C830" s="41">
        <v>51.141739999999999</v>
      </c>
      <c r="D830" s="41">
        <v>8.9730699999999999</v>
      </c>
      <c r="E830" s="15">
        <v>44006</v>
      </c>
      <c r="F830" s="5">
        <v>0.69288194444444462</v>
      </c>
      <c r="G830" s="3">
        <v>6</v>
      </c>
      <c r="H830" s="2">
        <v>13.7</v>
      </c>
      <c r="I830" s="2">
        <f>H830/G830</f>
        <v>2.2833333333333332</v>
      </c>
      <c r="J830" s="2">
        <v>311.80931275433591</v>
      </c>
      <c r="K830" s="52">
        <v>28</v>
      </c>
      <c r="L830" s="53">
        <v>250.93835802989</v>
      </c>
      <c r="M830" s="2">
        <f>IF((K830+L830)&gt;360,(K830+L830)-360,(K830+L830))</f>
        <v>278.93835802988997</v>
      </c>
      <c r="N830" s="2">
        <f>COS(RADIANS(M830))*J830</f>
        <v>48.446363247422646</v>
      </c>
      <c r="O830" s="2">
        <f>SIN(RADIANS(M830))*J830</f>
        <v>-308.02272222748445</v>
      </c>
      <c r="P830" s="7">
        <f t="shared" si="13"/>
        <v>4.3645372294975356E-4</v>
      </c>
      <c r="Q830" s="7">
        <f>O830/(1850*COS(RADIANS(C830)))/60</f>
        <v>-4.4230115306215173E-3</v>
      </c>
      <c r="R830" s="7">
        <f>C830+P830</f>
        <v>51.142176453722946</v>
      </c>
      <c r="S830" s="7">
        <f>D830+Q830</f>
        <v>8.9686469884693789</v>
      </c>
    </row>
    <row r="831" spans="1:19">
      <c r="A831" s="1">
        <v>1016</v>
      </c>
      <c r="B831" s="1" t="s">
        <v>15</v>
      </c>
      <c r="C831" s="41">
        <v>51.141739999999999</v>
      </c>
      <c r="D831" s="41">
        <v>8.9730699999999999</v>
      </c>
      <c r="E831" s="15">
        <v>44006</v>
      </c>
      <c r="F831" s="5">
        <v>0.69589120370370383</v>
      </c>
      <c r="G831" s="3">
        <v>5</v>
      </c>
      <c r="H831" s="2">
        <v>13.6</v>
      </c>
      <c r="I831" s="2">
        <f>H831/G831</f>
        <v>2.7199999999999998</v>
      </c>
      <c r="J831" s="2">
        <v>508.90033645368203</v>
      </c>
      <c r="K831" s="52">
        <v>605</v>
      </c>
      <c r="L831" s="53">
        <v>252.150137289589</v>
      </c>
      <c r="M831" s="2">
        <f>IF((K831+L831)&gt;360,(K831+L831)-360,(K831+L831))</f>
        <v>497.150137289589</v>
      </c>
      <c r="N831" s="2">
        <f>COS(RADIANS(M831))*J831</f>
        <v>-373.09432264212683</v>
      </c>
      <c r="O831" s="2">
        <f>SIN(RADIANS(M831))*J831</f>
        <v>346.09273158343461</v>
      </c>
      <c r="P831" s="7">
        <f t="shared" si="13"/>
        <v>-3.3612101138930347E-3</v>
      </c>
      <c r="Q831" s="7">
        <f>O831/(1850*COS(RADIANS(C831)))/60</f>
        <v>4.9696727935782141E-3</v>
      </c>
      <c r="R831" s="7">
        <f>C831+P831</f>
        <v>51.138378789886104</v>
      </c>
      <c r="S831" s="7">
        <f>D831+Q831</f>
        <v>8.9780396727935781</v>
      </c>
    </row>
    <row r="832" spans="1:19">
      <c r="A832" s="1">
        <v>1017</v>
      </c>
      <c r="B832" s="1" t="s">
        <v>15</v>
      </c>
      <c r="C832" s="41">
        <v>51.141739999999999</v>
      </c>
      <c r="D832" s="41">
        <v>8.9730699999999999</v>
      </c>
      <c r="E832" s="15">
        <v>44006</v>
      </c>
      <c r="F832" s="5">
        <v>0.69629629629629641</v>
      </c>
      <c r="G832" s="3">
        <v>6</v>
      </c>
      <c r="H832" s="2">
        <v>14.7</v>
      </c>
      <c r="I832" s="2">
        <f>H832/G832</f>
        <v>2.4499999999999997</v>
      </c>
      <c r="J832" s="2">
        <v>384.07893420923745</v>
      </c>
      <c r="K832" s="52">
        <v>353.4</v>
      </c>
      <c r="L832" s="53">
        <v>252.150137289589</v>
      </c>
      <c r="M832" s="2">
        <f>IF((K832+L832)&gt;360,(K832+L832)-360,(K832+L832))</f>
        <v>245.55013728958897</v>
      </c>
      <c r="N832" s="2">
        <f>COS(RADIANS(M832))*J832</f>
        <v>-158.96904664270528</v>
      </c>
      <c r="O832" s="2">
        <f>SIN(RADIANS(M832))*J832</f>
        <v>-349.63619651405247</v>
      </c>
      <c r="P832" s="7">
        <f t="shared" si="13"/>
        <v>-1.4321535733577051E-3</v>
      </c>
      <c r="Q832" s="7">
        <f>O832/(1850*COS(RADIANS(C832)))/60</f>
        <v>-5.0205547094743447E-3</v>
      </c>
      <c r="R832" s="7">
        <f>C832+P832</f>
        <v>51.140307846426644</v>
      </c>
      <c r="S832" s="7">
        <f>D832+Q832</f>
        <v>8.9680494452905251</v>
      </c>
    </row>
    <row r="833" spans="1:19">
      <c r="A833" s="1">
        <v>1018</v>
      </c>
      <c r="B833" s="1" t="s">
        <v>15</v>
      </c>
      <c r="C833" s="41">
        <v>51.141739999999999</v>
      </c>
      <c r="D833" s="41">
        <v>8.9730699999999999</v>
      </c>
      <c r="E833" s="15">
        <v>44006</v>
      </c>
      <c r="F833" s="5">
        <v>0.70247685185185182</v>
      </c>
      <c r="G833" s="3">
        <v>4</v>
      </c>
      <c r="H833" s="2">
        <v>17.2</v>
      </c>
      <c r="I833" s="2">
        <f>H833/G833</f>
        <v>4.3</v>
      </c>
      <c r="J833" s="2">
        <v>1560.1596056455999</v>
      </c>
      <c r="K833" s="52">
        <v>355.5</v>
      </c>
      <c r="L833" s="53">
        <v>254.27960664141801</v>
      </c>
      <c r="M833" s="2">
        <f>IF((K833+L833)&gt;360,(K833+L833)-360,(K833+L833))</f>
        <v>249.77960664141801</v>
      </c>
      <c r="N833" s="2">
        <f>COS(RADIANS(M833))*J833</f>
        <v>-539.24142199458663</v>
      </c>
      <c r="O833" s="2">
        <f>SIN(RADIANS(M833))*J833</f>
        <v>-1464.0070641542306</v>
      </c>
      <c r="P833" s="7">
        <f t="shared" si="13"/>
        <v>-4.8580308287800595E-3</v>
      </c>
      <c r="Q833" s="7">
        <f>O833/(1850*COS(RADIANS(C833)))/60</f>
        <v>-2.1022215760054516E-2</v>
      </c>
      <c r="R833" s="7">
        <f>C833+P833</f>
        <v>51.13688196917122</v>
      </c>
      <c r="S833" s="7">
        <f>D833+Q833</f>
        <v>8.9520477842399462</v>
      </c>
    </row>
    <row r="834" spans="1:19">
      <c r="A834" s="1">
        <v>1019</v>
      </c>
      <c r="B834" s="1" t="s">
        <v>15</v>
      </c>
      <c r="C834" s="41">
        <v>51.141739999999999</v>
      </c>
      <c r="D834" s="41">
        <v>8.9730699999999999</v>
      </c>
      <c r="E834" s="15">
        <v>44006</v>
      </c>
      <c r="F834" s="5">
        <v>0.70280092592592591</v>
      </c>
      <c r="G834" s="3">
        <v>4</v>
      </c>
      <c r="H834" s="2">
        <v>15.2</v>
      </c>
      <c r="I834" s="2">
        <f>H834/G834</f>
        <v>3.8</v>
      </c>
      <c r="J834" s="2">
        <v>1144.1730339134645</v>
      </c>
      <c r="K834" s="52">
        <v>86.5</v>
      </c>
      <c r="L834" s="53">
        <v>254.51231131255901</v>
      </c>
      <c r="M834" s="2">
        <f>IF((K834+L834)&gt;360,(K834+L834)-360,(K834+L834))</f>
        <v>341.01231131255901</v>
      </c>
      <c r="N834" s="2">
        <f>COS(RADIANS(M834))*J834</f>
        <v>1081.9168738142587</v>
      </c>
      <c r="O834" s="2">
        <f>SIN(RADIANS(M834))*J834</f>
        <v>-372.27383696779395</v>
      </c>
      <c r="P834" s="7">
        <f t="shared" si="13"/>
        <v>9.7469988631915198E-3</v>
      </c>
      <c r="Q834" s="7">
        <f>O834/(1850*COS(RADIANS(C834)))/60</f>
        <v>-5.345616912771853E-3</v>
      </c>
      <c r="R834" s="7">
        <f>C834+P834</f>
        <v>51.151486998863192</v>
      </c>
      <c r="S834" s="7">
        <f>D834+Q834</f>
        <v>8.9677243830872282</v>
      </c>
    </row>
    <row r="835" spans="1:19" s="18" customFormat="1">
      <c r="A835" s="17">
        <v>1020</v>
      </c>
      <c r="B835" s="17" t="s">
        <v>16</v>
      </c>
      <c r="C835" s="43">
        <v>51.124130000000001</v>
      </c>
      <c r="D835" s="43">
        <v>8.9441600000000001</v>
      </c>
      <c r="E835" s="25">
        <v>44004</v>
      </c>
      <c r="F835" s="5">
        <v>0.5841319444444445</v>
      </c>
      <c r="G835" s="18">
        <v>7</v>
      </c>
      <c r="H835" s="20">
        <v>18.3</v>
      </c>
      <c r="I835" s="2">
        <f>H835/G835</f>
        <v>2.6142857142857143</v>
      </c>
      <c r="J835" s="2">
        <v>458.81186344842052</v>
      </c>
      <c r="K835" s="55">
        <v>117.9</v>
      </c>
      <c r="L835" s="53">
        <v>196.729978024231</v>
      </c>
      <c r="M835" s="2">
        <f>IF((K835+L835)&gt;360,(K835+L835)-360,(K835+L835))</f>
        <v>314.62997802423104</v>
      </c>
      <c r="N835" s="2">
        <f>COS(RADIANS(M835))*J835</f>
        <v>322.32703365488277</v>
      </c>
      <c r="O835" s="2">
        <f>SIN(RADIANS(M835))*J835</f>
        <v>-326.51739527359973</v>
      </c>
      <c r="P835" s="7">
        <f t="shared" ref="P835:P898" si="14">(N835/1850)/60</f>
        <v>2.9038471500439892E-3</v>
      </c>
      <c r="Q835" s="7">
        <f>O835/(1850*COS(RADIANS(C835)))/60</f>
        <v>-4.6867956702403429E-3</v>
      </c>
      <c r="R835" s="7">
        <f>C835+P835</f>
        <v>51.127033847150045</v>
      </c>
      <c r="S835" s="7">
        <f>D835+Q835</f>
        <v>8.9394732043297598</v>
      </c>
    </row>
    <row r="836" spans="1:19" s="18" customFormat="1">
      <c r="A836" s="17">
        <v>1021</v>
      </c>
      <c r="B836" s="17" t="s">
        <v>16</v>
      </c>
      <c r="C836" s="43">
        <v>51.124130000000001</v>
      </c>
      <c r="D836" s="43">
        <v>8.9441600000000001</v>
      </c>
      <c r="E836" s="25">
        <v>44004</v>
      </c>
      <c r="F836" s="5">
        <v>0.59929398148148161</v>
      </c>
      <c r="G836" s="18">
        <v>10</v>
      </c>
      <c r="H836" s="20">
        <v>24.3</v>
      </c>
      <c r="I836" s="2">
        <f>H836/G836</f>
        <v>2.4300000000000002</v>
      </c>
      <c r="J836" s="2">
        <v>375.22466106460797</v>
      </c>
      <c r="K836" s="55">
        <v>59</v>
      </c>
      <c r="L836" s="53">
        <v>206.324967646868</v>
      </c>
      <c r="M836" s="2">
        <f>IF((K836+L836)&gt;360,(K836+L836)-360,(K836+L836))</f>
        <v>265.324967646868</v>
      </c>
      <c r="N836" s="2">
        <f>COS(RADIANS(M836))*J836</f>
        <v>-30.582385271649962</v>
      </c>
      <c r="O836" s="2">
        <f>SIN(RADIANS(M836))*J836</f>
        <v>-373.97628799450149</v>
      </c>
      <c r="P836" s="7">
        <f t="shared" si="14"/>
        <v>-2.7551698442927888E-4</v>
      </c>
      <c r="Q836" s="7">
        <f>O836/(1850*COS(RADIANS(C836)))/60</f>
        <v>-5.3680155260227326E-3</v>
      </c>
      <c r="R836" s="7">
        <f>C836+P836</f>
        <v>51.12385448301557</v>
      </c>
      <c r="S836" s="7">
        <f>D836+Q836</f>
        <v>8.938791984473978</v>
      </c>
    </row>
    <row r="837" spans="1:19" s="18" customFormat="1">
      <c r="A837" s="17">
        <v>1023</v>
      </c>
      <c r="B837" s="17" t="s">
        <v>16</v>
      </c>
      <c r="C837" s="43">
        <v>51.124130000000001</v>
      </c>
      <c r="D837" s="43">
        <v>8.9441600000000001</v>
      </c>
      <c r="E837" s="25">
        <v>44004</v>
      </c>
      <c r="F837" s="5">
        <v>0.60462962962962974</v>
      </c>
      <c r="G837" s="18">
        <v>10</v>
      </c>
      <c r="H837" s="20">
        <v>16.100000000000001</v>
      </c>
      <c r="I837" s="2">
        <f>H837/G837</f>
        <v>1.61</v>
      </c>
      <c r="J837" s="2">
        <v>50.234331460181778</v>
      </c>
      <c r="K837" s="55">
        <v>184.3</v>
      </c>
      <c r="L837" s="53">
        <v>209.79965444951901</v>
      </c>
      <c r="M837" s="2">
        <f>IF((K837+L837)&gt;360,(K837+L837)-360,(K837+L837))</f>
        <v>34.099654449518994</v>
      </c>
      <c r="N837" s="2">
        <f>COS(RADIANS(M837))*J837</f>
        <v>41.59722717053296</v>
      </c>
      <c r="O837" s="2">
        <f>SIN(RADIANS(M837))*J837</f>
        <v>28.163074210293217</v>
      </c>
      <c r="P837" s="7">
        <f t="shared" si="14"/>
        <v>3.7474979432912576E-4</v>
      </c>
      <c r="Q837" s="7">
        <f>O837/(1850*COS(RADIANS(C837)))/60</f>
        <v>4.0424974650694206E-4</v>
      </c>
      <c r="R837" s="7">
        <f>C837+P837</f>
        <v>51.124504749794333</v>
      </c>
      <c r="S837" s="7">
        <f>D837+Q837</f>
        <v>8.9445642497465077</v>
      </c>
    </row>
    <row r="838" spans="1:19" s="18" customFormat="1">
      <c r="A838" s="17">
        <v>1030</v>
      </c>
      <c r="B838" s="17" t="s">
        <v>16</v>
      </c>
      <c r="C838" s="43">
        <v>51.124130000000001</v>
      </c>
      <c r="D838" s="43">
        <v>8.9441600000000001</v>
      </c>
      <c r="E838" s="25">
        <v>44004</v>
      </c>
      <c r="F838" s="5">
        <v>0.62085648148148154</v>
      </c>
      <c r="G838" s="18">
        <v>7</v>
      </c>
      <c r="H838" s="20">
        <v>18.899999999999999</v>
      </c>
      <c r="I838" s="2">
        <f>H838/G838</f>
        <v>2.6999999999999997</v>
      </c>
      <c r="J838" s="2">
        <v>499.29785642943136</v>
      </c>
      <c r="K838" s="55">
        <v>53.8</v>
      </c>
      <c r="L838" s="53">
        <v>219.55158166251601</v>
      </c>
      <c r="M838" s="2">
        <f>IF((K838+L838)&gt;360,(K838+L838)-360,(K838+L838))</f>
        <v>273.35158166251603</v>
      </c>
      <c r="N838" s="2">
        <f>COS(RADIANS(M838))*J838</f>
        <v>29.190341005927237</v>
      </c>
      <c r="O838" s="2">
        <f>SIN(RADIANS(M838))*J838</f>
        <v>-498.4438518298553</v>
      </c>
      <c r="P838" s="7">
        <f t="shared" si="14"/>
        <v>2.6297604509844359E-4</v>
      </c>
      <c r="Q838" s="7">
        <f>O838/(1850*COS(RADIANS(C838)))/60</f>
        <v>-7.1546095872061745E-3</v>
      </c>
      <c r="R838" s="7">
        <f>C838+P838</f>
        <v>51.124392976045101</v>
      </c>
      <c r="S838" s="7">
        <f>D838+Q838</f>
        <v>8.9370053904127946</v>
      </c>
    </row>
    <row r="839" spans="1:19" s="18" customFormat="1">
      <c r="A839" s="17">
        <v>1041</v>
      </c>
      <c r="B839" s="17" t="s">
        <v>16</v>
      </c>
      <c r="C839" s="43">
        <v>51.124130000000001</v>
      </c>
      <c r="D839" s="43">
        <v>8.9441600000000001</v>
      </c>
      <c r="E839" s="25">
        <v>44004</v>
      </c>
      <c r="F839" s="5">
        <v>0.67238425925925938</v>
      </c>
      <c r="G839" s="18">
        <v>2</v>
      </c>
      <c r="H839" s="20">
        <v>8.1999999999999993</v>
      </c>
      <c r="I839" s="2">
        <f>H839/G839</f>
        <v>4.0999999999999996</v>
      </c>
      <c r="J839" s="2">
        <v>1380.0223153135323</v>
      </c>
      <c r="K839" s="55">
        <v>163.30000000000001</v>
      </c>
      <c r="L839" s="53">
        <v>243.59295663294699</v>
      </c>
      <c r="M839" s="2">
        <f>IF((K839+L839)&gt;360,(K839+L839)-360,(K839+L839))</f>
        <v>46.892956632947005</v>
      </c>
      <c r="N839" s="2">
        <f>COS(RADIANS(M839))*J839</f>
        <v>943.05691718222397</v>
      </c>
      <c r="O839" s="2">
        <f>SIN(RADIANS(M839))*J839</f>
        <v>1007.5243132143671</v>
      </c>
      <c r="P839" s="7">
        <f t="shared" si="14"/>
        <v>8.4960082629029193E-3</v>
      </c>
      <c r="Q839" s="7">
        <f>O839/(1850*COS(RADIANS(C839)))/60</f>
        <v>1.4461895927101219E-2</v>
      </c>
      <c r="R839" s="7">
        <f>C839+P839</f>
        <v>51.132626008262903</v>
      </c>
      <c r="S839" s="7">
        <f>D839+Q839</f>
        <v>8.9586218959271005</v>
      </c>
    </row>
    <row r="840" spans="1:19" s="18" customFormat="1">
      <c r="A840" s="17">
        <v>1042</v>
      </c>
      <c r="B840" s="17" t="s">
        <v>16</v>
      </c>
      <c r="C840" s="43">
        <v>51.124130000000001</v>
      </c>
      <c r="D840" s="43">
        <v>8.9441600000000001</v>
      </c>
      <c r="E840" s="25">
        <v>44004</v>
      </c>
      <c r="F840" s="5">
        <v>0.67981481481481487</v>
      </c>
      <c r="G840" s="18">
        <v>6</v>
      </c>
      <c r="H840" s="20">
        <v>14</v>
      </c>
      <c r="I840" s="2">
        <f>H840/G840</f>
        <v>2.3333333333333335</v>
      </c>
      <c r="J840" s="2">
        <v>333.13498190435689</v>
      </c>
      <c r="K840" s="55">
        <v>59.1</v>
      </c>
      <c r="L840" s="53">
        <v>246.27018978507601</v>
      </c>
      <c r="M840" s="2">
        <f>IF((K840+L840)&gt;360,(K840+L840)-360,(K840+L840))</f>
        <v>305.37018978507604</v>
      </c>
      <c r="N840" s="2">
        <f>COS(RADIANS(M840))*J840</f>
        <v>192.83751423785313</v>
      </c>
      <c r="O840" s="2">
        <f>SIN(RADIANS(M840))*J840</f>
        <v>-271.64795097880267</v>
      </c>
      <c r="P840" s="7">
        <f t="shared" si="14"/>
        <v>1.7372749030437221E-3</v>
      </c>
      <c r="Q840" s="7">
        <f>O840/(1850*COS(RADIANS(C840)))/60</f>
        <v>-3.8992055520052507E-3</v>
      </c>
      <c r="R840" s="7">
        <f>C840+P840</f>
        <v>51.125867274903044</v>
      </c>
      <c r="S840" s="7">
        <f>D840+Q840</f>
        <v>8.9402607944479957</v>
      </c>
    </row>
    <row r="841" spans="1:19" s="18" customFormat="1">
      <c r="A841" s="17">
        <v>1043</v>
      </c>
      <c r="B841" s="17" t="s">
        <v>16</v>
      </c>
      <c r="C841" s="43">
        <v>51.124130000000001</v>
      </c>
      <c r="D841" s="43">
        <v>8.9441600000000001</v>
      </c>
      <c r="E841" s="25">
        <v>44004</v>
      </c>
      <c r="F841" s="5">
        <v>0.6803125000000001</v>
      </c>
      <c r="G841" s="18">
        <v>12</v>
      </c>
      <c r="H841" s="20">
        <v>21.3</v>
      </c>
      <c r="I841" s="2">
        <f>H841/G841</f>
        <v>1.7750000000000001</v>
      </c>
      <c r="J841" s="2">
        <v>110.32802599618253</v>
      </c>
      <c r="K841" s="55">
        <v>128.5</v>
      </c>
      <c r="L841" s="53">
        <v>246.53199876215999</v>
      </c>
      <c r="M841" s="2">
        <f>IF((K841+L841)&gt;360,(K841+L841)-360,(K841+L841))</f>
        <v>15.031998762160015</v>
      </c>
      <c r="N841" s="2">
        <f>COS(RADIANS(M841))*J841</f>
        <v>106.55272555393111</v>
      </c>
      <c r="O841" s="2">
        <f>SIN(RADIANS(M841))*J841</f>
        <v>28.614506762182096</v>
      </c>
      <c r="P841" s="7">
        <f t="shared" si="14"/>
        <v>9.599344644498299E-4</v>
      </c>
      <c r="Q841" s="7">
        <f>O841/(1850*COS(RADIANS(C841)))/60</f>
        <v>4.1072956093712111E-4</v>
      </c>
      <c r="R841" s="7">
        <f>C841+P841</f>
        <v>51.125089934464448</v>
      </c>
      <c r="S841" s="7">
        <f>D841+Q841</f>
        <v>8.9445707295609367</v>
      </c>
    </row>
    <row r="842" spans="1:19" s="18" customFormat="1">
      <c r="A842" s="17">
        <v>1044</v>
      </c>
      <c r="B842" s="17" t="s">
        <v>16</v>
      </c>
      <c r="C842" s="43">
        <v>51.124130000000001</v>
      </c>
      <c r="D842" s="43">
        <v>8.9441600000000001</v>
      </c>
      <c r="E842" s="25">
        <v>44004</v>
      </c>
      <c r="F842" s="5">
        <v>0.70767361111111116</v>
      </c>
      <c r="G842" s="18">
        <v>10</v>
      </c>
      <c r="H842" s="20">
        <v>20</v>
      </c>
      <c r="I842" s="2">
        <f>H842/G842</f>
        <v>2</v>
      </c>
      <c r="J842" s="2">
        <v>196.26271963753328</v>
      </c>
      <c r="K842" s="55">
        <v>63.8</v>
      </c>
      <c r="L842" s="53">
        <v>256.25088433596102</v>
      </c>
      <c r="M842" s="2">
        <f>IF((K842+L842)&gt;360,(K842+L842)-360,(K842+L842))</f>
        <v>320.05088433596103</v>
      </c>
      <c r="N842" s="2">
        <f>COS(RADIANS(M842))*J842</f>
        <v>150.45794483625457</v>
      </c>
      <c r="O842" s="2">
        <f>SIN(RADIANS(M842))*J842</f>
        <v>-126.02167256139543</v>
      </c>
      <c r="P842" s="7">
        <f t="shared" si="14"/>
        <v>1.3554769805067979E-3</v>
      </c>
      <c r="Q842" s="7">
        <f>O842/(1850*COS(RADIANS(C842)))/60</f>
        <v>-1.8089015711468582E-3</v>
      </c>
      <c r="R842" s="7">
        <f>C842+P842</f>
        <v>51.125485476980508</v>
      </c>
      <c r="S842" s="7">
        <f>D842+Q842</f>
        <v>8.942351098428853</v>
      </c>
    </row>
    <row r="843" spans="1:19" s="18" customFormat="1">
      <c r="A843" s="17">
        <v>1045</v>
      </c>
      <c r="B843" s="17" t="s">
        <v>16</v>
      </c>
      <c r="C843" s="43">
        <v>51.124130000000001</v>
      </c>
      <c r="D843" s="43">
        <v>8.9441600000000001</v>
      </c>
      <c r="E843" s="25">
        <v>44005</v>
      </c>
      <c r="F843" s="5">
        <v>0.42354166666666665</v>
      </c>
      <c r="G843" s="18">
        <v>7</v>
      </c>
      <c r="H843" s="20">
        <v>16.399999999999999</v>
      </c>
      <c r="I843" s="2">
        <f>H843/G843</f>
        <v>2.3428571428571425</v>
      </c>
      <c r="J843" s="2">
        <v>337.23084192168108</v>
      </c>
      <c r="K843" s="55">
        <v>194</v>
      </c>
      <c r="L843" s="53">
        <v>107.169306776472</v>
      </c>
      <c r="M843" s="2">
        <f>IF((K843+L843)&gt;360,(K843+L843)-360,(K843+L843))</f>
        <v>301.16930677647201</v>
      </c>
      <c r="N843" s="2">
        <f>COS(RADIANS(M843))*J843</f>
        <v>174.54013462654072</v>
      </c>
      <c r="O843" s="2">
        <f>SIN(RADIANS(M843))*J843</f>
        <v>-288.54875176953186</v>
      </c>
      <c r="P843" s="7">
        <f t="shared" si="14"/>
        <v>1.5724336452841506E-3</v>
      </c>
      <c r="Q843" s="7">
        <f>O843/(1850*COS(RADIANS(C843)))/60</f>
        <v>-4.1417978338137316E-3</v>
      </c>
      <c r="R843" s="7">
        <f>C843+P843</f>
        <v>51.125702433645287</v>
      </c>
      <c r="S843" s="7">
        <f>D843+Q843</f>
        <v>8.9400182021661863</v>
      </c>
    </row>
    <row r="844" spans="1:19" s="18" customFormat="1">
      <c r="A844" s="17">
        <v>1046</v>
      </c>
      <c r="B844" s="17" t="s">
        <v>16</v>
      </c>
      <c r="C844" s="43">
        <v>51.124130000000001</v>
      </c>
      <c r="D844" s="43">
        <v>8.9441600000000001</v>
      </c>
      <c r="E844" s="25">
        <v>44005</v>
      </c>
      <c r="F844" s="5">
        <v>0.42979166666666674</v>
      </c>
      <c r="G844" s="18">
        <v>7</v>
      </c>
      <c r="H844" s="20">
        <v>16.899999999999999</v>
      </c>
      <c r="I844" s="2">
        <f>H844/G844</f>
        <v>2.4142857142857141</v>
      </c>
      <c r="J844" s="2">
        <v>368.3034068578624</v>
      </c>
      <c r="K844" s="55">
        <v>211.1</v>
      </c>
      <c r="L844" s="53">
        <v>109.345187032949</v>
      </c>
      <c r="M844" s="2">
        <f>IF((K844+L844)&gt;360,(K844+L844)-360,(K844+L844))</f>
        <v>320.44518703294898</v>
      </c>
      <c r="N844" s="2">
        <f>COS(RADIANS(M844))*J844</f>
        <v>283.96771475903273</v>
      </c>
      <c r="O844" s="2">
        <f>SIN(RADIANS(M844))*J844</f>
        <v>-234.54154531263907</v>
      </c>
      <c r="P844" s="7">
        <f t="shared" si="14"/>
        <v>2.558267700531826E-3</v>
      </c>
      <c r="Q844" s="7">
        <f>O844/(1850*COS(RADIANS(C844)))/60</f>
        <v>-3.3665841850222386E-3</v>
      </c>
      <c r="R844" s="7">
        <f>C844+P844</f>
        <v>51.12668826770053</v>
      </c>
      <c r="S844" s="7">
        <f>D844+Q844</f>
        <v>8.9407934158149782</v>
      </c>
    </row>
    <row r="845" spans="1:19" s="18" customFormat="1">
      <c r="A845" s="17">
        <v>1047</v>
      </c>
      <c r="B845" s="17" t="s">
        <v>16</v>
      </c>
      <c r="C845" s="43">
        <v>51.124130000000001</v>
      </c>
      <c r="D845" s="43">
        <v>8.9441600000000001</v>
      </c>
      <c r="E845" s="25">
        <v>44005</v>
      </c>
      <c r="F845" s="5">
        <v>0.43603009259259262</v>
      </c>
      <c r="G845" s="18">
        <v>7</v>
      </c>
      <c r="H845" s="20">
        <v>17.8</v>
      </c>
      <c r="I845" s="2">
        <f>H845/G845</f>
        <v>2.5428571428571431</v>
      </c>
      <c r="J845" s="2">
        <v>425.87104615185274</v>
      </c>
      <c r="K845" s="55">
        <v>180.8</v>
      </c>
      <c r="L845" s="53">
        <v>111.592930049206</v>
      </c>
      <c r="M845" s="2">
        <f>IF((K845+L845)&gt;360,(K845+L845)-360,(K845+L845))</f>
        <v>292.39293004920603</v>
      </c>
      <c r="N845" s="2">
        <f>COS(RADIANS(M845))*J845</f>
        <v>162.23825379909547</v>
      </c>
      <c r="O845" s="2">
        <f>SIN(RADIANS(M845))*J845</f>
        <v>-393.75740876165588</v>
      </c>
      <c r="P845" s="7">
        <f t="shared" si="14"/>
        <v>1.461605890081941E-3</v>
      </c>
      <c r="Q845" s="7">
        <f>O845/(1850*COS(RADIANS(C845)))/60</f>
        <v>-5.6519516118362185E-3</v>
      </c>
      <c r="R845" s="7">
        <f>C845+P845</f>
        <v>51.125591605890079</v>
      </c>
      <c r="S845" s="7">
        <f>D845+Q845</f>
        <v>8.9385080483881634</v>
      </c>
    </row>
    <row r="846" spans="1:19" s="18" customFormat="1">
      <c r="A846" s="17">
        <v>1048</v>
      </c>
      <c r="B846" s="17" t="s">
        <v>16</v>
      </c>
      <c r="C846" s="43">
        <v>51.124130000000001</v>
      </c>
      <c r="D846" s="43">
        <v>8.9441600000000001</v>
      </c>
      <c r="E846" s="25">
        <v>44005</v>
      </c>
      <c r="F846" s="5">
        <v>0.43625000000000003</v>
      </c>
      <c r="G846" s="18">
        <v>6</v>
      </c>
      <c r="H846" s="20">
        <v>14.1</v>
      </c>
      <c r="I846" s="2">
        <f>H846/G846</f>
        <v>2.35</v>
      </c>
      <c r="J846" s="2">
        <v>340.30992939223034</v>
      </c>
      <c r="K846" s="55">
        <v>169.1</v>
      </c>
      <c r="L846" s="53">
        <v>111.847394917332</v>
      </c>
      <c r="M846" s="2">
        <f>IF((K846+L846)&gt;360,(K846+L846)-360,(K846+L846))</f>
        <v>280.94739491733196</v>
      </c>
      <c r="N846" s="2">
        <f>COS(RADIANS(M846))*J846</f>
        <v>64.627459593295299</v>
      </c>
      <c r="O846" s="2">
        <f>SIN(RADIANS(M846))*J846</f>
        <v>-334.11695483686816</v>
      </c>
      <c r="P846" s="7">
        <f t="shared" si="14"/>
        <v>5.822293657053631E-4</v>
      </c>
      <c r="Q846" s="7">
        <f>O846/(1850*COS(RADIANS(C846)))/60</f>
        <v>-4.7958789330999367E-3</v>
      </c>
      <c r="R846" s="7">
        <f>C846+P846</f>
        <v>51.124712229365706</v>
      </c>
      <c r="S846" s="7">
        <f>D846+Q846</f>
        <v>8.9393641210668999</v>
      </c>
    </row>
    <row r="847" spans="1:19" s="18" customFormat="1">
      <c r="A847" s="17">
        <v>1049</v>
      </c>
      <c r="B847" s="17" t="s">
        <v>16</v>
      </c>
      <c r="C847" s="43">
        <v>51.124130000000001</v>
      </c>
      <c r="D847" s="43">
        <v>8.9441600000000001</v>
      </c>
      <c r="E847" s="25">
        <v>44005</v>
      </c>
      <c r="F847" s="5">
        <v>0.44011574074074072</v>
      </c>
      <c r="G847" s="18">
        <v>6</v>
      </c>
      <c r="H847" s="20">
        <v>16</v>
      </c>
      <c r="I847" s="2">
        <f>H847/G847</f>
        <v>2.6666666666666665</v>
      </c>
      <c r="J847" s="2">
        <v>483.42609602036714</v>
      </c>
      <c r="K847" s="55">
        <v>167.5</v>
      </c>
      <c r="L847" s="53">
        <v>113.134553434715</v>
      </c>
      <c r="M847" s="2">
        <f>IF((K847+L847)&gt;360,(K847+L847)-360,(K847+L847))</f>
        <v>280.63455343471503</v>
      </c>
      <c r="N847" s="2">
        <f>COS(RADIANS(M847))*J847</f>
        <v>89.213432419076696</v>
      </c>
      <c r="O847" s="2">
        <f>SIN(RADIANS(M847))*J847</f>
        <v>-475.12288283085257</v>
      </c>
      <c r="P847" s="7">
        <f t="shared" si="14"/>
        <v>8.0372461638807829E-4</v>
      </c>
      <c r="Q847" s="7">
        <f>O847/(1850*COS(RADIANS(C847)))/60</f>
        <v>-6.8198628995488489E-3</v>
      </c>
      <c r="R847" s="7">
        <f>C847+P847</f>
        <v>51.12493372461639</v>
      </c>
      <c r="S847" s="7">
        <f>D847+Q847</f>
        <v>8.9373401371004508</v>
      </c>
    </row>
    <row r="848" spans="1:19" s="18" customFormat="1">
      <c r="A848" s="17">
        <v>1050</v>
      </c>
      <c r="B848" s="17" t="s">
        <v>16</v>
      </c>
      <c r="C848" s="43">
        <v>51.124130000000001</v>
      </c>
      <c r="D848" s="43">
        <v>8.9441600000000001</v>
      </c>
      <c r="E848" s="25">
        <v>44005</v>
      </c>
      <c r="F848" s="5">
        <v>0.44865740740740739</v>
      </c>
      <c r="G848" s="18">
        <v>7</v>
      </c>
      <c r="H848" s="20">
        <v>16.2</v>
      </c>
      <c r="I848" s="2">
        <f>H848/G848</f>
        <v>2.3142857142857141</v>
      </c>
      <c r="J848" s="2">
        <v>324.97592324324012</v>
      </c>
      <c r="K848" s="55">
        <v>189.8</v>
      </c>
      <c r="L848" s="53">
        <v>116.60393153466499</v>
      </c>
      <c r="M848" s="2">
        <f>IF((K848+L848)&gt;360,(K848+L848)-360,(K848+L848))</f>
        <v>306.40393153466499</v>
      </c>
      <c r="N848" s="2">
        <f>COS(RADIANS(M848))*J848</f>
        <v>192.86479863480861</v>
      </c>
      <c r="O848" s="2">
        <f>SIN(RADIANS(M848))*J848</f>
        <v>-261.55787148421098</v>
      </c>
      <c r="P848" s="7">
        <f t="shared" si="14"/>
        <v>1.7375207084216991E-3</v>
      </c>
      <c r="Q848" s="7">
        <f>O848/(1850*COS(RADIANS(C848)))/60</f>
        <v>-3.7543736331789746E-3</v>
      </c>
      <c r="R848" s="7">
        <f>C848+P848</f>
        <v>51.125867520708425</v>
      </c>
      <c r="S848" s="7">
        <f>D848+Q848</f>
        <v>8.9404056263668217</v>
      </c>
    </row>
    <row r="849" spans="1:19" s="18" customFormat="1">
      <c r="A849" s="17">
        <v>1051</v>
      </c>
      <c r="B849" s="17" t="s">
        <v>16</v>
      </c>
      <c r="C849" s="43">
        <v>51.124130000000001</v>
      </c>
      <c r="D849" s="43">
        <v>8.9441600000000001</v>
      </c>
      <c r="E849" s="25">
        <v>44005</v>
      </c>
      <c r="F849" s="5">
        <v>0.45568287037037036</v>
      </c>
      <c r="G849" s="18">
        <v>7</v>
      </c>
      <c r="H849" s="20">
        <v>16.5</v>
      </c>
      <c r="I849" s="2">
        <f>H849/G849</f>
        <v>2.3571428571428572</v>
      </c>
      <c r="J849" s="2">
        <v>343.39520937750234</v>
      </c>
      <c r="K849" s="55">
        <v>194.7</v>
      </c>
      <c r="L849" s="53">
        <v>119.40393497561701</v>
      </c>
      <c r="M849" s="2">
        <f>IF((K849+L849)&gt;360,(K849+L849)-360,(K849+L849))</f>
        <v>314.10393497561699</v>
      </c>
      <c r="N849" s="2">
        <f>COS(RADIANS(M849))*J849</f>
        <v>238.99005607230913</v>
      </c>
      <c r="O849" s="2">
        <f>SIN(RADIANS(M849))*J849</f>
        <v>-246.5847175353193</v>
      </c>
      <c r="P849" s="7">
        <f t="shared" si="14"/>
        <v>2.1530635682190011E-3</v>
      </c>
      <c r="Q849" s="7">
        <f>O849/(1850*COS(RADIANS(C849)))/60</f>
        <v>-3.5394505873831915E-3</v>
      </c>
      <c r="R849" s="7">
        <f>C849+P849</f>
        <v>51.126283063568223</v>
      </c>
      <c r="S849" s="7">
        <f>D849+Q849</f>
        <v>8.9406205494126176</v>
      </c>
    </row>
    <row r="850" spans="1:19" s="18" customFormat="1">
      <c r="A850" s="17">
        <v>1063</v>
      </c>
      <c r="B850" s="17" t="s">
        <v>16</v>
      </c>
      <c r="C850" s="43">
        <v>51.124130000000001</v>
      </c>
      <c r="D850" s="43">
        <v>8.9441600000000001</v>
      </c>
      <c r="E850" s="25">
        <v>44005</v>
      </c>
      <c r="F850" s="5">
        <v>0.50008101851851849</v>
      </c>
      <c r="G850" s="18">
        <v>9</v>
      </c>
      <c r="H850" s="20">
        <v>19.5</v>
      </c>
      <c r="I850" s="2">
        <f>H850/G850</f>
        <v>2.1666666666666665</v>
      </c>
      <c r="J850" s="2">
        <v>263.17287652948295</v>
      </c>
      <c r="K850" s="55">
        <v>157.5</v>
      </c>
      <c r="L850" s="53">
        <v>140.71943259150899</v>
      </c>
      <c r="M850" s="2">
        <f>IF((K850+L850)&gt;360,(K850+L850)-360,(K850+L850))</f>
        <v>298.21943259150896</v>
      </c>
      <c r="N850" s="2">
        <f>COS(RADIANS(M850))*J850</f>
        <v>124.44120070006944</v>
      </c>
      <c r="O850" s="2">
        <f>SIN(RADIANS(M850))*J850</f>
        <v>-231.89297209947418</v>
      </c>
      <c r="P850" s="7">
        <f t="shared" si="14"/>
        <v>1.121091898198824E-3</v>
      </c>
      <c r="Q850" s="7">
        <f>O850/(1850*COS(RADIANS(C850)))/60</f>
        <v>-3.328566849200439E-3</v>
      </c>
      <c r="R850" s="7">
        <f>C850+P850</f>
        <v>51.1252510918982</v>
      </c>
      <c r="S850" s="7">
        <f>D850+Q850</f>
        <v>8.9408314331507999</v>
      </c>
    </row>
    <row r="851" spans="1:19" s="18" customFormat="1">
      <c r="A851" s="17">
        <v>1064</v>
      </c>
      <c r="B851" s="17" t="s">
        <v>16</v>
      </c>
      <c r="C851" s="43">
        <v>51.124130000000001</v>
      </c>
      <c r="D851" s="43">
        <v>8.9441600000000001</v>
      </c>
      <c r="E851" s="25">
        <v>44005</v>
      </c>
      <c r="F851" s="5">
        <v>0.50146990740740738</v>
      </c>
      <c r="G851" s="18">
        <v>9</v>
      </c>
      <c r="H851" s="20">
        <v>19.2</v>
      </c>
      <c r="I851" s="2">
        <f>H851/G851</f>
        <v>2.1333333333333333</v>
      </c>
      <c r="J851" s="2">
        <v>249.55534089817326</v>
      </c>
      <c r="K851" s="55">
        <v>143.5</v>
      </c>
      <c r="L851" s="53">
        <v>141.494991615565</v>
      </c>
      <c r="M851" s="2">
        <f>IF((K851+L851)&gt;360,(K851+L851)-360,(K851+L851))</f>
        <v>284.99499161556503</v>
      </c>
      <c r="N851" s="2">
        <f>COS(RADIANS(M851))*J851</f>
        <v>64.568603759304182</v>
      </c>
      <c r="O851" s="2">
        <f>SIN(RADIANS(M851))*J851</f>
        <v>-241.05759390522721</v>
      </c>
      <c r="P851" s="7">
        <f t="shared" si="14"/>
        <v>5.8169913296670435E-4</v>
      </c>
      <c r="Q851" s="7">
        <f>O851/(1850*COS(RADIANS(C851)))/60</f>
        <v>-3.4601148476236226E-3</v>
      </c>
      <c r="R851" s="7">
        <f>C851+P851</f>
        <v>51.124711699132966</v>
      </c>
      <c r="S851" s="7">
        <f>D851+Q851</f>
        <v>8.9406998851523767</v>
      </c>
    </row>
    <row r="852" spans="1:19" s="18" customFormat="1">
      <c r="A852" s="17">
        <v>1065</v>
      </c>
      <c r="B852" s="17" t="s">
        <v>16</v>
      </c>
      <c r="C852" s="43">
        <v>51.124130000000001</v>
      </c>
      <c r="D852" s="43">
        <v>8.9441600000000001</v>
      </c>
      <c r="E852" s="25">
        <v>44005</v>
      </c>
      <c r="F852" s="5">
        <v>0.50269675925925927</v>
      </c>
      <c r="G852" s="18">
        <v>7</v>
      </c>
      <c r="H852" s="20">
        <v>16.3</v>
      </c>
      <c r="I852" s="2">
        <f>H852/G852</f>
        <v>2.3285714285714287</v>
      </c>
      <c r="J852" s="2">
        <v>331.09114543991393</v>
      </c>
      <c r="K852" s="55">
        <v>166</v>
      </c>
      <c r="L852" s="53">
        <v>141.88545744512899</v>
      </c>
      <c r="M852" s="2">
        <f>IF((K852+L852)&gt;360,(K852+L852)-360,(K852+L852))</f>
        <v>307.88545744512896</v>
      </c>
      <c r="N852" s="2">
        <f>COS(RADIANS(M852))*J852</f>
        <v>203.31807246523141</v>
      </c>
      <c r="O852" s="2">
        <f>SIN(RADIANS(M852))*J852</f>
        <v>-261.31036718380909</v>
      </c>
      <c r="P852" s="7">
        <f t="shared" si="14"/>
        <v>1.8316943465336163E-3</v>
      </c>
      <c r="Q852" s="7">
        <f>O852/(1850*COS(RADIANS(C852)))/60</f>
        <v>-3.7508209829977567E-3</v>
      </c>
      <c r="R852" s="7">
        <f>C852+P852</f>
        <v>51.125961694346536</v>
      </c>
      <c r="S852" s="7">
        <f>D852+Q852</f>
        <v>8.9404091790170028</v>
      </c>
    </row>
    <row r="853" spans="1:19" s="18" customFormat="1">
      <c r="A853" s="17">
        <v>1066</v>
      </c>
      <c r="B853" s="17" t="s">
        <v>16</v>
      </c>
      <c r="C853" s="43">
        <v>51.124130000000001</v>
      </c>
      <c r="D853" s="43">
        <v>8.9441600000000001</v>
      </c>
      <c r="E853" s="25">
        <v>44005</v>
      </c>
      <c r="F853" s="5">
        <v>0.50829861111111119</v>
      </c>
      <c r="G853" s="18">
        <v>8</v>
      </c>
      <c r="H853" s="20">
        <v>15</v>
      </c>
      <c r="I853" s="2">
        <f>H853/G853</f>
        <v>1.875</v>
      </c>
      <c r="J853" s="2">
        <v>147.92823522165912</v>
      </c>
      <c r="K853" s="55">
        <v>164</v>
      </c>
      <c r="L853" s="53">
        <v>145.07374753978601</v>
      </c>
      <c r="M853" s="2">
        <f>IF((K853+L853)&gt;360,(K853+L853)-360,(K853+L853))</f>
        <v>309.07374753978604</v>
      </c>
      <c r="N853" s="2">
        <f>COS(RADIANS(M853))*J853</f>
        <v>93.24214935042103</v>
      </c>
      <c r="O853" s="2">
        <f>SIN(RADIANS(M853))*J853</f>
        <v>-114.84191029545046</v>
      </c>
      <c r="P853" s="7">
        <f t="shared" si="14"/>
        <v>8.4001936351730665E-4</v>
      </c>
      <c r="Q853" s="7">
        <f>O853/(1850*COS(RADIANS(C853)))/60</f>
        <v>-1.6484284626974849E-3</v>
      </c>
      <c r="R853" s="7">
        <f>C853+P853</f>
        <v>51.124970019363516</v>
      </c>
      <c r="S853" s="7">
        <f>D853+Q853</f>
        <v>8.9425115715373025</v>
      </c>
    </row>
    <row r="854" spans="1:19" s="18" customFormat="1">
      <c r="A854" s="17">
        <v>1067</v>
      </c>
      <c r="B854" s="17" t="s">
        <v>16</v>
      </c>
      <c r="C854" s="43">
        <v>51.124130000000001</v>
      </c>
      <c r="D854" s="43">
        <v>8.9441600000000001</v>
      </c>
      <c r="E854" s="25">
        <v>44005</v>
      </c>
      <c r="F854" s="5">
        <v>0.50949074074074086</v>
      </c>
      <c r="G854" s="18">
        <v>6</v>
      </c>
      <c r="H854" s="20">
        <v>15.6</v>
      </c>
      <c r="I854" s="2">
        <f>H854/G854</f>
        <v>2.6</v>
      </c>
      <c r="J854" s="2">
        <v>452.16687089422936</v>
      </c>
      <c r="K854" s="55">
        <v>150.1</v>
      </c>
      <c r="L854" s="53">
        <v>145.88872982811199</v>
      </c>
      <c r="M854" s="2">
        <f>IF((K854+L854)&gt;360,(K854+L854)-360,(K854+L854))</f>
        <v>295.98872982811201</v>
      </c>
      <c r="N854" s="2">
        <f>COS(RADIANS(M854))*J854</f>
        <v>198.1369654046585</v>
      </c>
      <c r="O854" s="2">
        <f>SIN(RADIANS(M854))*J854</f>
        <v>-406.44387321561618</v>
      </c>
      <c r="P854" s="7">
        <f t="shared" si="14"/>
        <v>1.7850177063482746E-3</v>
      </c>
      <c r="Q854" s="7">
        <f>O854/(1850*COS(RADIANS(C854)))/60</f>
        <v>-5.8340517618868963E-3</v>
      </c>
      <c r="R854" s="7">
        <f>C854+P854</f>
        <v>51.125915017706347</v>
      </c>
      <c r="S854" s="7">
        <f>D854+Q854</f>
        <v>8.9383259482381128</v>
      </c>
    </row>
    <row r="855" spans="1:19" s="18" customFormat="1">
      <c r="A855" s="17">
        <v>1068</v>
      </c>
      <c r="B855" s="17" t="s">
        <v>16</v>
      </c>
      <c r="C855" s="43">
        <v>51.124130000000001</v>
      </c>
      <c r="D855" s="43">
        <v>8.9441600000000001</v>
      </c>
      <c r="E855" s="25">
        <v>44005</v>
      </c>
      <c r="F855" s="5">
        <v>0.51396990740740744</v>
      </c>
      <c r="G855" s="18">
        <v>8</v>
      </c>
      <c r="H855" s="20">
        <v>18.100000000000001</v>
      </c>
      <c r="I855" s="2">
        <f>H855/G855</f>
        <v>2.2625000000000002</v>
      </c>
      <c r="J855" s="2">
        <v>303.01037509641873</v>
      </c>
      <c r="K855" s="55">
        <v>173.1</v>
      </c>
      <c r="L855" s="53">
        <v>148.79709552897299</v>
      </c>
      <c r="M855" s="2">
        <f>IF((K855+L855)&gt;360,(K855+L855)-360,(K855+L855))</f>
        <v>321.89709552897295</v>
      </c>
      <c r="N855" s="2">
        <f>COS(RADIANS(M855))*J855</f>
        <v>238.43999797009837</v>
      </c>
      <c r="O855" s="2">
        <f>SIN(RADIANS(M855))*J855</f>
        <v>-186.98035935384195</v>
      </c>
      <c r="P855" s="7">
        <f t="shared" si="14"/>
        <v>2.1481080898207061E-3</v>
      </c>
      <c r="Q855" s="7">
        <f>O855/(1850*COS(RADIANS(C855)))/60</f>
        <v>-2.6838960230748396E-3</v>
      </c>
      <c r="R855" s="7">
        <f>C855+P855</f>
        <v>51.126278108089821</v>
      </c>
      <c r="S855" s="7">
        <f>D855+Q855</f>
        <v>8.9414761039769246</v>
      </c>
    </row>
    <row r="856" spans="1:19" s="18" customFormat="1">
      <c r="A856" s="17">
        <v>1069</v>
      </c>
      <c r="B856" s="17" t="s">
        <v>16</v>
      </c>
      <c r="C856" s="43">
        <v>51.124130000000001</v>
      </c>
      <c r="D856" s="43">
        <v>8.9441600000000001</v>
      </c>
      <c r="E856" s="25">
        <v>44005</v>
      </c>
      <c r="F856" s="5">
        <v>0.51471064814814826</v>
      </c>
      <c r="G856" s="18">
        <v>7</v>
      </c>
      <c r="H856" s="20">
        <v>15.3</v>
      </c>
      <c r="I856" s="2">
        <f>H856/G856</f>
        <v>2.1857142857142859</v>
      </c>
      <c r="J856" s="2">
        <v>271.0089436256813</v>
      </c>
      <c r="K856" s="55">
        <v>168.2</v>
      </c>
      <c r="L856" s="53">
        <v>149.21961210801101</v>
      </c>
      <c r="M856" s="2">
        <f>IF((K856+L856)&gt;360,(K856+L856)-360,(K856+L856))</f>
        <v>317.41961210801099</v>
      </c>
      <c r="N856" s="2">
        <f>COS(RADIANS(M856))*J856</f>
        <v>199.55167285936247</v>
      </c>
      <c r="O856" s="2">
        <f>SIN(RADIANS(M856))*J856</f>
        <v>-183.37114654202739</v>
      </c>
      <c r="P856" s="7">
        <f t="shared" si="14"/>
        <v>1.797762818552815E-3</v>
      </c>
      <c r="Q856" s="7">
        <f>O856/(1850*COS(RADIANS(C856)))/60</f>
        <v>-2.6320897694900522E-3</v>
      </c>
      <c r="R856" s="7">
        <f>C856+P856</f>
        <v>51.125927762818556</v>
      </c>
      <c r="S856" s="7">
        <f>D856+Q856</f>
        <v>8.9415279102305103</v>
      </c>
    </row>
    <row r="857" spans="1:19" s="18" customFormat="1">
      <c r="A857" s="17">
        <v>1076</v>
      </c>
      <c r="B857" s="17" t="s">
        <v>16</v>
      </c>
      <c r="C857" s="43">
        <v>51.124130000000001</v>
      </c>
      <c r="D857" s="43">
        <v>8.9441600000000001</v>
      </c>
      <c r="E857" s="25">
        <v>44005</v>
      </c>
      <c r="F857" s="5">
        <v>0.58428240740740744</v>
      </c>
      <c r="G857" s="18">
        <v>10</v>
      </c>
      <c r="H857" s="20">
        <v>15.5</v>
      </c>
      <c r="I857" s="2">
        <f>H857/G857</f>
        <v>1.55</v>
      </c>
      <c r="J857" s="2">
        <v>28.952844059020475</v>
      </c>
      <c r="K857" s="55">
        <v>211</v>
      </c>
      <c r="L857" s="53">
        <v>196.62030199330499</v>
      </c>
      <c r="M857" s="2">
        <f>IF((K857+L857)&gt;360,(K857+L857)-360,(K857+L857))</f>
        <v>47.62030199330502</v>
      </c>
      <c r="N857" s="2">
        <f>COS(RADIANS(M857))*J857</f>
        <v>19.515394798322436</v>
      </c>
      <c r="O857" s="2">
        <f>SIN(RADIANS(M857))*J857</f>
        <v>21.387298683367352</v>
      </c>
      <c r="P857" s="7">
        <f t="shared" si="14"/>
        <v>1.758143675524544E-4</v>
      </c>
      <c r="Q857" s="7">
        <f>O857/(1850*COS(RADIANS(C857)))/60</f>
        <v>3.0699099134779762E-4</v>
      </c>
      <c r="R857" s="7">
        <f>C857+P857</f>
        <v>51.124305814367553</v>
      </c>
      <c r="S857" s="7">
        <f>D857+Q857</f>
        <v>8.9444669909913479</v>
      </c>
    </row>
    <row r="858" spans="1:19" s="18" customFormat="1">
      <c r="A858" s="17">
        <v>1077</v>
      </c>
      <c r="B858" s="17" t="s">
        <v>16</v>
      </c>
      <c r="C858" s="43">
        <v>51.124130000000001</v>
      </c>
      <c r="D858" s="43">
        <v>8.9441600000000001</v>
      </c>
      <c r="E858" s="25">
        <v>44005</v>
      </c>
      <c r="F858" s="5">
        <v>0.5854976851851853</v>
      </c>
      <c r="G858" s="18">
        <v>10</v>
      </c>
      <c r="H858" s="20">
        <v>18.399999999999999</v>
      </c>
      <c r="I858" s="2">
        <f>H858/G858</f>
        <v>1.8399999999999999</v>
      </c>
      <c r="J858" s="2">
        <v>134.66307779880003</v>
      </c>
      <c r="K858" s="55">
        <v>314.10000000000002</v>
      </c>
      <c r="L858" s="53">
        <v>197.56053311565</v>
      </c>
      <c r="M858" s="2">
        <f>IF((K858+L858)&gt;360,(K858+L858)-360,(K858+L858))</f>
        <v>151.66053311565003</v>
      </c>
      <c r="N858" s="2">
        <f>COS(RADIANS(M858))*J858</f>
        <v>-118.52378600952034</v>
      </c>
      <c r="O858" s="2">
        <f>SIN(RADIANS(M858))*J858</f>
        <v>63.923834930447534</v>
      </c>
      <c r="P858" s="7">
        <f t="shared" si="14"/>
        <v>-1.0677818559416245E-3</v>
      </c>
      <c r="Q858" s="7">
        <f>O858/(1850*COS(RADIANS(C858)))/60</f>
        <v>9.1755587026576897E-4</v>
      </c>
      <c r="R858" s="7">
        <f>C858+P858</f>
        <v>51.123062218144057</v>
      </c>
      <c r="S858" s="7">
        <f>D858+Q858</f>
        <v>8.9450775558702667</v>
      </c>
    </row>
    <row r="859" spans="1:19" s="18" customFormat="1">
      <c r="A859" s="17">
        <v>1078</v>
      </c>
      <c r="B859" s="17" t="s">
        <v>16</v>
      </c>
      <c r="C859" s="43">
        <v>51.124130000000001</v>
      </c>
      <c r="D859" s="43">
        <v>8.9441600000000001</v>
      </c>
      <c r="E859" s="25">
        <v>44005</v>
      </c>
      <c r="F859" s="5">
        <v>0.59105324074074073</v>
      </c>
      <c r="G859" s="18">
        <v>6</v>
      </c>
      <c r="H859" s="20">
        <v>15.2</v>
      </c>
      <c r="I859" s="2">
        <f>H859/G859</f>
        <v>2.5333333333333332</v>
      </c>
      <c r="J859" s="2">
        <v>421.53189888003652</v>
      </c>
      <c r="K859" s="55">
        <v>71.599999999999994</v>
      </c>
      <c r="L859" s="53">
        <v>201.26949329302201</v>
      </c>
      <c r="M859" s="2">
        <f>IF((K859+L859)&gt;360,(K859+L859)-360,(K859+L859))</f>
        <v>272.869493293022</v>
      </c>
      <c r="N859" s="2">
        <f>COS(RADIANS(M859))*J859</f>
        <v>21.1023810275132</v>
      </c>
      <c r="O859" s="2">
        <f>SIN(RADIANS(M859))*J859</f>
        <v>-421.0033625618434</v>
      </c>
      <c r="P859" s="7">
        <f t="shared" si="14"/>
        <v>1.9011154078840722E-4</v>
      </c>
      <c r="Q859" s="7">
        <f>O859/(1850*COS(RADIANS(C859)))/60</f>
        <v>-6.0430371103447622E-3</v>
      </c>
      <c r="R859" s="7">
        <f>C859+P859</f>
        <v>51.12432011154079</v>
      </c>
      <c r="S859" s="7">
        <f>D859+Q859</f>
        <v>8.9381169628896551</v>
      </c>
    </row>
    <row r="860" spans="1:19" s="18" customFormat="1">
      <c r="A860" s="17">
        <v>1079</v>
      </c>
      <c r="B860" s="17" t="s">
        <v>16</v>
      </c>
      <c r="C860" s="43">
        <v>51.124130000000001</v>
      </c>
      <c r="D860" s="43">
        <v>8.9441600000000001</v>
      </c>
      <c r="E860" s="25">
        <v>44005</v>
      </c>
      <c r="F860" s="5">
        <v>0.59125000000000005</v>
      </c>
      <c r="G860" s="18">
        <v>8</v>
      </c>
      <c r="H860" s="20">
        <v>16.2</v>
      </c>
      <c r="I860" s="2">
        <f>H860/G860</f>
        <v>2.0249999999999999</v>
      </c>
      <c r="J860" s="2">
        <v>206.11508597558208</v>
      </c>
      <c r="K860" s="55">
        <v>32.1</v>
      </c>
      <c r="L860" s="53">
        <v>201.26949329302201</v>
      </c>
      <c r="M860" s="2">
        <f>IF((K860+L860)&gt;360,(K860+L860)-360,(K860+L860))</f>
        <v>233.369493293022</v>
      </c>
      <c r="N860" s="2">
        <f>COS(RADIANS(M860))*J860</f>
        <v>-122.9790286850255</v>
      </c>
      <c r="O860" s="2">
        <f>SIN(RADIANS(M860))*J860</f>
        <v>-165.40733711177768</v>
      </c>
      <c r="P860" s="7">
        <f t="shared" si="14"/>
        <v>-1.1079191773425722E-3</v>
      </c>
      <c r="Q860" s="7">
        <f>O860/(1850*COS(RADIANS(C860)))/60</f>
        <v>-2.3742391756857951E-3</v>
      </c>
      <c r="R860" s="7">
        <f>C860+P860</f>
        <v>51.123022080822658</v>
      </c>
      <c r="S860" s="7">
        <f>D860+Q860</f>
        <v>8.941785760824315</v>
      </c>
    </row>
    <row r="861" spans="1:19" s="18" customFormat="1">
      <c r="A861" s="17">
        <v>1080</v>
      </c>
      <c r="B861" s="17" t="s">
        <v>16</v>
      </c>
      <c r="C861" s="43">
        <v>51.124130000000001</v>
      </c>
      <c r="D861" s="43">
        <v>8.9441600000000001</v>
      </c>
      <c r="E861" s="25">
        <v>44005</v>
      </c>
      <c r="F861" s="5">
        <v>0.5989120370370371</v>
      </c>
      <c r="G861" s="18">
        <v>6</v>
      </c>
      <c r="H861" s="20">
        <v>15.2</v>
      </c>
      <c r="I861" s="2">
        <f>H861/G861</f>
        <v>2.5333333333333332</v>
      </c>
      <c r="J861" s="2">
        <v>421.53189888003652</v>
      </c>
      <c r="K861" s="55">
        <v>145.69999999999999</v>
      </c>
      <c r="L861" s="53">
        <v>206.21745659940399</v>
      </c>
      <c r="M861" s="2">
        <f>IF((K861+L861)&gt;360,(K861+L861)-360,(K861+L861))</f>
        <v>351.91745659940398</v>
      </c>
      <c r="N861" s="2">
        <f>COS(RADIANS(M861))*J861</f>
        <v>417.34462898943974</v>
      </c>
      <c r="O861" s="2">
        <f>SIN(RADIANS(M861))*J861</f>
        <v>-59.267212074436614</v>
      </c>
      <c r="P861" s="7">
        <f t="shared" si="14"/>
        <v>3.759861522427385E-3</v>
      </c>
      <c r="Q861" s="7">
        <f>O861/(1850*COS(RADIANS(C861)))/60</f>
        <v>-8.5071520524941777E-4</v>
      </c>
      <c r="R861" s="7">
        <f>C861+P861</f>
        <v>51.127889861522426</v>
      </c>
      <c r="S861" s="7">
        <f>D861+Q861</f>
        <v>8.9433092847947506</v>
      </c>
    </row>
    <row r="862" spans="1:19" s="18" customFormat="1">
      <c r="A862" s="17">
        <v>1081</v>
      </c>
      <c r="B862" s="17" t="s">
        <v>16</v>
      </c>
      <c r="C862" s="43">
        <v>51.124130000000001</v>
      </c>
      <c r="D862" s="43">
        <v>8.9441600000000001</v>
      </c>
      <c r="E862" s="25">
        <v>44005</v>
      </c>
      <c r="F862" s="5">
        <v>0.59923611111111119</v>
      </c>
      <c r="G862" s="18">
        <v>10</v>
      </c>
      <c r="H862" s="20">
        <v>20.6</v>
      </c>
      <c r="I862" s="2">
        <f>H862/G862</f>
        <v>2.06</v>
      </c>
      <c r="J862" s="2">
        <v>220.01557322593206</v>
      </c>
      <c r="K862" s="55">
        <v>82.6</v>
      </c>
      <c r="L862" s="53">
        <v>206.21745659940399</v>
      </c>
      <c r="M862" s="2">
        <f>IF((K862+L862)&gt;360,(K862+L862)-360,(K862+L862))</f>
        <v>288.81745659940395</v>
      </c>
      <c r="N862" s="2">
        <f>COS(RADIANS(M862))*J862</f>
        <v>70.966925375187898</v>
      </c>
      <c r="O862" s="2">
        <f>SIN(RADIANS(M862))*J862</f>
        <v>-208.25596741684976</v>
      </c>
      <c r="P862" s="7">
        <f t="shared" si="14"/>
        <v>6.3934167004673791E-4</v>
      </c>
      <c r="Q862" s="7">
        <f>O862/(1850*COS(RADIANS(C862)))/60</f>
        <v>-2.9892838192376796E-3</v>
      </c>
      <c r="R862" s="7">
        <f>C862+P862</f>
        <v>51.124769341670046</v>
      </c>
      <c r="S862" s="7">
        <f>D862+Q862</f>
        <v>8.9411707161807623</v>
      </c>
    </row>
    <row r="863" spans="1:19" s="18" customFormat="1">
      <c r="A863" s="17">
        <v>1082</v>
      </c>
      <c r="B863" s="17" t="s">
        <v>16</v>
      </c>
      <c r="C863" s="43">
        <v>51.124130000000001</v>
      </c>
      <c r="D863" s="43">
        <v>8.9441600000000001</v>
      </c>
      <c r="E863" s="25">
        <v>44005</v>
      </c>
      <c r="F863" s="5">
        <v>0.6059837962962964</v>
      </c>
      <c r="G863" s="18">
        <v>8</v>
      </c>
      <c r="H863" s="20">
        <v>20.399999999999999</v>
      </c>
      <c r="I863" s="2">
        <f>H863/G863</f>
        <v>2.5499999999999998</v>
      </c>
      <c r="J863" s="2">
        <v>429.13347994903665</v>
      </c>
      <c r="K863" s="55">
        <v>317.60000000000002</v>
      </c>
      <c r="L863" s="53">
        <v>210.54574275018999</v>
      </c>
      <c r="M863" s="2">
        <f>IF((K863+L863)&gt;360,(K863+L863)-360,(K863+L863))</f>
        <v>168.14574275019004</v>
      </c>
      <c r="N863" s="2">
        <f>COS(RADIANS(M863))*J863</f>
        <v>-419.98147842407184</v>
      </c>
      <c r="O863" s="2">
        <f>SIN(RADIANS(M863))*J863</f>
        <v>88.153850703761705</v>
      </c>
      <c r="P863" s="7">
        <f t="shared" si="14"/>
        <v>-3.7836169227393863E-3</v>
      </c>
      <c r="Q863" s="7">
        <f>O863/(1850*COS(RADIANS(C863)))/60</f>
        <v>1.2653509178192611E-3</v>
      </c>
      <c r="R863" s="7">
        <f>C863+P863</f>
        <v>51.120346383077262</v>
      </c>
      <c r="S863" s="7">
        <f>D863+Q863</f>
        <v>8.9454253509178194</v>
      </c>
    </row>
    <row r="864" spans="1:19" s="18" customFormat="1">
      <c r="A864" s="17">
        <v>1083</v>
      </c>
      <c r="B864" s="17" t="s">
        <v>16</v>
      </c>
      <c r="C864" s="43">
        <v>51.124130000000001</v>
      </c>
      <c r="D864" s="43">
        <v>8.9441600000000001</v>
      </c>
      <c r="E864" s="25">
        <v>44005</v>
      </c>
      <c r="F864" s="5">
        <v>0.60631944444444452</v>
      </c>
      <c r="G864" s="18">
        <v>14</v>
      </c>
      <c r="H864" s="20">
        <v>21.8</v>
      </c>
      <c r="I864" s="2">
        <f>H864/G864</f>
        <v>1.5571428571428572</v>
      </c>
      <c r="J864" s="2">
        <v>31.470927970840243</v>
      </c>
      <c r="K864" s="55">
        <v>209.4</v>
      </c>
      <c r="L864" s="53">
        <v>210.969178019993</v>
      </c>
      <c r="M864" s="2">
        <f>IF((K864+L864)&gt;360,(K864+L864)-360,(K864+L864))</f>
        <v>60.369178019993001</v>
      </c>
      <c r="N864" s="2">
        <f>COS(RADIANS(M864))*J864</f>
        <v>15.559526882040908</v>
      </c>
      <c r="O864" s="2">
        <f>SIN(RADIANS(M864))*J864</f>
        <v>27.355446085795442</v>
      </c>
      <c r="P864" s="7">
        <f t="shared" si="14"/>
        <v>1.4017591785622441E-4</v>
      </c>
      <c r="Q864" s="7">
        <f>O864/(1850*COS(RADIANS(C864)))/60</f>
        <v>3.9265713903226598E-4</v>
      </c>
      <c r="R864" s="7">
        <f>C864+P864</f>
        <v>51.124270175917857</v>
      </c>
      <c r="S864" s="7">
        <f>D864+Q864</f>
        <v>8.9445526571390328</v>
      </c>
    </row>
    <row r="865" spans="1:19" s="18" customFormat="1">
      <c r="A865" s="17">
        <v>1084</v>
      </c>
      <c r="B865" s="17" t="s">
        <v>16</v>
      </c>
      <c r="C865" s="43">
        <v>51.124130000000001</v>
      </c>
      <c r="D865" s="43">
        <v>8.9441600000000001</v>
      </c>
      <c r="E865" s="25">
        <v>44005</v>
      </c>
      <c r="F865" s="5">
        <v>0.61218750000000011</v>
      </c>
      <c r="G865" s="18">
        <v>10</v>
      </c>
      <c r="H865" s="20">
        <v>16</v>
      </c>
      <c r="I865" s="2">
        <f>H865/G865</f>
        <v>1.6</v>
      </c>
      <c r="J865" s="2">
        <v>46.666851847907004</v>
      </c>
      <c r="K865" s="55">
        <v>208.7</v>
      </c>
      <c r="L865" s="53">
        <v>214.293387396317</v>
      </c>
      <c r="M865" s="2">
        <f>IF((K865+L865)&gt;360,(K865+L865)-360,(K865+L865))</f>
        <v>62.993387396316962</v>
      </c>
      <c r="N865" s="2">
        <f>COS(RADIANS(M865))*J865</f>
        <v>21.191106123525898</v>
      </c>
      <c r="O865" s="2">
        <f>SIN(RADIANS(M865))*J865</f>
        <v>41.57802403501114</v>
      </c>
      <c r="P865" s="7">
        <f t="shared" si="14"/>
        <v>1.9091086597771079E-4</v>
      </c>
      <c r="Q865" s="7">
        <f>O865/(1850*COS(RADIANS(C865)))/60</f>
        <v>5.9680649743378304E-4</v>
      </c>
      <c r="R865" s="7">
        <f>C865+P865</f>
        <v>51.124320910865976</v>
      </c>
      <c r="S865" s="7">
        <f>D865+Q865</f>
        <v>8.9447568064974341</v>
      </c>
    </row>
    <row r="866" spans="1:19" s="18" customFormat="1">
      <c r="A866" s="17">
        <v>1085</v>
      </c>
      <c r="B866" s="17" t="s">
        <v>16</v>
      </c>
      <c r="C866" s="43">
        <v>51.124130000000001</v>
      </c>
      <c r="D866" s="43">
        <v>8.9441600000000001</v>
      </c>
      <c r="E866" s="25">
        <v>44005</v>
      </c>
      <c r="F866" s="5">
        <v>0.61258101851851854</v>
      </c>
      <c r="G866" s="18">
        <v>6</v>
      </c>
      <c r="H866" s="20">
        <v>19.399999999999999</v>
      </c>
      <c r="I866" s="2">
        <f>H866/G866</f>
        <v>3.2333333333333329</v>
      </c>
      <c r="J866" s="2">
        <v>778.49735462422268</v>
      </c>
      <c r="K866" s="55">
        <v>74.2</v>
      </c>
      <c r="L866" s="53">
        <v>214.70092783336801</v>
      </c>
      <c r="M866" s="2">
        <f>IF((K866+L866)&gt;360,(K866+L866)-360,(K866+L866))</f>
        <v>288.90092783336803</v>
      </c>
      <c r="N866" s="2">
        <f>COS(RADIANS(M866))*J866</f>
        <v>252.18078024972169</v>
      </c>
      <c r="O866" s="2">
        <f>SIN(RADIANS(M866))*J866</f>
        <v>-736.52086544072483</v>
      </c>
      <c r="P866" s="7">
        <f t="shared" si="14"/>
        <v>2.271898921168664E-3</v>
      </c>
      <c r="Q866" s="7">
        <f>O866/(1850*COS(RADIANS(C866)))/60</f>
        <v>-1.0571941504974884E-2</v>
      </c>
      <c r="R866" s="7">
        <f>C866+P866</f>
        <v>51.126401898921166</v>
      </c>
      <c r="S866" s="7">
        <f>D866+Q866</f>
        <v>8.933588058495026</v>
      </c>
    </row>
    <row r="867" spans="1:19" s="18" customFormat="1">
      <c r="A867" s="17">
        <v>1086</v>
      </c>
      <c r="B867" s="17" t="s">
        <v>16</v>
      </c>
      <c r="C867" s="43">
        <v>51.124130000000001</v>
      </c>
      <c r="D867" s="43">
        <v>8.9441600000000001</v>
      </c>
      <c r="E867" s="25">
        <v>44005</v>
      </c>
      <c r="F867" s="5">
        <v>0.61899305555555562</v>
      </c>
      <c r="G867" s="18">
        <v>10</v>
      </c>
      <c r="H867" s="20">
        <v>23.8</v>
      </c>
      <c r="I867" s="2">
        <f>H867/G867</f>
        <v>2.38</v>
      </c>
      <c r="J867" s="2">
        <v>353.31001071509831</v>
      </c>
      <c r="K867" s="55">
        <v>42.1</v>
      </c>
      <c r="L867" s="53">
        <v>218.28819142553601</v>
      </c>
      <c r="M867" s="2">
        <f>IF((K867+L867)&gt;360,(K867+L867)-360,(K867+L867))</f>
        <v>260.38819142553604</v>
      </c>
      <c r="N867" s="2">
        <f>COS(RADIANS(M867))*J867</f>
        <v>-58.992863380228705</v>
      </c>
      <c r="O867" s="2">
        <f>SIN(RADIANS(M867))*J867</f>
        <v>-348.3501194799631</v>
      </c>
      <c r="P867" s="7">
        <f t="shared" si="14"/>
        <v>-5.3146723765971806E-4</v>
      </c>
      <c r="Q867" s="7">
        <f>O867/(1850*COS(RADIANS(C867)))/60</f>
        <v>-5.0001802517698913E-3</v>
      </c>
      <c r="R867" s="7">
        <f>C867+P867</f>
        <v>51.123598532762344</v>
      </c>
      <c r="S867" s="7">
        <f>D867+Q867</f>
        <v>8.9391598197482303</v>
      </c>
    </row>
    <row r="868" spans="1:19" s="18" customFormat="1">
      <c r="A868" s="17">
        <v>1087</v>
      </c>
      <c r="B868" s="17" t="s">
        <v>16</v>
      </c>
      <c r="C868" s="43">
        <v>51.124130000000001</v>
      </c>
      <c r="D868" s="43">
        <v>8.9441600000000001</v>
      </c>
      <c r="E868" s="25">
        <v>44005</v>
      </c>
      <c r="F868" s="5">
        <v>0.61981481481481493</v>
      </c>
      <c r="G868" s="18">
        <v>11</v>
      </c>
      <c r="H868" s="20">
        <v>18.2</v>
      </c>
      <c r="I868" s="2">
        <f>H868/G868</f>
        <v>1.6545454545454545</v>
      </c>
      <c r="J868" s="2">
        <v>66.227399609606763</v>
      </c>
      <c r="K868" s="55">
        <v>99.6</v>
      </c>
      <c r="L868" s="53">
        <v>218.67781013043799</v>
      </c>
      <c r="M868" s="2">
        <f>IF((K868+L868)&gt;360,(K868+L868)-360,(K868+L868))</f>
        <v>318.27781013043796</v>
      </c>
      <c r="N868" s="2">
        <f>COS(RADIANS(M868))*J868</f>
        <v>49.430839084968348</v>
      </c>
      <c r="O868" s="2">
        <f>SIN(RADIANS(M868))*J868</f>
        <v>-44.075623721128522</v>
      </c>
      <c r="P868" s="7">
        <f t="shared" si="14"/>
        <v>4.4532287463935449E-4</v>
      </c>
      <c r="Q868" s="7">
        <f>O868/(1850*COS(RADIANS(C868)))/60</f>
        <v>-6.3265677544142168E-4</v>
      </c>
      <c r="R868" s="7">
        <f>C868+P868</f>
        <v>51.124575322874641</v>
      </c>
      <c r="S868" s="7">
        <f>D868+Q868</f>
        <v>8.9435273432245594</v>
      </c>
    </row>
    <row r="869" spans="1:19" s="18" customFormat="1">
      <c r="A869" s="17">
        <v>1088</v>
      </c>
      <c r="B869" s="17" t="s">
        <v>16</v>
      </c>
      <c r="C869" s="43">
        <v>51.124130000000001</v>
      </c>
      <c r="D869" s="43">
        <v>8.9441600000000001</v>
      </c>
      <c r="E869" s="25">
        <v>44005</v>
      </c>
      <c r="F869" s="5">
        <v>0.66737268518518522</v>
      </c>
      <c r="G869" s="18">
        <v>6</v>
      </c>
      <c r="H869" s="20">
        <v>16.3</v>
      </c>
      <c r="I869" s="2">
        <f>H869/G869</f>
        <v>2.7166666666666668</v>
      </c>
      <c r="J869" s="2">
        <v>507.29574328709458</v>
      </c>
      <c r="K869" s="55">
        <v>146.4</v>
      </c>
      <c r="L869" s="53">
        <v>241.57084447038201</v>
      </c>
      <c r="M869" s="2">
        <f>IF((K869+L869)&gt;360,(K869+L869)-360,(K869+L869))</f>
        <v>27.970844470382019</v>
      </c>
      <c r="N869" s="2">
        <f>COS(RADIANS(M869))*J869</f>
        <v>448.03668797180336</v>
      </c>
      <c r="O869" s="2">
        <f>SIN(RADIANS(M869))*J869</f>
        <v>237.93296826724688</v>
      </c>
      <c r="P869" s="7">
        <f t="shared" si="14"/>
        <v>4.036366558304535E-3</v>
      </c>
      <c r="Q869" s="7">
        <f>O869/(1850*COS(RADIANS(C869)))/60</f>
        <v>3.4152643063563278E-3</v>
      </c>
      <c r="R869" s="7">
        <f>C869+P869</f>
        <v>51.128166366558304</v>
      </c>
      <c r="S869" s="7">
        <f>D869+Q869</f>
        <v>8.9475752643063569</v>
      </c>
    </row>
    <row r="870" spans="1:19" s="18" customFormat="1">
      <c r="A870" s="17">
        <v>1089</v>
      </c>
      <c r="B870" s="17" t="s">
        <v>16</v>
      </c>
      <c r="C870" s="43">
        <v>51.124130000000001</v>
      </c>
      <c r="D870" s="43">
        <v>8.9441600000000001</v>
      </c>
      <c r="E870" s="25">
        <v>44005</v>
      </c>
      <c r="F870" s="5">
        <v>0.66766203703703708</v>
      </c>
      <c r="G870" s="18">
        <v>10</v>
      </c>
      <c r="H870" s="20">
        <v>19.2</v>
      </c>
      <c r="I870" s="2">
        <f>H870/G870</f>
        <v>1.92</v>
      </c>
      <c r="J870" s="2">
        <v>165.15373572281271</v>
      </c>
      <c r="K870" s="55">
        <v>56.8</v>
      </c>
      <c r="L870" s="53">
        <v>241.57084447038201</v>
      </c>
      <c r="M870" s="2">
        <f>IF((K870+L870)&gt;360,(K870+L870)-360,(K870+L870))</f>
        <v>298.370844470382</v>
      </c>
      <c r="N870" s="2">
        <f>COS(RADIANS(M870))*J870</f>
        <v>78.477178982907517</v>
      </c>
      <c r="O870" s="2">
        <f>SIN(RADIANS(M870))*J870</f>
        <v>-145.31720064082353</v>
      </c>
      <c r="P870" s="7">
        <f t="shared" si="14"/>
        <v>7.0700161245862631E-4</v>
      </c>
      <c r="Q870" s="7">
        <f>O870/(1850*COS(RADIANS(C870)))/60</f>
        <v>-2.0858675116042931E-3</v>
      </c>
      <c r="R870" s="7">
        <f>C870+P870</f>
        <v>51.124837001612462</v>
      </c>
      <c r="S870" s="7">
        <f>D870+Q870</f>
        <v>8.9420741324883952</v>
      </c>
    </row>
    <row r="871" spans="1:19" s="18" customFormat="1">
      <c r="A871" s="17">
        <v>1090</v>
      </c>
      <c r="B871" s="17" t="s">
        <v>16</v>
      </c>
      <c r="C871" s="43">
        <v>51.124130000000001</v>
      </c>
      <c r="D871" s="43">
        <v>8.9441600000000001</v>
      </c>
      <c r="E871" s="25">
        <v>44005</v>
      </c>
      <c r="F871" s="5">
        <v>0.67447916666666674</v>
      </c>
      <c r="G871" s="18">
        <v>10</v>
      </c>
      <c r="H871" s="20">
        <v>14.6</v>
      </c>
      <c r="I871" s="2">
        <f>H871/G871</f>
        <v>1.46</v>
      </c>
      <c r="J871" s="2">
        <v>0</v>
      </c>
      <c r="K871" s="55">
        <v>46.3</v>
      </c>
      <c r="L871" s="53">
        <v>244.329689384972</v>
      </c>
      <c r="M871" s="2">
        <f>IF((K871+L871)&gt;360,(K871+L871)-360,(K871+L871))</f>
        <v>290.62968938497198</v>
      </c>
      <c r="N871" s="2">
        <f>COS(RADIANS(M871))*J871</f>
        <v>0</v>
      </c>
      <c r="O871" s="2">
        <f>SIN(RADIANS(M871))*J871</f>
        <v>0</v>
      </c>
      <c r="P871" s="7">
        <f t="shared" si="14"/>
        <v>0</v>
      </c>
      <c r="Q871" s="7">
        <f>O871/(1850*COS(RADIANS(C871)))/60</f>
        <v>0</v>
      </c>
      <c r="R871" s="7">
        <f>C871+P871</f>
        <v>51.124130000000001</v>
      </c>
      <c r="S871" s="7">
        <f>D871+Q871</f>
        <v>8.9441600000000001</v>
      </c>
    </row>
    <row r="872" spans="1:19" s="18" customFormat="1">
      <c r="A872" s="17">
        <v>1091</v>
      </c>
      <c r="B872" s="17" t="s">
        <v>16</v>
      </c>
      <c r="C872" s="43">
        <v>51.124130000000001</v>
      </c>
      <c r="D872" s="43">
        <v>8.9441600000000001</v>
      </c>
      <c r="E872" s="25">
        <v>44005</v>
      </c>
      <c r="F872" s="5">
        <v>0.67511574074074077</v>
      </c>
      <c r="G872" s="18">
        <v>10</v>
      </c>
      <c r="H872" s="20">
        <v>22.8</v>
      </c>
      <c r="I872" s="2">
        <f>H872/G872</f>
        <v>2.2800000000000002</v>
      </c>
      <c r="J872" s="2">
        <v>310.39808691013263</v>
      </c>
      <c r="K872" s="55">
        <v>21.9</v>
      </c>
      <c r="L872" s="53">
        <v>244.59926895571101</v>
      </c>
      <c r="M872" s="2">
        <f>IF((K872+L872)&gt;360,(K872+L872)-360,(K872+L872))</f>
        <v>266.49926895571099</v>
      </c>
      <c r="N872" s="2">
        <f>COS(RADIANS(M872))*J872</f>
        <v>-18.953302901259701</v>
      </c>
      <c r="O872" s="2">
        <f>SIN(RADIANS(M872))*J872</f>
        <v>-309.81889010614469</v>
      </c>
      <c r="P872" s="7">
        <f t="shared" si="14"/>
        <v>-1.7075047658792524E-4</v>
      </c>
      <c r="Q872" s="7">
        <f>O872/(1850*COS(RADIANS(C872)))/60</f>
        <v>-4.4471071181105687E-3</v>
      </c>
      <c r="R872" s="7">
        <f>C872+P872</f>
        <v>51.123959249523416</v>
      </c>
      <c r="S872" s="7">
        <f>D872+Q872</f>
        <v>8.9397128928818894</v>
      </c>
    </row>
    <row r="873" spans="1:19" s="18" customFormat="1">
      <c r="A873" s="17">
        <v>1092</v>
      </c>
      <c r="B873" s="17" t="s">
        <v>16</v>
      </c>
      <c r="C873" s="43">
        <v>51.124130000000001</v>
      </c>
      <c r="D873" s="43">
        <v>8.9441600000000001</v>
      </c>
      <c r="E873" s="25">
        <v>44005</v>
      </c>
      <c r="F873" s="5">
        <v>0.68085648148148159</v>
      </c>
      <c r="G873" s="18">
        <v>7</v>
      </c>
      <c r="H873" s="20">
        <v>15.1</v>
      </c>
      <c r="I873" s="2">
        <f>H873/G873</f>
        <v>2.157142857142857</v>
      </c>
      <c r="J873" s="2">
        <v>259.26980194865905</v>
      </c>
      <c r="K873" s="55">
        <v>1.2</v>
      </c>
      <c r="L873" s="53">
        <v>246.71690433513999</v>
      </c>
      <c r="M873" s="2">
        <f>IF((K873+L873)&gt;360,(K873+L873)-360,(K873+L873))</f>
        <v>247.91690433513998</v>
      </c>
      <c r="N873" s="2">
        <f>COS(RADIANS(M873))*J873</f>
        <v>-97.472712062654224</v>
      </c>
      <c r="O873" s="2">
        <f>SIN(RADIANS(M873))*J873</f>
        <v>-240.24966307083093</v>
      </c>
      <c r="P873" s="7">
        <f t="shared" si="14"/>
        <v>-8.7813254110499295E-4</v>
      </c>
      <c r="Q873" s="7">
        <f>O873/(1850*COS(RADIANS(C873)))/60</f>
        <v>-3.4485178950835315E-3</v>
      </c>
      <c r="R873" s="7">
        <f>C873+P873</f>
        <v>51.123251867458897</v>
      </c>
      <c r="S873" s="7">
        <f>D873+Q873</f>
        <v>8.9407114821049163</v>
      </c>
    </row>
    <row r="874" spans="1:19" s="18" customFormat="1">
      <c r="A874" s="17">
        <v>1093</v>
      </c>
      <c r="B874" s="17" t="s">
        <v>16</v>
      </c>
      <c r="C874" s="43">
        <v>51.124130000000001</v>
      </c>
      <c r="D874" s="43">
        <v>8.9441600000000001</v>
      </c>
      <c r="E874" s="25">
        <v>44005</v>
      </c>
      <c r="F874" s="5">
        <v>0.68135416666666671</v>
      </c>
      <c r="G874" s="18">
        <v>6</v>
      </c>
      <c r="H874" s="20">
        <v>16.2</v>
      </c>
      <c r="I874" s="2">
        <f>H874/G874</f>
        <v>2.6999999999999997</v>
      </c>
      <c r="J874" s="2">
        <v>499.29785642943136</v>
      </c>
      <c r="K874" s="55">
        <v>46.4</v>
      </c>
      <c r="L874" s="53">
        <v>246.97687949158899</v>
      </c>
      <c r="M874" s="2">
        <f>IF((K874+L874)&gt;360,(K874+L874)-360,(K874+L874))</f>
        <v>293.37687949158897</v>
      </c>
      <c r="N874" s="2">
        <f>COS(RADIANS(M874))*J874</f>
        <v>198.11016407038201</v>
      </c>
      <c r="O874" s="2">
        <f>SIN(RADIANS(M874))*J874</f>
        <v>-458.31289784058157</v>
      </c>
      <c r="P874" s="7">
        <f t="shared" si="14"/>
        <v>1.7847762528863244E-3</v>
      </c>
      <c r="Q874" s="7">
        <f>O874/(1850*COS(RADIANS(C874)))/60</f>
        <v>-6.5785741779994479E-3</v>
      </c>
      <c r="R874" s="7">
        <f>C874+P874</f>
        <v>51.125914776252884</v>
      </c>
      <c r="S874" s="7">
        <f>D874+Q874</f>
        <v>8.9375814258220014</v>
      </c>
    </row>
    <row r="875" spans="1:19" s="18" customFormat="1">
      <c r="A875" s="17">
        <v>1094</v>
      </c>
      <c r="B875" s="17" t="s">
        <v>16</v>
      </c>
      <c r="C875" s="43">
        <v>51.124130000000001</v>
      </c>
      <c r="D875" s="43">
        <v>8.9441600000000001</v>
      </c>
      <c r="E875" s="25">
        <v>44005</v>
      </c>
      <c r="F875" s="5">
        <v>0.6887268518518519</v>
      </c>
      <c r="G875" s="18">
        <v>6</v>
      </c>
      <c r="H875" s="20">
        <v>15.6</v>
      </c>
      <c r="I875" s="2">
        <f>H875/G875</f>
        <v>2.6</v>
      </c>
      <c r="J875" s="2">
        <v>452.16687089422936</v>
      </c>
      <c r="K875" s="55">
        <v>2.4</v>
      </c>
      <c r="L875" s="53">
        <v>249.522130772998</v>
      </c>
      <c r="M875" s="2">
        <f>IF((K875+L875)&gt;360,(K875+L875)-360,(K875+L875))</f>
        <v>251.922130772998</v>
      </c>
      <c r="N875" s="2">
        <f>COS(RADIANS(M875))*J875</f>
        <v>-140.31156943172368</v>
      </c>
      <c r="O875" s="2">
        <f>SIN(RADIANS(M875))*J875</f>
        <v>-429.84595219437074</v>
      </c>
      <c r="P875" s="7">
        <f t="shared" si="14"/>
        <v>-1.2640681930785917E-3</v>
      </c>
      <c r="Q875" s="7">
        <f>O875/(1850*COS(RADIANS(C875)))/60</f>
        <v>-6.1699626934939066E-3</v>
      </c>
      <c r="R875" s="7">
        <f>C875+P875</f>
        <v>51.122865931806921</v>
      </c>
      <c r="S875" s="7">
        <f>D875+Q875</f>
        <v>8.9379900373065055</v>
      </c>
    </row>
    <row r="876" spans="1:19" s="18" customFormat="1">
      <c r="A876" s="17">
        <v>1095</v>
      </c>
      <c r="B876" s="17" t="s">
        <v>16</v>
      </c>
      <c r="C876" s="43">
        <v>51.124130000000001</v>
      </c>
      <c r="D876" s="43">
        <v>8.9441600000000001</v>
      </c>
      <c r="E876" s="25">
        <v>44005</v>
      </c>
      <c r="F876" s="5">
        <v>0.68901620370370376</v>
      </c>
      <c r="G876" s="18">
        <v>8</v>
      </c>
      <c r="H876" s="20">
        <v>17.5</v>
      </c>
      <c r="I876" s="2">
        <f>H876/G876</f>
        <v>2.1875</v>
      </c>
      <c r="J876" s="2">
        <v>271.74563120741334</v>
      </c>
      <c r="K876" s="55">
        <v>120.7</v>
      </c>
      <c r="L876" s="53">
        <v>249.771408682524</v>
      </c>
      <c r="M876" s="2">
        <f>IF((K876+L876)&gt;360,(K876+L876)-360,(K876+L876))</f>
        <v>10.471408682523986</v>
      </c>
      <c r="N876" s="2">
        <f>COS(RADIANS(M876))*J876</f>
        <v>267.21990418268206</v>
      </c>
      <c r="O876" s="2">
        <f>SIN(RADIANS(M876))*J876</f>
        <v>49.388367951509707</v>
      </c>
      <c r="P876" s="7">
        <f t="shared" si="14"/>
        <v>2.4073865241683065E-3</v>
      </c>
      <c r="Q876" s="7">
        <f>O876/(1850*COS(RADIANS(C876)))/60</f>
        <v>7.0891533629138977E-4</v>
      </c>
      <c r="R876" s="7">
        <f>C876+P876</f>
        <v>51.12653738652417</v>
      </c>
      <c r="S876" s="7">
        <f>D876+Q876</f>
        <v>8.9448689153362917</v>
      </c>
    </row>
    <row r="877" spans="1:19" s="18" customFormat="1">
      <c r="A877" s="17">
        <v>1096</v>
      </c>
      <c r="B877" s="17" t="s">
        <v>16</v>
      </c>
      <c r="C877" s="43">
        <v>51.124130000000001</v>
      </c>
      <c r="D877" s="43">
        <v>8.9441600000000001</v>
      </c>
      <c r="E877" s="25">
        <v>44005</v>
      </c>
      <c r="F877" s="5">
        <v>0.69513888888888897</v>
      </c>
      <c r="G877" s="18">
        <v>10</v>
      </c>
      <c r="H877" s="20">
        <v>19.600000000000001</v>
      </c>
      <c r="I877" s="2">
        <f>H877/G877</f>
        <v>1.9600000000000002</v>
      </c>
      <c r="J877" s="2">
        <v>180.62937353682449</v>
      </c>
      <c r="K877" s="55">
        <v>43.6</v>
      </c>
      <c r="L877" s="53">
        <v>251.97465740501599</v>
      </c>
      <c r="M877" s="2">
        <f>IF((K877+L877)&gt;360,(K877+L877)-360,(K877+L877))</f>
        <v>295.57465740501601</v>
      </c>
      <c r="N877" s="2">
        <f>COS(RADIANS(M877))*J877</f>
        <v>77.975319038731726</v>
      </c>
      <c r="O877" s="2">
        <f>SIN(RADIANS(M877))*J877</f>
        <v>-162.9319496142904</v>
      </c>
      <c r="P877" s="7">
        <f t="shared" si="14"/>
        <v>7.0248035170028577E-4</v>
      </c>
      <c r="Q877" s="7">
        <f>O877/(1850*COS(RADIANS(C877)))/60</f>
        <v>-2.3387077290513239E-3</v>
      </c>
      <c r="R877" s="7">
        <f>C877+P877</f>
        <v>51.124832480351699</v>
      </c>
      <c r="S877" s="7">
        <f>D877+Q877</f>
        <v>8.9418212922709479</v>
      </c>
    </row>
    <row r="878" spans="1:19" s="18" customFormat="1">
      <c r="A878" s="17">
        <v>1097</v>
      </c>
      <c r="B878" s="17" t="s">
        <v>16</v>
      </c>
      <c r="C878" s="43">
        <v>51.124130000000001</v>
      </c>
      <c r="D878" s="43">
        <v>8.9441600000000001</v>
      </c>
      <c r="E878" s="25">
        <v>44005</v>
      </c>
      <c r="F878" s="5">
        <v>0.69619212962962973</v>
      </c>
      <c r="G878" s="18">
        <v>6</v>
      </c>
      <c r="H878" s="20">
        <v>17.3</v>
      </c>
      <c r="I878" s="2">
        <f>H878/G878</f>
        <v>2.8833333333333333</v>
      </c>
      <c r="J878" s="2">
        <v>589.65520924178077</v>
      </c>
      <c r="K878" s="55">
        <v>96.7</v>
      </c>
      <c r="L878" s="53">
        <v>252.21514866379599</v>
      </c>
      <c r="M878" s="2">
        <f>IF((K878+L878)&gt;360,(K878+L878)-360,(K878+L878))</f>
        <v>348.915148663796</v>
      </c>
      <c r="N878" s="2">
        <f>COS(RADIANS(M878))*J878</f>
        <v>578.65432532089415</v>
      </c>
      <c r="O878" s="2">
        <f>SIN(RADIANS(M878))*J878</f>
        <v>-113.36859165301941</v>
      </c>
      <c r="P878" s="7">
        <f t="shared" si="14"/>
        <v>5.2131020299179655E-3</v>
      </c>
      <c r="Q878" s="7">
        <f>O878/(1850*COS(RADIANS(C878)))/60</f>
        <v>-1.6272806049288529E-3</v>
      </c>
      <c r="R878" s="7">
        <f>C878+P878</f>
        <v>51.129343102029921</v>
      </c>
      <c r="S878" s="7">
        <f>D878+Q878</f>
        <v>8.9425327193950714</v>
      </c>
    </row>
    <row r="879" spans="1:19" s="18" customFormat="1">
      <c r="A879" s="17">
        <v>1098</v>
      </c>
      <c r="B879" s="17" t="s">
        <v>16</v>
      </c>
      <c r="C879" s="43">
        <v>51.124130000000001</v>
      </c>
      <c r="D879" s="43">
        <v>8.9441600000000001</v>
      </c>
      <c r="E879" s="25">
        <v>44005</v>
      </c>
      <c r="F879" s="5">
        <v>0.70259259259259266</v>
      </c>
      <c r="G879" s="18">
        <v>10</v>
      </c>
      <c r="H879" s="20">
        <v>17.600000000000001</v>
      </c>
      <c r="I879" s="2">
        <f>H879/G879</f>
        <v>1.7600000000000002</v>
      </c>
      <c r="J879" s="2">
        <v>104.76664428663177</v>
      </c>
      <c r="K879" s="55">
        <v>81.900000000000006</v>
      </c>
      <c r="L879" s="53">
        <v>254.34312294196801</v>
      </c>
      <c r="M879" s="2">
        <f>IF((K879+L879)&gt;360,(K879+L879)-360,(K879+L879))</f>
        <v>336.24312294196801</v>
      </c>
      <c r="N879" s="2">
        <f>COS(RADIANS(M879))*J879</f>
        <v>95.88904697119483</v>
      </c>
      <c r="O879" s="2">
        <f>SIN(RADIANS(M879))*J879</f>
        <v>-42.205928801977883</v>
      </c>
      <c r="P879" s="7">
        <f t="shared" si="14"/>
        <v>8.6386528802878215E-4</v>
      </c>
      <c r="Q879" s="7">
        <f>O879/(1850*COS(RADIANS(C879)))/60</f>
        <v>-6.0581937511117927E-4</v>
      </c>
      <c r="R879" s="7">
        <f>C879+P879</f>
        <v>51.124993865288033</v>
      </c>
      <c r="S879" s="7">
        <f>D879+Q879</f>
        <v>8.9435541806248882</v>
      </c>
    </row>
    <row r="880" spans="1:19" s="18" customFormat="1">
      <c r="A880" s="17">
        <v>1099</v>
      </c>
      <c r="B880" s="17" t="s">
        <v>16</v>
      </c>
      <c r="C880" s="43">
        <v>51.124130000000001</v>
      </c>
      <c r="D880" s="43">
        <v>8.9441600000000001</v>
      </c>
      <c r="E880" s="25">
        <v>44005</v>
      </c>
      <c r="F880" s="5">
        <v>0.70185185185185195</v>
      </c>
      <c r="G880" s="18">
        <v>8</v>
      </c>
      <c r="H880" s="20">
        <v>17.600000000000001</v>
      </c>
      <c r="I880" s="2">
        <f>H880/G880</f>
        <v>2.2000000000000002</v>
      </c>
      <c r="J880" s="2">
        <v>276.91237359606873</v>
      </c>
      <c r="K880" s="55">
        <v>246.8</v>
      </c>
      <c r="L880" s="53">
        <v>254.10982394973499</v>
      </c>
      <c r="M880" s="2">
        <f>IF((K880+L880)&gt;360,(K880+L880)-360,(K880+L880))</f>
        <v>140.90982394973503</v>
      </c>
      <c r="N880" s="2">
        <f>COS(RADIANS(M880))*J880</f>
        <v>-214.92679359553594</v>
      </c>
      <c r="O880" s="2">
        <f>SIN(RADIANS(M880))*J880</f>
        <v>174.60508596644786</v>
      </c>
      <c r="P880" s="7">
        <f t="shared" si="14"/>
        <v>-1.9362774197796031E-3</v>
      </c>
      <c r="Q880" s="7">
        <f>O880/(1850*COS(RADIANS(C880)))/60</f>
        <v>2.5062626762160033E-3</v>
      </c>
      <c r="R880" s="7">
        <f>C880+P880</f>
        <v>51.122193722580221</v>
      </c>
      <c r="S880" s="7">
        <f>D880+Q880</f>
        <v>8.9466662626762155</v>
      </c>
    </row>
    <row r="881" spans="1:19" s="18" customFormat="1">
      <c r="A881" s="17">
        <v>1100</v>
      </c>
      <c r="B881" s="17" t="s">
        <v>16</v>
      </c>
      <c r="C881" s="43">
        <v>51.124130000000001</v>
      </c>
      <c r="D881" s="43">
        <v>8.9441600000000001</v>
      </c>
      <c r="E881" s="25">
        <v>44006</v>
      </c>
      <c r="F881" s="5">
        <v>0.42554398148148148</v>
      </c>
      <c r="G881" s="18">
        <v>6</v>
      </c>
      <c r="H881" s="20">
        <v>20.6</v>
      </c>
      <c r="I881" s="2">
        <f>H881/G881</f>
        <v>3.4333333333333336</v>
      </c>
      <c r="J881" s="2">
        <v>897.85511974440521</v>
      </c>
      <c r="K881" s="55">
        <v>240.5</v>
      </c>
      <c r="L881" s="53">
        <v>107.860267939099</v>
      </c>
      <c r="M881" s="2">
        <f>IF((K881+L881)&gt;360,(K881+L881)-360,(K881+L881))</f>
        <v>348.360267939099</v>
      </c>
      <c r="N881" s="2">
        <f>COS(RADIANS(M881))*J881</f>
        <v>879.39124595387921</v>
      </c>
      <c r="O881" s="2">
        <f>SIN(RADIANS(M881))*J881</f>
        <v>-181.1487029788625</v>
      </c>
      <c r="P881" s="7">
        <f t="shared" si="14"/>
        <v>7.922443657242156E-3</v>
      </c>
      <c r="Q881" s="7">
        <f>O881/(1850*COS(RADIANS(C881)))/60</f>
        <v>-2.6001890529586502E-3</v>
      </c>
      <c r="R881" s="7">
        <f>C881+P881</f>
        <v>51.132052443657244</v>
      </c>
      <c r="S881" s="7">
        <f>D881+Q881</f>
        <v>8.9415598109470409</v>
      </c>
    </row>
    <row r="882" spans="1:19" s="18" customFormat="1">
      <c r="A882" s="17">
        <v>1101</v>
      </c>
      <c r="B882" s="17" t="s">
        <v>16</v>
      </c>
      <c r="C882" s="43">
        <v>51.124130000000001</v>
      </c>
      <c r="D882" s="43">
        <v>8.9441600000000001</v>
      </c>
      <c r="E882" s="25">
        <v>44006</v>
      </c>
      <c r="F882" s="5">
        <v>0.42765046296296294</v>
      </c>
      <c r="G882" s="18">
        <v>8</v>
      </c>
      <c r="H882" s="20">
        <v>18.399999999999999</v>
      </c>
      <c r="I882" s="2">
        <f>H882/G882</f>
        <v>2.2999999999999998</v>
      </c>
      <c r="J882" s="2">
        <v>318.8849809855131</v>
      </c>
      <c r="K882" s="55">
        <v>183.7</v>
      </c>
      <c r="L882" s="53">
        <v>108.585039949834</v>
      </c>
      <c r="M882" s="2">
        <f>IF((K882+L882)&gt;360,(K882+L882)-360,(K882+L882))</f>
        <v>292.28503994983396</v>
      </c>
      <c r="N882" s="2">
        <f>COS(RADIANS(M882))*J882</f>
        <v>120.92583169882781</v>
      </c>
      <c r="O882" s="2">
        <f>SIN(RADIANS(M882))*J882</f>
        <v>-295.06706750513149</v>
      </c>
      <c r="P882" s="7">
        <f t="shared" si="14"/>
        <v>1.0894219071966469E-3</v>
      </c>
      <c r="Q882" s="7">
        <f>O882/(1850*COS(RADIANS(C882)))/60</f>
        <v>-4.2353610387427338E-3</v>
      </c>
      <c r="R882" s="7">
        <f>C882+P882</f>
        <v>51.125219421907197</v>
      </c>
      <c r="S882" s="7">
        <f>D882+Q882</f>
        <v>8.9399246389612568</v>
      </c>
    </row>
    <row r="883" spans="1:19">
      <c r="A883" s="1">
        <v>1102</v>
      </c>
      <c r="B883" s="1" t="s">
        <v>17</v>
      </c>
      <c r="C883" s="41">
        <v>51.12341</v>
      </c>
      <c r="D883" s="41">
        <v>8.8918499999999998</v>
      </c>
      <c r="E883" s="15">
        <v>44004</v>
      </c>
      <c r="F883" s="5">
        <v>0.53540509259259261</v>
      </c>
      <c r="G883" s="3">
        <v>5</v>
      </c>
      <c r="H883" s="2">
        <v>9.8000000000000007</v>
      </c>
      <c r="I883" s="2">
        <f>H883/G883</f>
        <v>1.9600000000000002</v>
      </c>
      <c r="J883" s="2">
        <v>180.62937353682449</v>
      </c>
      <c r="K883" s="52">
        <v>290.60000000000002</v>
      </c>
      <c r="L883" s="53">
        <v>162.173948663397</v>
      </c>
      <c r="M883" s="2">
        <f>IF((K883+L883)&gt;360,(K883+L883)-360,(K883+L883))</f>
        <v>92.77394866339705</v>
      </c>
      <c r="N883" s="2">
        <f>COS(RADIANS(M883))*J883</f>
        <v>-8.7416716046566805</v>
      </c>
      <c r="O883" s="2">
        <f>SIN(RADIANS(M883))*J883</f>
        <v>180.41772019915896</v>
      </c>
      <c r="P883" s="7">
        <f t="shared" si="14"/>
        <v>-7.8753798240150272E-5</v>
      </c>
      <c r="Q883" s="7">
        <f>O883/(1850*COS(RADIANS(C883)))/60</f>
        <v>2.5896562395119832E-3</v>
      </c>
      <c r="R883" s="7">
        <f>C883+P883</f>
        <v>51.123331246201758</v>
      </c>
      <c r="S883" s="7">
        <f>D883+Q883</f>
        <v>8.8944396562395109</v>
      </c>
    </row>
    <row r="884" spans="1:19">
      <c r="A884" s="1">
        <v>1103</v>
      </c>
      <c r="B884" s="1" t="s">
        <v>17</v>
      </c>
      <c r="C884" s="41">
        <v>51.12341</v>
      </c>
      <c r="D884" s="41">
        <v>8.8918499999999998</v>
      </c>
      <c r="E884" s="15">
        <v>44004</v>
      </c>
      <c r="F884" s="5">
        <v>0.5480208333333334</v>
      </c>
      <c r="G884" s="3">
        <v>5</v>
      </c>
      <c r="H884" s="2">
        <v>22.8</v>
      </c>
      <c r="I884" s="2">
        <f>H884/G884</f>
        <v>4.5600000000000005</v>
      </c>
      <c r="J884" s="2">
        <v>1849.3282400000003</v>
      </c>
      <c r="K884" s="52">
        <v>355</v>
      </c>
      <c r="L884" s="53">
        <v>171.27042603686999</v>
      </c>
      <c r="M884" s="2">
        <f>IF((K884+L884)&gt;360,(K884+L884)-360,(K884+L884))</f>
        <v>166.27042603687005</v>
      </c>
      <c r="N884" s="2">
        <f>COS(RADIANS(M884))*J884</f>
        <v>-1796.4869098198469</v>
      </c>
      <c r="O884" s="2">
        <f>SIN(RADIANS(M884))*J884</f>
        <v>438.91881038232555</v>
      </c>
      <c r="P884" s="7">
        <f t="shared" si="14"/>
        <v>-1.6184566755133755E-2</v>
      </c>
      <c r="Q884" s="7">
        <f>O884/(1850*COS(RADIANS(C884)))/60</f>
        <v>6.3000953270612552E-3</v>
      </c>
      <c r="R884" s="7">
        <f>C884+P884</f>
        <v>51.107225433244864</v>
      </c>
      <c r="S884" s="7">
        <f>D884+Q884</f>
        <v>8.8981500953270611</v>
      </c>
    </row>
    <row r="885" spans="1:19">
      <c r="A885" s="1">
        <v>1109</v>
      </c>
      <c r="B885" s="1" t="s">
        <v>17</v>
      </c>
      <c r="C885" s="41">
        <v>51.12341</v>
      </c>
      <c r="D885" s="41">
        <v>8.8918499999999998</v>
      </c>
      <c r="E885" s="15">
        <v>44004</v>
      </c>
      <c r="F885" s="5">
        <v>0.58513888888888888</v>
      </c>
      <c r="G885" s="3">
        <v>8</v>
      </c>
      <c r="H885" s="2">
        <v>15.5</v>
      </c>
      <c r="I885" s="2">
        <f>H885/G885</f>
        <v>1.9375</v>
      </c>
      <c r="J885" s="2">
        <v>171.90512583271135</v>
      </c>
      <c r="K885" s="52">
        <v>143.1</v>
      </c>
      <c r="L885" s="53">
        <v>197.10266012512599</v>
      </c>
      <c r="M885" s="2">
        <f>IF((K885+L885)&gt;360,(K885+L885)-360,(K885+L885))</f>
        <v>340.20266012512599</v>
      </c>
      <c r="N885" s="2">
        <f>COS(RADIANS(M885))*J885</f>
        <v>161.74493034182871</v>
      </c>
      <c r="O885" s="2">
        <f>SIN(RADIANS(M885))*J885</f>
        <v>-58.223275382593307</v>
      </c>
      <c r="P885" s="7">
        <f t="shared" si="14"/>
        <v>1.4571615346110694E-3</v>
      </c>
      <c r="Q885" s="7">
        <f>O885/(1850*COS(RADIANS(C885)))/60</f>
        <v>-8.3571762359549039E-4</v>
      </c>
      <c r="R885" s="7">
        <f>C885+P885</f>
        <v>51.12486716153461</v>
      </c>
      <c r="S885" s="7">
        <f>D885+Q885</f>
        <v>8.8910142823764051</v>
      </c>
    </row>
    <row r="886" spans="1:19">
      <c r="A886" s="1">
        <v>1110</v>
      </c>
      <c r="B886" s="1" t="s">
        <v>17</v>
      </c>
      <c r="C886" s="41">
        <v>51.12341</v>
      </c>
      <c r="D886" s="41">
        <v>8.8918499999999998</v>
      </c>
      <c r="E886" s="15">
        <v>44004</v>
      </c>
      <c r="F886" s="5">
        <v>0.58653935185185191</v>
      </c>
      <c r="G886" s="3">
        <v>5</v>
      </c>
      <c r="H886" s="2">
        <v>12</v>
      </c>
      <c r="I886" s="2">
        <f>H886/G886</f>
        <v>2.4</v>
      </c>
      <c r="J886" s="2">
        <v>362.03834042044787</v>
      </c>
      <c r="K886" s="52">
        <v>24.6</v>
      </c>
      <c r="L886" s="53">
        <v>198.040875962645</v>
      </c>
      <c r="M886" s="2">
        <f>IF((K886+L886)&gt;360,(K886+L886)-360,(K886+L886))</f>
        <v>222.640875962645</v>
      </c>
      <c r="N886" s="2">
        <f>COS(RADIANS(M886))*J886</f>
        <v>-266.32047279680921</v>
      </c>
      <c r="O886" s="2">
        <f>SIN(RADIANS(M886))*J886</f>
        <v>-245.24511351640848</v>
      </c>
      <c r="P886" s="7">
        <f t="shared" si="14"/>
        <v>-2.3992835387099932E-3</v>
      </c>
      <c r="Q886" s="7">
        <f>O886/(1850*COS(RADIANS(C886)))/60</f>
        <v>-3.5201671860531159E-3</v>
      </c>
      <c r="R886" s="7">
        <f>C886+P886</f>
        <v>51.121010716461292</v>
      </c>
      <c r="S886" s="7">
        <f>D886+Q886</f>
        <v>8.8883298328139464</v>
      </c>
    </row>
    <row r="887" spans="1:19">
      <c r="A887" s="1">
        <v>1111</v>
      </c>
      <c r="B887" s="1" t="s">
        <v>17</v>
      </c>
      <c r="C887" s="41">
        <v>51.12341</v>
      </c>
      <c r="D887" s="41">
        <v>8.8918499999999998</v>
      </c>
      <c r="E887" s="15">
        <v>44004</v>
      </c>
      <c r="F887" s="5">
        <v>0.5882060185185185</v>
      </c>
      <c r="G887" s="3">
        <v>8</v>
      </c>
      <c r="H887" s="2">
        <v>18.5</v>
      </c>
      <c r="I887" s="2">
        <f>H887/G887</f>
        <v>2.3125</v>
      </c>
      <c r="J887" s="2">
        <v>324.21323161220693</v>
      </c>
      <c r="K887" s="52">
        <v>349.8</v>
      </c>
      <c r="L887" s="53">
        <v>199.43855407672999</v>
      </c>
      <c r="M887" s="2">
        <f>IF((K887+L887)&gt;360,(K887+L887)-360,(K887+L887))</f>
        <v>189.23855407673</v>
      </c>
      <c r="N887" s="2">
        <f>COS(RADIANS(M887))*J887</f>
        <v>-320.00768614400187</v>
      </c>
      <c r="O887" s="2">
        <f>SIN(RADIANS(M887))*J887</f>
        <v>-52.050940060603622</v>
      </c>
      <c r="P887" s="7">
        <f t="shared" si="14"/>
        <v>-2.8829521274234401E-3</v>
      </c>
      <c r="Q887" s="7">
        <f>O887/(1850*COS(RADIANS(C887)))/60</f>
        <v>-7.4712196535689718E-4</v>
      </c>
      <c r="R887" s="7">
        <f>C887+P887</f>
        <v>51.120527047872578</v>
      </c>
      <c r="S887" s="7">
        <f>D887+Q887</f>
        <v>8.8911028780346424</v>
      </c>
    </row>
    <row r="888" spans="1:19">
      <c r="A888" s="1">
        <v>1112</v>
      </c>
      <c r="B888" s="1" t="s">
        <v>17</v>
      </c>
      <c r="C888" s="41">
        <v>51.12341</v>
      </c>
      <c r="D888" s="41">
        <v>8.8918499999999998</v>
      </c>
      <c r="E888" s="15">
        <v>44004</v>
      </c>
      <c r="F888" s="5">
        <v>0.59100694444444446</v>
      </c>
      <c r="G888" s="3">
        <v>8</v>
      </c>
      <c r="H888" s="2">
        <v>15.8</v>
      </c>
      <c r="I888" s="2">
        <f>H888/G888</f>
        <v>1.9750000000000001</v>
      </c>
      <c r="J888" s="2">
        <v>186.4732246251634</v>
      </c>
      <c r="K888" s="52">
        <v>4.7</v>
      </c>
      <c r="L888" s="53">
        <v>201.28310610769199</v>
      </c>
      <c r="M888" s="2">
        <f>IF((K888+L888)&gt;360,(K888+L888)-360,(K888+L888))</f>
        <v>205.98310610769198</v>
      </c>
      <c r="N888" s="2">
        <f>COS(RADIANS(M888))*J888</f>
        <v>-167.62511949234374</v>
      </c>
      <c r="O888" s="2">
        <f>SIN(RADIANS(M888))*J888</f>
        <v>-81.695059931945252</v>
      </c>
      <c r="P888" s="7">
        <f t="shared" si="14"/>
        <v>-1.5101362116427364E-3</v>
      </c>
      <c r="Q888" s="7">
        <f>O888/(1850*COS(RADIANS(C888)))/60</f>
        <v>-1.1726238501214232E-3</v>
      </c>
      <c r="R888" s="7">
        <f>C888+P888</f>
        <v>51.121899863788357</v>
      </c>
      <c r="S888" s="7">
        <f>D888+Q888</f>
        <v>8.8906773761498776</v>
      </c>
    </row>
    <row r="889" spans="1:19">
      <c r="A889" s="1">
        <v>1113</v>
      </c>
      <c r="B889" s="1" t="s">
        <v>17</v>
      </c>
      <c r="C889" s="41">
        <v>51.12341</v>
      </c>
      <c r="D889" s="41">
        <v>8.8918499999999998</v>
      </c>
      <c r="E889" s="15">
        <v>44004</v>
      </c>
      <c r="F889" s="5">
        <v>0.59149305555555554</v>
      </c>
      <c r="G889" s="3">
        <v>8</v>
      </c>
      <c r="H889" s="2">
        <v>19.600000000000001</v>
      </c>
      <c r="I889" s="2">
        <f>H889/G889</f>
        <v>2.4500000000000002</v>
      </c>
      <c r="J889" s="2">
        <v>384.07893420923773</v>
      </c>
      <c r="K889" s="52">
        <v>330.7</v>
      </c>
      <c r="L889" s="53">
        <v>201.28310610769199</v>
      </c>
      <c r="M889" s="2">
        <f>IF((K889+L889)&gt;360,(K889+L889)-360,(K889+L889))</f>
        <v>171.98310610769204</v>
      </c>
      <c r="N889" s="2">
        <f>COS(RADIANS(M889))*J889</f>
        <v>-380.32532692294541</v>
      </c>
      <c r="O889" s="2">
        <f>SIN(RADIANS(M889))*J889</f>
        <v>53.565599074953468</v>
      </c>
      <c r="P889" s="7">
        <f t="shared" si="14"/>
        <v>-3.4263542966031118E-3</v>
      </c>
      <c r="Q889" s="7">
        <f>O889/(1850*COS(RADIANS(C889)))/60</f>
        <v>7.6886287951385621E-4</v>
      </c>
      <c r="R889" s="7">
        <f>C889+P889</f>
        <v>51.1199836457034</v>
      </c>
      <c r="S889" s="7">
        <f>D889+Q889</f>
        <v>8.8926188628795142</v>
      </c>
    </row>
    <row r="890" spans="1:19">
      <c r="A890" s="1">
        <v>1114</v>
      </c>
      <c r="B890" s="1" t="s">
        <v>17</v>
      </c>
      <c r="C890" s="41">
        <v>51.12341</v>
      </c>
      <c r="D890" s="41">
        <v>8.8918499999999998</v>
      </c>
      <c r="E890" s="15">
        <v>44004</v>
      </c>
      <c r="F890" s="5">
        <v>0.59828703703703701</v>
      </c>
      <c r="G890" s="3">
        <v>10</v>
      </c>
      <c r="H890" s="2">
        <v>16.7</v>
      </c>
      <c r="I890" s="2">
        <f>H890/G890</f>
        <v>1.67</v>
      </c>
      <c r="J890" s="2">
        <v>71.815202668875088</v>
      </c>
      <c r="K890" s="52">
        <v>119.6</v>
      </c>
      <c r="L890" s="53">
        <v>205.79103380046601</v>
      </c>
      <c r="M890" s="2">
        <f>IF((K890+L890)&gt;360,(K890+L890)-360,(K890+L890))</f>
        <v>325.391033800466</v>
      </c>
      <c r="N890" s="2">
        <f>COS(RADIANS(M890))*J890</f>
        <v>59.107322785695551</v>
      </c>
      <c r="O890" s="2">
        <f>SIN(RADIANS(M890))*J890</f>
        <v>-40.789063822049151</v>
      </c>
      <c r="P890" s="7">
        <f t="shared" si="14"/>
        <v>5.3249840347473459E-4</v>
      </c>
      <c r="Q890" s="7">
        <f>O890/(1850*COS(RADIANS(C890)))/60</f>
        <v>-5.8547272138246708E-4</v>
      </c>
      <c r="R890" s="7">
        <f>C890+P890</f>
        <v>51.123942498403473</v>
      </c>
      <c r="S890" s="7">
        <f>D890+Q890</f>
        <v>8.8912645272786168</v>
      </c>
    </row>
    <row r="891" spans="1:19">
      <c r="A891" s="1">
        <v>1115</v>
      </c>
      <c r="B891" s="1" t="s">
        <v>17</v>
      </c>
      <c r="C891" s="41">
        <v>51.12341</v>
      </c>
      <c r="D891" s="41">
        <v>8.8918499999999998</v>
      </c>
      <c r="E891" s="15">
        <v>44004</v>
      </c>
      <c r="F891" s="5">
        <v>0.59849537037037037</v>
      </c>
      <c r="G891" s="3">
        <v>6</v>
      </c>
      <c r="H891" s="2">
        <v>15.7</v>
      </c>
      <c r="I891" s="2">
        <f>H891/G891</f>
        <v>2.6166666666666667</v>
      </c>
      <c r="J891" s="2">
        <v>459.92216597225286</v>
      </c>
      <c r="K891" s="52">
        <v>4.2</v>
      </c>
      <c r="L891" s="53">
        <v>205.79103380046601</v>
      </c>
      <c r="M891" s="2">
        <f>IF((K891+L891)&gt;360,(K891+L891)-360,(K891+L891))</f>
        <v>209.991033800466</v>
      </c>
      <c r="N891" s="2">
        <f>COS(RADIANS(M891))*J891</f>
        <v>-398.3402611599825</v>
      </c>
      <c r="O891" s="2">
        <f>SIN(RADIANS(M891))*J891</f>
        <v>-229.89874965211411</v>
      </c>
      <c r="P891" s="7">
        <f t="shared" si="14"/>
        <v>-3.5886510014412837E-3</v>
      </c>
      <c r="Q891" s="7">
        <f>O891/(1850*COS(RADIANS(C891)))/60</f>
        <v>-3.2998905586180665E-3</v>
      </c>
      <c r="R891" s="7">
        <f>C891+P891</f>
        <v>51.119821348998556</v>
      </c>
      <c r="S891" s="7">
        <f>D891+Q891</f>
        <v>8.8885501094413826</v>
      </c>
    </row>
    <row r="892" spans="1:19">
      <c r="A892" s="1">
        <v>1116</v>
      </c>
      <c r="B892" s="1" t="s">
        <v>17</v>
      </c>
      <c r="C892" s="41">
        <v>51.12341</v>
      </c>
      <c r="D892" s="41">
        <v>8.8918499999999998</v>
      </c>
      <c r="E892" s="15">
        <v>44004</v>
      </c>
      <c r="F892" s="5">
        <v>0.60899305555555561</v>
      </c>
      <c r="G892" s="3">
        <v>5</v>
      </c>
      <c r="H892" s="2">
        <v>12.2</v>
      </c>
      <c r="I892" s="2">
        <f>H892/G892</f>
        <v>2.44</v>
      </c>
      <c r="J892" s="2">
        <v>379.64540962770246</v>
      </c>
      <c r="K892" s="52">
        <v>198.4</v>
      </c>
      <c r="L892" s="53">
        <v>212.24696130557899</v>
      </c>
      <c r="M892" s="2">
        <f>IF((K892+L892)&gt;360,(K892+L892)-360,(K892+L892))</f>
        <v>50.646961305578998</v>
      </c>
      <c r="N892" s="2">
        <f>COS(RADIANS(M892))*J892</f>
        <v>240.73199439472069</v>
      </c>
      <c r="O892" s="2">
        <f>SIN(RADIANS(M892))*J892</f>
        <v>293.56216364873416</v>
      </c>
      <c r="P892" s="7">
        <f t="shared" si="14"/>
        <v>2.168756706258745E-3</v>
      </c>
      <c r="Q892" s="7">
        <f>O892/(1850*COS(RADIANS(C892)))/60</f>
        <v>4.2136941312548868E-3</v>
      </c>
      <c r="R892" s="7">
        <f>C892+P892</f>
        <v>51.125578756706261</v>
      </c>
      <c r="S892" s="7">
        <f>D892+Q892</f>
        <v>8.8960636941312554</v>
      </c>
    </row>
    <row r="893" spans="1:19">
      <c r="A893" s="1">
        <v>1117</v>
      </c>
      <c r="B893" s="1" t="s">
        <v>17</v>
      </c>
      <c r="C893" s="41">
        <v>51.12341</v>
      </c>
      <c r="D893" s="41">
        <v>8.8918499999999998</v>
      </c>
      <c r="E893" s="15">
        <v>44004</v>
      </c>
      <c r="F893" s="5">
        <v>0.61008101851851859</v>
      </c>
      <c r="G893" s="3">
        <v>8</v>
      </c>
      <c r="H893" s="2">
        <v>16.899999999999999</v>
      </c>
      <c r="I893" s="2">
        <f>H893/G893</f>
        <v>2.1124999999999998</v>
      </c>
      <c r="J893" s="2">
        <v>241.10535867700747</v>
      </c>
      <c r="K893" s="52">
        <v>71.599999999999994</v>
      </c>
      <c r="L893" s="53">
        <v>213.07831210829099</v>
      </c>
      <c r="M893" s="2">
        <f>IF((K893+L893)&gt;360,(K893+L893)-360,(K893+L893))</f>
        <v>284.67831210829098</v>
      </c>
      <c r="N893" s="2">
        <f>COS(RADIANS(M893))*J893</f>
        <v>61.094118720873894</v>
      </c>
      <c r="O893" s="2">
        <f>SIN(RADIANS(M893))*J893</f>
        <v>-233.23658083690086</v>
      </c>
      <c r="P893" s="7">
        <f t="shared" si="14"/>
        <v>5.5039746595381882E-4</v>
      </c>
      <c r="Q893" s="7">
        <f>O893/(1850*COS(RADIANS(C893)))/60</f>
        <v>-3.3478006826600892E-3</v>
      </c>
      <c r="R893" s="7">
        <f>C893+P893</f>
        <v>51.12396039746595</v>
      </c>
      <c r="S893" s="7">
        <f>D893+Q893</f>
        <v>8.8885021993173403</v>
      </c>
    </row>
    <row r="894" spans="1:19">
      <c r="A894" s="1">
        <v>1118</v>
      </c>
      <c r="B894" s="1" t="s">
        <v>17</v>
      </c>
      <c r="C894" s="41">
        <v>51.12341</v>
      </c>
      <c r="D894" s="41">
        <v>8.8918499999999998</v>
      </c>
      <c r="E894" s="15">
        <v>44004</v>
      </c>
      <c r="F894" s="5">
        <v>0.61224537037037041</v>
      </c>
      <c r="G894" s="3">
        <v>7</v>
      </c>
      <c r="H894" s="2">
        <v>18.8</v>
      </c>
      <c r="I894" s="2">
        <f>H894/G894</f>
        <v>2.6857142857142859</v>
      </c>
      <c r="J894" s="2">
        <v>492.47555618680155</v>
      </c>
      <c r="K894" s="52">
        <v>187.1</v>
      </c>
      <c r="L894" s="53">
        <v>214.31201353370099</v>
      </c>
      <c r="M894" s="2">
        <f>IF((K894+L894)&gt;360,(K894+L894)-360,(K894+L894))</f>
        <v>41.412013533700986</v>
      </c>
      <c r="N894" s="2">
        <f>COS(RADIANS(M894))*J894</f>
        <v>369.34307092540689</v>
      </c>
      <c r="O894" s="2">
        <f>SIN(RADIANS(M894))*J894</f>
        <v>325.75737812195348</v>
      </c>
      <c r="P894" s="7">
        <f t="shared" si="14"/>
        <v>3.3274150533820438E-3</v>
      </c>
      <c r="Q894" s="7">
        <f>O894/(1850*COS(RADIANS(C894)))/60</f>
        <v>4.6758135835512776E-3</v>
      </c>
      <c r="R894" s="7">
        <f>C894+P894</f>
        <v>51.126737415053384</v>
      </c>
      <c r="S894" s="7">
        <f>D894+Q894</f>
        <v>8.8965258135835512</v>
      </c>
    </row>
    <row r="895" spans="1:19">
      <c r="A895" s="1">
        <v>1119</v>
      </c>
      <c r="B895" s="1" t="s">
        <v>17</v>
      </c>
      <c r="C895" s="41">
        <v>51.12341</v>
      </c>
      <c r="D895" s="41">
        <v>8.8918499999999998</v>
      </c>
      <c r="E895" s="15">
        <v>44004</v>
      </c>
      <c r="F895" s="5">
        <v>0.61450231481481488</v>
      </c>
      <c r="G895" s="3">
        <v>9</v>
      </c>
      <c r="H895" s="2">
        <v>20</v>
      </c>
      <c r="I895" s="2">
        <f>H895/G895</f>
        <v>2.2222222222222223</v>
      </c>
      <c r="J895" s="2">
        <v>286.14088078526538</v>
      </c>
      <c r="K895" s="52">
        <v>356.7</v>
      </c>
      <c r="L895" s="53">
        <v>215.52963690062501</v>
      </c>
      <c r="M895" s="2">
        <f>IF((K895+L895)&gt;360,(K895+L895)-360,(K895+L895))</f>
        <v>212.229636900625</v>
      </c>
      <c r="N895" s="2">
        <f>COS(RADIANS(M895))*J895</f>
        <v>-242.05155464510966</v>
      </c>
      <c r="O895" s="2">
        <f>SIN(RADIANS(M895))*J895</f>
        <v>-152.60291134330612</v>
      </c>
      <c r="P895" s="7">
        <f t="shared" si="14"/>
        <v>-2.1806446364424294E-3</v>
      </c>
      <c r="Q895" s="7">
        <f>O895/(1850*COS(RADIANS(C895)))/60</f>
        <v>-2.1904116795825076E-3</v>
      </c>
      <c r="R895" s="7">
        <f>C895+P895</f>
        <v>51.12122935536356</v>
      </c>
      <c r="S895" s="7">
        <f>D895+Q895</f>
        <v>8.8896595883204181</v>
      </c>
    </row>
    <row r="896" spans="1:19">
      <c r="A896" s="1">
        <v>1120</v>
      </c>
      <c r="B896" s="1" t="s">
        <v>17</v>
      </c>
      <c r="C896" s="41">
        <v>51.12341</v>
      </c>
      <c r="D896" s="41">
        <v>8.8918499999999998</v>
      </c>
      <c r="E896" s="15">
        <v>44004</v>
      </c>
      <c r="F896" s="5">
        <v>0.61910879629629634</v>
      </c>
      <c r="G896" s="3">
        <v>5</v>
      </c>
      <c r="H896" s="2">
        <v>16</v>
      </c>
      <c r="I896" s="2">
        <f>H896/G896</f>
        <v>3.2</v>
      </c>
      <c r="J896" s="2">
        <v>759.47698319560902</v>
      </c>
      <c r="K896" s="52">
        <v>271.3</v>
      </c>
      <c r="L896" s="53">
        <v>218.30794514836299</v>
      </c>
      <c r="M896" s="2">
        <f>IF((K896+L896)&gt;360,(K896+L896)-360,(K896+L896))</f>
        <v>129.607945148363</v>
      </c>
      <c r="N896" s="2">
        <f>COS(RADIANS(M896))*J896</f>
        <v>-484.18999140146019</v>
      </c>
      <c r="O896" s="2">
        <f>SIN(RADIANS(M896))*J896</f>
        <v>585.11993662031148</v>
      </c>
      <c r="P896" s="7">
        <f t="shared" si="14"/>
        <v>-4.3620719946077498E-3</v>
      </c>
      <c r="Q896" s="7">
        <f>O896/(1850*COS(RADIANS(C896)))/60</f>
        <v>8.3986179021605309E-3</v>
      </c>
      <c r="R896" s="7">
        <f>C896+P896</f>
        <v>51.119047928005394</v>
      </c>
      <c r="S896" s="7">
        <f>D896+Q896</f>
        <v>8.9002486179021609</v>
      </c>
    </row>
    <row r="897" spans="1:19">
      <c r="A897" s="1">
        <v>1133</v>
      </c>
      <c r="B897" s="1" t="s">
        <v>17</v>
      </c>
      <c r="C897" s="41">
        <v>51.12341</v>
      </c>
      <c r="D897" s="41">
        <v>8.8918499999999998</v>
      </c>
      <c r="E897" s="15">
        <v>44004</v>
      </c>
      <c r="F897" s="5">
        <v>0.66543981481481485</v>
      </c>
      <c r="G897" s="3">
        <v>8</v>
      </c>
      <c r="H897" s="2">
        <v>19.399999999999999</v>
      </c>
      <c r="I897" s="2">
        <f>H897/G897</f>
        <v>2.4249999999999998</v>
      </c>
      <c r="J897" s="2">
        <v>373.01905482105775</v>
      </c>
      <c r="K897" s="52">
        <v>303.8</v>
      </c>
      <c r="L897" s="53">
        <v>240.74224354146099</v>
      </c>
      <c r="M897" s="2">
        <f>IF((K897+L897)&gt;360,(K897+L897)-360,(K897+L897))</f>
        <v>184.54224354146095</v>
      </c>
      <c r="N897" s="2">
        <f>COS(RADIANS(M897))*J897</f>
        <v>-371.84748245226581</v>
      </c>
      <c r="O897" s="2">
        <f>SIN(RADIANS(M897))*J897</f>
        <v>-29.540904750991359</v>
      </c>
      <c r="P897" s="7">
        <f t="shared" si="14"/>
        <v>-3.3499773193897821E-3</v>
      </c>
      <c r="Q897" s="7">
        <f>O897/(1850*COS(RADIANS(C897)))/60</f>
        <v>-4.2402036909005674E-4</v>
      </c>
      <c r="R897" s="7">
        <f>C897+P897</f>
        <v>51.120060022680612</v>
      </c>
      <c r="S897" s="7">
        <f>D897+Q897</f>
        <v>8.8914259796309096</v>
      </c>
    </row>
    <row r="898" spans="1:19">
      <c r="A898" s="1">
        <v>1134</v>
      </c>
      <c r="B898" s="1" t="s">
        <v>17</v>
      </c>
      <c r="C898" s="41">
        <v>51.12341</v>
      </c>
      <c r="D898" s="41">
        <v>8.8918499999999998</v>
      </c>
      <c r="E898" s="15">
        <v>44004</v>
      </c>
      <c r="F898" s="5">
        <v>0.67871527777777785</v>
      </c>
      <c r="G898" s="3">
        <v>10</v>
      </c>
      <c r="H898" s="2">
        <v>17</v>
      </c>
      <c r="I898" s="2">
        <f>H898/G898</f>
        <v>1.7</v>
      </c>
      <c r="J898" s="2">
        <v>82.720562855651281</v>
      </c>
      <c r="K898" s="52">
        <v>272.2</v>
      </c>
      <c r="L898" s="53">
        <v>245.95290081288999</v>
      </c>
      <c r="M898" s="2">
        <f>IF((K898+L898)&gt;360,(K898+L898)-360,(K898+L898))</f>
        <v>158.15290081289004</v>
      </c>
      <c r="N898" s="2">
        <f>COS(RADIANS(M898))*J898</f>
        <v>-76.779591513471047</v>
      </c>
      <c r="O898" s="2">
        <f>SIN(RADIANS(M898))*J898</f>
        <v>30.782882356600066</v>
      </c>
      <c r="P898" s="7">
        <f t="shared" si="14"/>
        <v>-6.9170803165289241E-4</v>
      </c>
      <c r="Q898" s="7">
        <f>O898/(1850*COS(RADIANS(C898)))/60</f>
        <v>4.4184730456041046E-4</v>
      </c>
      <c r="R898" s="7">
        <f>C898+P898</f>
        <v>51.122718291968347</v>
      </c>
      <c r="S898" s="7">
        <f>D898+Q898</f>
        <v>8.8922918473045609</v>
      </c>
    </row>
    <row r="899" spans="1:19">
      <c r="A899" s="1">
        <v>1135</v>
      </c>
      <c r="B899" s="1" t="s">
        <v>17</v>
      </c>
      <c r="C899" s="41">
        <v>51.12341</v>
      </c>
      <c r="D899" s="41">
        <v>8.8918499999999998</v>
      </c>
      <c r="E899" s="15">
        <v>44004</v>
      </c>
      <c r="F899" s="5">
        <v>0.6808333333333334</v>
      </c>
      <c r="G899" s="3">
        <v>6</v>
      </c>
      <c r="H899" s="2">
        <v>15</v>
      </c>
      <c r="I899" s="2">
        <f>H899/G899</f>
        <v>2.5</v>
      </c>
      <c r="J899" s="2">
        <v>406.44081224934064</v>
      </c>
      <c r="K899" s="52">
        <v>305.60000000000002</v>
      </c>
      <c r="L899" s="53">
        <v>246.73898530613201</v>
      </c>
      <c r="M899" s="2">
        <f>IF((K899+L899)&gt;360,(K899+L899)-360,(K899+L899))</f>
        <v>192.33898530613203</v>
      </c>
      <c r="N899" s="2">
        <f>COS(RADIANS(M899))*J899</f>
        <v>-397.05219113677208</v>
      </c>
      <c r="O899" s="2">
        <f>SIN(RADIANS(M899))*J899</f>
        <v>-86.854426343117225</v>
      </c>
      <c r="P899" s="7">
        <f t="shared" ref="P899:P962" si="15">(N899/1850)/60</f>
        <v>-3.5770467669979465E-3</v>
      </c>
      <c r="Q899" s="7">
        <f>O899/(1850*COS(RADIANS(C899)))/60</f>
        <v>-1.2466796878954022E-3</v>
      </c>
      <c r="R899" s="7">
        <f>C899+P899</f>
        <v>51.119832953233001</v>
      </c>
      <c r="S899" s="7">
        <f>D899+Q899</f>
        <v>8.8906033203121044</v>
      </c>
    </row>
    <row r="900" spans="1:19">
      <c r="A900" s="1">
        <v>1136</v>
      </c>
      <c r="B900" s="1" t="s">
        <v>17</v>
      </c>
      <c r="C900" s="41">
        <v>51.12341</v>
      </c>
      <c r="D900" s="41">
        <v>8.8918499999999998</v>
      </c>
      <c r="E900" s="15">
        <v>44004</v>
      </c>
      <c r="F900" s="5">
        <v>0.68449074074074079</v>
      </c>
      <c r="G900" s="3">
        <v>6</v>
      </c>
      <c r="H900" s="2">
        <v>9.4</v>
      </c>
      <c r="I900" s="2">
        <f>H900/G900</f>
        <v>1.5666666666666667</v>
      </c>
      <c r="J900" s="2">
        <v>34.834815599210849</v>
      </c>
      <c r="K900" s="52">
        <v>310.10000000000002</v>
      </c>
      <c r="L900" s="53">
        <v>248.028673243322</v>
      </c>
      <c r="M900" s="2">
        <f>IF((K900+L900)&gt;360,(K900+L900)-360,(K900+L900))</f>
        <v>198.12867324332205</v>
      </c>
      <c r="N900" s="2">
        <f>COS(RADIANS(M900))*J900</f>
        <v>-33.105620122424064</v>
      </c>
      <c r="O900" s="2">
        <f>SIN(RADIANS(M900))*J900</f>
        <v>-10.838924953184895</v>
      </c>
      <c r="P900" s="7">
        <f t="shared" si="15"/>
        <v>-2.9824882993174831E-4</v>
      </c>
      <c r="Q900" s="7">
        <f>O900/(1850*COS(RADIANS(C900)))/60</f>
        <v>-1.555783412163316E-4</v>
      </c>
      <c r="R900" s="7">
        <f>C900+P900</f>
        <v>51.123111751170065</v>
      </c>
      <c r="S900" s="7">
        <f>D900+Q900</f>
        <v>8.8916944216587837</v>
      </c>
    </row>
    <row r="901" spans="1:19">
      <c r="A901" s="1">
        <v>1137</v>
      </c>
      <c r="B901" s="1" t="s">
        <v>17</v>
      </c>
      <c r="C901" s="41">
        <v>51.12341</v>
      </c>
      <c r="D901" s="41">
        <v>8.8918499999999998</v>
      </c>
      <c r="E901" s="15">
        <v>44005</v>
      </c>
      <c r="F901" s="5">
        <v>0.41745370370370372</v>
      </c>
      <c r="G901" s="3">
        <v>6</v>
      </c>
      <c r="H901" s="2">
        <v>15.6</v>
      </c>
      <c r="I901" s="2">
        <f>H901/G901</f>
        <v>2.6</v>
      </c>
      <c r="J901" s="2">
        <v>452.16687089422936</v>
      </c>
      <c r="K901" s="52">
        <v>157.5</v>
      </c>
      <c r="L901" s="53">
        <v>105.241433231851</v>
      </c>
      <c r="M901" s="2">
        <f>IF((K901+L901)&gt;360,(K901+L901)-360,(K901+L901))</f>
        <v>262.74143323185103</v>
      </c>
      <c r="N901" s="2">
        <f>COS(RADIANS(M901))*J901</f>
        <v>-57.130059049534616</v>
      </c>
      <c r="O901" s="2">
        <f>SIN(RADIANS(M901))*J901</f>
        <v>-448.54323703214538</v>
      </c>
      <c r="P901" s="7">
        <f t="shared" si="15"/>
        <v>-5.1468521666247406E-4</v>
      </c>
      <c r="Q901" s="7">
        <f>O901/(1850*COS(RADIANS(C901)))/60</f>
        <v>-6.4382411616163001E-3</v>
      </c>
      <c r="R901" s="7">
        <f>C901+P901</f>
        <v>51.122895314783335</v>
      </c>
      <c r="S901" s="7">
        <f>D901+Q901</f>
        <v>8.8854117588383836</v>
      </c>
    </row>
    <row r="902" spans="1:19">
      <c r="A902" s="1">
        <v>1138</v>
      </c>
      <c r="B902" s="1" t="s">
        <v>17</v>
      </c>
      <c r="C902" s="41">
        <v>51.12341</v>
      </c>
      <c r="D902" s="41">
        <v>8.8918499999999998</v>
      </c>
      <c r="E902" s="15">
        <v>44005</v>
      </c>
      <c r="F902" s="5">
        <v>0.41886574074074079</v>
      </c>
      <c r="G902" s="3">
        <v>8</v>
      </c>
      <c r="H902" s="2">
        <v>19</v>
      </c>
      <c r="I902" s="2">
        <f>H902/G902</f>
        <v>2.375</v>
      </c>
      <c r="J902" s="2">
        <v>351.13566575439262</v>
      </c>
      <c r="K902" s="52">
        <v>332</v>
      </c>
      <c r="L902" s="53">
        <v>105.70616336332699</v>
      </c>
      <c r="M902" s="2">
        <f>IF((K902+L902)&gt;360,(K902+L902)-360,(K902+L902))</f>
        <v>77.706163363326993</v>
      </c>
      <c r="N902" s="2">
        <f>COS(RADIANS(M902))*J902</f>
        <v>74.765661103874166</v>
      </c>
      <c r="O902" s="2">
        <f>SIN(RADIANS(M902))*J902</f>
        <v>343.08359285235599</v>
      </c>
      <c r="P902" s="7">
        <f t="shared" si="15"/>
        <v>6.7356451444931678E-4</v>
      </c>
      <c r="Q902" s="7">
        <f>O902/(1850*COS(RADIANS(C902)))/60</f>
        <v>4.9245083350101786E-3</v>
      </c>
      <c r="R902" s="7">
        <f>C902+P902</f>
        <v>51.12408356451445</v>
      </c>
      <c r="S902" s="7">
        <f>D902+Q902</f>
        <v>8.8967745083350103</v>
      </c>
    </row>
    <row r="903" spans="1:19">
      <c r="A903" s="1">
        <v>1139</v>
      </c>
      <c r="B903" s="1" t="s">
        <v>17</v>
      </c>
      <c r="C903" s="41">
        <v>51.12341</v>
      </c>
      <c r="D903" s="41">
        <v>8.8918499999999998</v>
      </c>
      <c r="E903" s="15">
        <v>44005</v>
      </c>
      <c r="F903" s="5">
        <v>0.42868055555555556</v>
      </c>
      <c r="G903" s="3">
        <v>7</v>
      </c>
      <c r="H903" s="2">
        <v>23</v>
      </c>
      <c r="I903" s="2">
        <f>H903/G903</f>
        <v>3.2857142857142856</v>
      </c>
      <c r="J903" s="2">
        <v>808.87128586486619</v>
      </c>
      <c r="K903" s="52">
        <v>2.8</v>
      </c>
      <c r="L903" s="53">
        <v>109.04812719007001</v>
      </c>
      <c r="M903" s="2">
        <f>IF((K903+L903)&gt;360,(K903+L903)-360,(K903+L903))</f>
        <v>111.84812719007</v>
      </c>
      <c r="N903" s="2">
        <f>COS(RADIANS(M903))*J903</f>
        <v>-301.0195174875509</v>
      </c>
      <c r="O903" s="2">
        <f>SIN(RADIANS(M903))*J903</f>
        <v>750.77293983483719</v>
      </c>
      <c r="P903" s="7">
        <f t="shared" si="15"/>
        <v>-2.711887544932891E-3</v>
      </c>
      <c r="Q903" s="7">
        <f>O903/(1850*COS(RADIANS(C903)))/60</f>
        <v>1.0776346281029575E-2</v>
      </c>
      <c r="R903" s="7">
        <f>C903+P903</f>
        <v>51.120698112455067</v>
      </c>
      <c r="S903" s="7">
        <f>D903+Q903</f>
        <v>8.9026263462810302</v>
      </c>
    </row>
    <row r="904" spans="1:19">
      <c r="A904" s="1">
        <v>1140</v>
      </c>
      <c r="B904" s="1" t="s">
        <v>17</v>
      </c>
      <c r="C904" s="41">
        <v>51.12341</v>
      </c>
      <c r="D904" s="41">
        <v>8.8918499999999998</v>
      </c>
      <c r="E904" s="15">
        <v>44005</v>
      </c>
      <c r="F904" s="5">
        <v>0.43189814814814814</v>
      </c>
      <c r="G904" s="3">
        <v>8</v>
      </c>
      <c r="H904" s="2">
        <v>17</v>
      </c>
      <c r="I904" s="2">
        <f>H904/G904</f>
        <v>2.125</v>
      </c>
      <c r="J904" s="2">
        <v>246.16976070837032</v>
      </c>
      <c r="K904" s="52">
        <v>112.6</v>
      </c>
      <c r="L904" s="53">
        <v>110.033514636617</v>
      </c>
      <c r="M904" s="2">
        <f>IF((K904+L904)&gt;360,(K904+L904)-360,(K904+L904))</f>
        <v>222.63351463661701</v>
      </c>
      <c r="N904" s="2">
        <f>COS(RADIANS(M904))*J904</f>
        <v>-181.1073462299772</v>
      </c>
      <c r="O904" s="2">
        <f>SIN(RADIANS(M904))*J904</f>
        <v>-166.73236107232296</v>
      </c>
      <c r="P904" s="7">
        <f t="shared" si="15"/>
        <v>-1.6315977137835785E-3</v>
      </c>
      <c r="Q904" s="7">
        <f>O904/(1850*COS(RADIANS(C904)))/60</f>
        <v>-2.3932211243046114E-3</v>
      </c>
      <c r="R904" s="7">
        <f>C904+P904</f>
        <v>51.121778402286218</v>
      </c>
      <c r="S904" s="7">
        <f>D904+Q904</f>
        <v>8.8894567788756955</v>
      </c>
    </row>
    <row r="905" spans="1:19">
      <c r="A905" s="1">
        <v>1141</v>
      </c>
      <c r="B905" s="1" t="s">
        <v>17</v>
      </c>
      <c r="C905" s="41">
        <v>51.12341</v>
      </c>
      <c r="D905" s="41">
        <v>8.8918499999999998</v>
      </c>
      <c r="E905" s="15">
        <v>44005</v>
      </c>
      <c r="F905" s="5">
        <v>0.435</v>
      </c>
      <c r="G905" s="3">
        <v>6</v>
      </c>
      <c r="H905" s="2">
        <v>20.399999999999999</v>
      </c>
      <c r="I905" s="2">
        <f>H905/G905</f>
        <v>3.4</v>
      </c>
      <c r="J905" s="2">
        <v>877.30606168634438</v>
      </c>
      <c r="K905" s="52">
        <v>319.10000000000002</v>
      </c>
      <c r="L905" s="53">
        <v>111.28582188788801</v>
      </c>
      <c r="M905" s="2">
        <f>IF((K905+L905)&gt;360,(K905+L905)-360,(K905+L905))</f>
        <v>70.385821887888028</v>
      </c>
      <c r="N905" s="2">
        <f>COS(RADIANS(M905))*J905</f>
        <v>294.49820112055625</v>
      </c>
      <c r="O905" s="2">
        <f>SIN(RADIANS(M905))*J905</f>
        <v>826.39986411443726</v>
      </c>
      <c r="P905" s="7">
        <f t="shared" si="15"/>
        <v>2.6531369470320382E-3</v>
      </c>
      <c r="Q905" s="7">
        <f>O905/(1850*COS(RADIANS(C905)))/60</f>
        <v>1.1861870120481567E-2</v>
      </c>
      <c r="R905" s="7">
        <f>C905+P905</f>
        <v>51.126063136947032</v>
      </c>
      <c r="S905" s="7">
        <f>D905+Q905</f>
        <v>8.9037118701204818</v>
      </c>
    </row>
    <row r="906" spans="1:19">
      <c r="A906" s="1">
        <v>1142</v>
      </c>
      <c r="B906" s="1" t="s">
        <v>17</v>
      </c>
      <c r="C906" s="41">
        <v>51.12341</v>
      </c>
      <c r="D906" s="41">
        <v>8.8918499999999998</v>
      </c>
      <c r="E906" s="15">
        <v>44005</v>
      </c>
      <c r="F906" s="5">
        <v>0.43634259259259256</v>
      </c>
      <c r="G906" s="3">
        <v>6</v>
      </c>
      <c r="H906" s="2">
        <v>22.4</v>
      </c>
      <c r="I906" s="2">
        <f>H906/G906</f>
        <v>3.7333333333333329</v>
      </c>
      <c r="J906" s="2">
        <v>1096.3454870248177</v>
      </c>
      <c r="K906" s="52">
        <v>34.700000000000003</v>
      </c>
      <c r="L906" s="53">
        <v>111.793375254598</v>
      </c>
      <c r="M906" s="2">
        <f>IF((K906+L906)&gt;360,(K906+L906)-360,(K906+L906))</f>
        <v>146.49337525459799</v>
      </c>
      <c r="N906" s="2">
        <f>COS(RADIANS(M906))*J906</f>
        <v>-914.15698617918883</v>
      </c>
      <c r="O906" s="2">
        <f>SIN(RADIANS(M906))*J906</f>
        <v>605.2193251536728</v>
      </c>
      <c r="P906" s="7">
        <f t="shared" si="15"/>
        <v>-8.2356485241368363E-3</v>
      </c>
      <c r="Q906" s="7">
        <f>O906/(1850*COS(RADIANS(C906)))/60</f>
        <v>8.6871178724979067E-3</v>
      </c>
      <c r="R906" s="7">
        <f>C906+P906</f>
        <v>51.115174351475865</v>
      </c>
      <c r="S906" s="7">
        <f>D906+Q906</f>
        <v>8.9005371178724975</v>
      </c>
    </row>
    <row r="907" spans="1:19">
      <c r="A907" s="1">
        <v>1143</v>
      </c>
      <c r="B907" s="1" t="s">
        <v>17</v>
      </c>
      <c r="C907" s="41">
        <v>51.12341</v>
      </c>
      <c r="D907" s="41">
        <v>8.8918499999999998</v>
      </c>
      <c r="E907" s="15">
        <v>44005</v>
      </c>
      <c r="F907" s="5">
        <v>0.43800925925925926</v>
      </c>
      <c r="G907" s="3">
        <v>7</v>
      </c>
      <c r="H907" s="2">
        <v>18.5</v>
      </c>
      <c r="I907" s="2">
        <f>H907/G907</f>
        <v>2.6428571428571428</v>
      </c>
      <c r="J907" s="2">
        <v>472.18882661984327</v>
      </c>
      <c r="K907" s="52">
        <v>3.2</v>
      </c>
      <c r="L907" s="53">
        <v>112.30482713441199</v>
      </c>
      <c r="M907" s="2">
        <f>IF((K907+L907)&gt;360,(K907+L907)-360,(K907+L907))</f>
        <v>115.504827134412</v>
      </c>
      <c r="N907" s="2">
        <f>COS(RADIANS(M907))*J907</f>
        <v>-203.31843523213257</v>
      </c>
      <c r="O907" s="2">
        <f>SIN(RADIANS(M907))*J907</f>
        <v>426.17355840007428</v>
      </c>
      <c r="P907" s="7">
        <f t="shared" si="15"/>
        <v>-1.8316976147038969E-3</v>
      </c>
      <c r="Q907" s="7">
        <f>O907/(1850*COS(RADIANS(C907)))/60</f>
        <v>6.1171541986424112E-3</v>
      </c>
      <c r="R907" s="7">
        <f>C907+P907</f>
        <v>51.121578302385295</v>
      </c>
      <c r="S907" s="7">
        <f>D907+Q907</f>
        <v>8.8979671541986427</v>
      </c>
    </row>
    <row r="908" spans="1:19">
      <c r="A908" s="1">
        <v>1144</v>
      </c>
      <c r="B908" s="1" t="s">
        <v>17</v>
      </c>
      <c r="C908" s="41">
        <v>51.12341</v>
      </c>
      <c r="D908" s="41">
        <v>8.8918499999999998</v>
      </c>
      <c r="E908" s="15">
        <v>44005</v>
      </c>
      <c r="F908" s="5">
        <v>0.4392476851851852</v>
      </c>
      <c r="G908" s="3">
        <v>4</v>
      </c>
      <c r="H908" s="2">
        <v>13.7</v>
      </c>
      <c r="I908" s="2">
        <f>H908/G908</f>
        <v>3.4249999999999998</v>
      </c>
      <c r="J908" s="2">
        <v>892.69199257718026</v>
      </c>
      <c r="K908" s="52">
        <v>359.2</v>
      </c>
      <c r="L908" s="53">
        <v>112.82025182850499</v>
      </c>
      <c r="M908" s="2">
        <f>IF((K908+L908)&gt;360,(K908+L908)-360,(K908+L908))</f>
        <v>112.02025182850497</v>
      </c>
      <c r="N908" s="2">
        <f>COS(RADIANS(M908))*J908</f>
        <v>-334.700841479909</v>
      </c>
      <c r="O908" s="2">
        <f>SIN(RADIANS(M908))*J908</f>
        <v>827.57135059404834</v>
      </c>
      <c r="P908" s="7">
        <f t="shared" si="15"/>
        <v>-3.0153228962153961E-3</v>
      </c>
      <c r="Q908" s="7">
        <f>O908/(1850*COS(RADIANS(C908)))/60</f>
        <v>1.1878685249661118E-2</v>
      </c>
      <c r="R908" s="7">
        <f>C908+P908</f>
        <v>51.120394677103782</v>
      </c>
      <c r="S908" s="7">
        <f>D908+Q908</f>
        <v>8.9037286852496607</v>
      </c>
    </row>
    <row r="909" spans="1:19" s="6" customFormat="1">
      <c r="A909" s="12"/>
      <c r="B909" s="12" t="s">
        <v>17</v>
      </c>
      <c r="C909" s="44">
        <v>51.12341</v>
      </c>
      <c r="D909" s="44">
        <v>8.8918499999999998</v>
      </c>
      <c r="E909" s="16">
        <v>44005</v>
      </c>
      <c r="F909" s="5">
        <v>0.4866550925925926</v>
      </c>
      <c r="H909" s="14"/>
      <c r="I909" s="2" t="e">
        <f>H909/G909</f>
        <v>#DIV/0!</v>
      </c>
      <c r="J909" s="2" t="e">
        <v>#DIV/0!</v>
      </c>
      <c r="K909" s="54"/>
      <c r="L909" s="53" t="s">
        <v>11</v>
      </c>
      <c r="M909" s="2" t="e">
        <f>IF((K909+L909)&gt;360,(K909+L909)-360,(K909+L909))</f>
        <v>#VALUE!</v>
      </c>
      <c r="N909" s="2" t="e">
        <f>COS(RADIANS(M909))*J909</f>
        <v>#VALUE!</v>
      </c>
      <c r="O909" s="2" t="e">
        <f>SIN(RADIANS(M909))*J909</f>
        <v>#VALUE!</v>
      </c>
      <c r="P909" s="7" t="e">
        <f t="shared" si="15"/>
        <v>#VALUE!</v>
      </c>
      <c r="Q909" s="7" t="e">
        <f>O909/(1850*COS(RADIANS(C909)))/60</f>
        <v>#VALUE!</v>
      </c>
      <c r="R909" s="7" t="e">
        <f>C909+P909</f>
        <v>#VALUE!</v>
      </c>
      <c r="S909" s="7" t="e">
        <f>D909+Q909</f>
        <v>#VALUE!</v>
      </c>
    </row>
    <row r="910" spans="1:19" s="18" customFormat="1">
      <c r="A910" s="17">
        <v>1145</v>
      </c>
      <c r="B910" s="17" t="s">
        <v>18</v>
      </c>
      <c r="C910" s="43">
        <v>51.178130000000003</v>
      </c>
      <c r="D910" s="43">
        <v>8.8734199999999994</v>
      </c>
      <c r="E910" s="25">
        <v>44004</v>
      </c>
      <c r="F910" s="5">
        <v>0.57134259259259257</v>
      </c>
      <c r="G910" s="18">
        <v>8</v>
      </c>
      <c r="H910" s="20">
        <v>14</v>
      </c>
      <c r="I910" s="2">
        <f>H910/G910</f>
        <v>1.75</v>
      </c>
      <c r="J910" s="2">
        <v>101.07022564181916</v>
      </c>
      <c r="K910" s="55">
        <v>87.1</v>
      </c>
      <c r="L910" s="53">
        <v>187.440367723614</v>
      </c>
      <c r="M910" s="2">
        <f>IF((K910+L910)&gt;360,(K910+L910)-360,(K910+L910))</f>
        <v>274.540367723614</v>
      </c>
      <c r="N910" s="2">
        <f>COS(RADIANS(M910))*J910</f>
        <v>8.0008660172688977</v>
      </c>
      <c r="O910" s="2">
        <f>SIN(RADIANS(M910))*J910</f>
        <v>-100.75304786586831</v>
      </c>
      <c r="P910" s="7">
        <f t="shared" si="15"/>
        <v>7.2079874029449536E-5</v>
      </c>
      <c r="Q910" s="7">
        <f>O910/(1850*COS(RADIANS(C910)))/60</f>
        <v>-1.4478917179726002E-3</v>
      </c>
      <c r="R910" s="7">
        <f>C910+P910</f>
        <v>51.178202079874033</v>
      </c>
      <c r="S910" s="7">
        <f>D910+Q910</f>
        <v>8.8719721082820264</v>
      </c>
    </row>
    <row r="911" spans="1:19" s="18" customFormat="1">
      <c r="A911" s="17">
        <v>1146</v>
      </c>
      <c r="B911" s="17" t="s">
        <v>18</v>
      </c>
      <c r="C911" s="43">
        <v>51.178130000000003</v>
      </c>
      <c r="D911" s="43">
        <v>8.8734199999999994</v>
      </c>
      <c r="E911" s="25">
        <v>44004</v>
      </c>
      <c r="F911" s="5">
        <v>0.58666666666666667</v>
      </c>
      <c r="G911" s="18">
        <v>8</v>
      </c>
      <c r="H911" s="20">
        <v>21</v>
      </c>
      <c r="I911" s="2">
        <f>H911/G911</f>
        <v>2.625</v>
      </c>
      <c r="J911" s="2">
        <v>463.81456529399446</v>
      </c>
      <c r="K911" s="55">
        <v>91.1</v>
      </c>
      <c r="L911" s="53">
        <v>197.975446672527</v>
      </c>
      <c r="M911" s="2">
        <f>IF((K911+L911)&gt;360,(K911+L911)-360,(K911+L911))</f>
        <v>289.07544667252699</v>
      </c>
      <c r="N911" s="2">
        <f>COS(RADIANS(M911))*J911</f>
        <v>151.58059424710802</v>
      </c>
      <c r="O911" s="2">
        <f>SIN(RADIANS(M911))*J911</f>
        <v>-438.34606696826955</v>
      </c>
      <c r="P911" s="7">
        <f t="shared" si="15"/>
        <v>1.3655909391631354E-3</v>
      </c>
      <c r="Q911" s="7">
        <f>O911/(1850*COS(RADIANS(C911)))/60</f>
        <v>-6.2993393590848124E-3</v>
      </c>
      <c r="R911" s="7">
        <f>C911+P911</f>
        <v>51.179495590939169</v>
      </c>
      <c r="S911" s="7">
        <f>D911+Q911</f>
        <v>8.8671206606409143</v>
      </c>
    </row>
    <row r="912" spans="1:19" s="18" customFormat="1">
      <c r="A912" s="17">
        <v>1147</v>
      </c>
      <c r="B912" s="17" t="s">
        <v>18</v>
      </c>
      <c r="C912" s="43">
        <v>51.178130000000003</v>
      </c>
      <c r="D912" s="43">
        <v>8.8734199999999994</v>
      </c>
      <c r="E912" s="25">
        <v>44004</v>
      </c>
      <c r="F912" s="5">
        <v>0.66805555555555551</v>
      </c>
      <c r="G912" s="18">
        <v>7</v>
      </c>
      <c r="H912" s="20">
        <v>17.2</v>
      </c>
      <c r="I912" s="2">
        <f>H912/G912</f>
        <v>2.4571428571428569</v>
      </c>
      <c r="J912" s="2">
        <v>387.2536005327654</v>
      </c>
      <c r="K912" s="55">
        <v>311.5</v>
      </c>
      <c r="L912" s="53">
        <v>241.79757156724801</v>
      </c>
      <c r="M912" s="2">
        <f>IF((K912+L912)&gt;360,(K912+L912)-360,(K912+L912))</f>
        <v>193.29757156724804</v>
      </c>
      <c r="N912" s="2">
        <f>COS(RADIANS(M912))*J912</f>
        <v>-376.8707980083251</v>
      </c>
      <c r="O912" s="2">
        <f>SIN(RADIANS(M912))*J912</f>
        <v>-89.071615760346887</v>
      </c>
      <c r="P912" s="7">
        <f t="shared" si="15"/>
        <v>-3.3952324144894152E-3</v>
      </c>
      <c r="Q912" s="7">
        <f>O912/(1850*COS(RADIANS(C912)))/60</f>
        <v>-1.2800213740187334E-3</v>
      </c>
      <c r="R912" s="7">
        <f>C912+P912</f>
        <v>51.174734767585512</v>
      </c>
      <c r="S912" s="7">
        <f>D912+Q912</f>
        <v>8.8721399786259809</v>
      </c>
    </row>
    <row r="913" spans="1:19" s="18" customFormat="1">
      <c r="A913" s="17">
        <v>1148</v>
      </c>
      <c r="B913" s="17" t="s">
        <v>18</v>
      </c>
      <c r="C913" s="43">
        <v>51.178130000000003</v>
      </c>
      <c r="D913" s="43">
        <v>8.8734199999999994</v>
      </c>
      <c r="E913" s="25">
        <v>44005</v>
      </c>
      <c r="F913" s="5">
        <v>0.39800925925925928</v>
      </c>
      <c r="G913" s="18">
        <v>8</v>
      </c>
      <c r="H913" s="20">
        <v>18.2</v>
      </c>
      <c r="I913" s="2">
        <f>H913/G913</f>
        <v>2.2749999999999999</v>
      </c>
      <c r="J913" s="2">
        <v>308.2836792969681</v>
      </c>
      <c r="K913" s="55">
        <v>108.1</v>
      </c>
      <c r="L913" s="53">
        <v>99.047584479999799</v>
      </c>
      <c r="M913" s="2">
        <f>IF((K913+L913)&gt;360,(K913+L913)-360,(K913+L913))</f>
        <v>207.14758447999981</v>
      </c>
      <c r="N913" s="2">
        <f>COS(RADIANS(M913))*J913</f>
        <v>-274.32135033095199</v>
      </c>
      <c r="O913" s="2">
        <f>SIN(RADIANS(M913))*J913</f>
        <v>-140.6649340577778</v>
      </c>
      <c r="P913" s="7">
        <f t="shared" si="15"/>
        <v>-2.4713635164950632E-3</v>
      </c>
      <c r="Q913" s="7">
        <f>O913/(1850*COS(RADIANS(C913)))/60</f>
        <v>-2.0214534184867477E-3</v>
      </c>
      <c r="R913" s="7">
        <f>C913+P913</f>
        <v>51.175658636483504</v>
      </c>
      <c r="S913" s="7">
        <f>D913+Q913</f>
        <v>8.8713985465815135</v>
      </c>
    </row>
    <row r="914" spans="1:19" s="18" customFormat="1">
      <c r="A914" s="17">
        <v>1149</v>
      </c>
      <c r="B914" s="17" t="s">
        <v>18</v>
      </c>
      <c r="C914" s="43">
        <v>51.178130000000003</v>
      </c>
      <c r="D914" s="43">
        <v>8.8734199999999994</v>
      </c>
      <c r="E914" s="25">
        <v>44005</v>
      </c>
      <c r="F914" s="5">
        <v>0.398900462962963</v>
      </c>
      <c r="G914" s="18">
        <v>8</v>
      </c>
      <c r="H914" s="20">
        <v>18</v>
      </c>
      <c r="I914" s="2">
        <f>H914/G914</f>
        <v>2.25</v>
      </c>
      <c r="J914" s="2">
        <v>297.75513540121858</v>
      </c>
      <c r="K914" s="55">
        <v>103.7</v>
      </c>
      <c r="L914" s="53">
        <v>99.261587236788202</v>
      </c>
      <c r="M914" s="2">
        <f>IF((K914+L914)&gt;360,(K914+L914)-360,(K914+L914))</f>
        <v>202.9615872367882</v>
      </c>
      <c r="N914" s="2">
        <f>COS(RADIANS(M914))*J914</f>
        <v>-274.16298488142439</v>
      </c>
      <c r="O914" s="2">
        <f>SIN(RADIANS(M914))*J914</f>
        <v>-116.1584193190742</v>
      </c>
      <c r="P914" s="7">
        <f t="shared" si="15"/>
        <v>-2.4699368007335531E-3</v>
      </c>
      <c r="Q914" s="7">
        <f>O914/(1850*COS(RADIANS(C914)))/60</f>
        <v>-1.6692776731556454E-3</v>
      </c>
      <c r="R914" s="7">
        <f>C914+P914</f>
        <v>51.175660063199267</v>
      </c>
      <c r="S914" s="7">
        <f>D914+Q914</f>
        <v>8.8717507223268441</v>
      </c>
    </row>
    <row r="915" spans="1:19" s="18" customFormat="1">
      <c r="A915" s="17">
        <v>1150</v>
      </c>
      <c r="B915" s="17" t="s">
        <v>18</v>
      </c>
      <c r="C915" s="43">
        <v>51.178130000000003</v>
      </c>
      <c r="D915" s="43">
        <v>8.8734199999999994</v>
      </c>
      <c r="E915" s="25">
        <v>44005</v>
      </c>
      <c r="F915" s="5">
        <v>0.40178240740740745</v>
      </c>
      <c r="G915" s="18">
        <v>5</v>
      </c>
      <c r="H915" s="20">
        <v>18.600000000000001</v>
      </c>
      <c r="I915" s="2">
        <f>H915/G915</f>
        <v>3.72</v>
      </c>
      <c r="J915" s="2">
        <v>1086.9563411252504</v>
      </c>
      <c r="K915" s="55">
        <v>340.5</v>
      </c>
      <c r="L915" s="53">
        <v>100.12322713976801</v>
      </c>
      <c r="M915" s="2">
        <f>IF((K915+L915)&gt;360,(K915+L915)-360,(K915+L915))</f>
        <v>80.623227139768005</v>
      </c>
      <c r="N915" s="2">
        <f>COS(RADIANS(M915))*J915</f>
        <v>177.09345131188496</v>
      </c>
      <c r="O915" s="2">
        <f>SIN(RADIANS(M915))*J915</f>
        <v>1072.4327470824626</v>
      </c>
      <c r="P915" s="7">
        <f t="shared" si="15"/>
        <v>1.5954364983052701E-3</v>
      </c>
      <c r="Q915" s="7">
        <f>O915/(1850*COS(RADIANS(C915)))/60</f>
        <v>1.5411608139641462E-2</v>
      </c>
      <c r="R915" s="7">
        <f>C915+P915</f>
        <v>51.179725436498309</v>
      </c>
      <c r="S915" s="7">
        <f>D915+Q915</f>
        <v>8.8888316081396415</v>
      </c>
    </row>
    <row r="916" spans="1:19" s="18" customFormat="1">
      <c r="A916" s="17">
        <v>1151</v>
      </c>
      <c r="B916" s="17" t="s">
        <v>18</v>
      </c>
      <c r="C916" s="43">
        <v>51.178130000000003</v>
      </c>
      <c r="D916" s="43">
        <v>8.8734199999999994</v>
      </c>
      <c r="E916" s="25">
        <v>44006</v>
      </c>
      <c r="F916" s="5">
        <v>0.48334490740740738</v>
      </c>
      <c r="G916" s="18">
        <v>4</v>
      </c>
      <c r="H916" s="20">
        <v>16.2</v>
      </c>
      <c r="I916" s="2">
        <f>H916/G916</f>
        <v>4.05</v>
      </c>
      <c r="J916" s="2">
        <v>1338.1093134658279</v>
      </c>
      <c r="K916" s="55">
        <v>239.6</v>
      </c>
      <c r="L916" s="53">
        <v>131.872214274632</v>
      </c>
      <c r="M916" s="2">
        <f>IF((K916+L916)&gt;360,(K916+L916)-360,(K916+L916))</f>
        <v>11.472214274631995</v>
      </c>
      <c r="N916" s="2">
        <f>COS(RADIANS(M916))*J916</f>
        <v>1311.3755932577201</v>
      </c>
      <c r="O916" s="2">
        <f>SIN(RADIANS(M916))*J916</f>
        <v>266.14016643857445</v>
      </c>
      <c r="P916" s="7">
        <f t="shared" si="15"/>
        <v>1.1814194533853333E-2</v>
      </c>
      <c r="Q916" s="7">
        <f>O916/(1850*COS(RADIANS(C916)))/60</f>
        <v>3.8246202072146152E-3</v>
      </c>
      <c r="R916" s="7">
        <f>C916+P916</f>
        <v>51.189944194533858</v>
      </c>
      <c r="S916" s="7">
        <f>D916+Q916</f>
        <v>8.8772446202072146</v>
      </c>
    </row>
    <row r="917" spans="1:19" s="18" customFormat="1">
      <c r="A917" s="17">
        <v>1152</v>
      </c>
      <c r="B917" s="17" t="s">
        <v>18</v>
      </c>
      <c r="C917" s="43">
        <v>51.178130000000003</v>
      </c>
      <c r="D917" s="43">
        <v>8.8734199999999994</v>
      </c>
      <c r="E917" s="25">
        <v>44007</v>
      </c>
      <c r="F917" s="5">
        <v>0.36950231481481488</v>
      </c>
      <c r="G917" s="18">
        <v>12</v>
      </c>
      <c r="H917" s="20">
        <v>19.5</v>
      </c>
      <c r="I917" s="2">
        <f>H917/G917</f>
        <v>1.625</v>
      </c>
      <c r="J917" s="2">
        <v>55.601154437757735</v>
      </c>
      <c r="K917" s="55">
        <v>192.3</v>
      </c>
      <c r="L917" s="53">
        <v>90.646422808155293</v>
      </c>
      <c r="M917" s="2">
        <f>IF((K917+L917)&gt;360,(K917+L917)-360,(K917+L917))</f>
        <v>282.94642280815532</v>
      </c>
      <c r="N917" s="2">
        <f>COS(RADIANS(M917))*J917</f>
        <v>12.4568728676002</v>
      </c>
      <c r="O917" s="2">
        <f>SIN(RADIANS(M917))*J917</f>
        <v>-54.187772542999333</v>
      </c>
      <c r="P917" s="7">
        <f t="shared" si="15"/>
        <v>1.122240798882901E-4</v>
      </c>
      <c r="Q917" s="7">
        <f>O917/(1850*COS(RADIANS(C917)))/60</f>
        <v>-7.7871616533965618E-4</v>
      </c>
      <c r="R917" s="7">
        <f>C917+P917</f>
        <v>51.178242224079888</v>
      </c>
      <c r="S917" s="7">
        <f>D917+Q917</f>
        <v>8.8726412838346604</v>
      </c>
    </row>
    <row r="918" spans="1:19" s="18" customFormat="1">
      <c r="A918" s="17">
        <v>1153</v>
      </c>
      <c r="B918" s="17" t="s">
        <v>18</v>
      </c>
      <c r="C918" s="43">
        <v>51.178130000000003</v>
      </c>
      <c r="D918" s="43">
        <v>8.8734199999999994</v>
      </c>
      <c r="E918" s="25">
        <v>44007</v>
      </c>
      <c r="F918" s="5">
        <v>0.37026620370370372</v>
      </c>
      <c r="G918" s="18">
        <v>6</v>
      </c>
      <c r="H918" s="20">
        <v>21.2</v>
      </c>
      <c r="I918" s="2">
        <f>H918/G918</f>
        <v>3.5333333333333332</v>
      </c>
      <c r="J918" s="2">
        <v>961.20731068491875</v>
      </c>
      <c r="K918" s="55">
        <v>344.3</v>
      </c>
      <c r="L918" s="53">
        <v>90.842420751953895</v>
      </c>
      <c r="M918" s="2">
        <f>IF((K918+L918)&gt;360,(K918+L918)-360,(K918+L918))</f>
        <v>75.142420751953921</v>
      </c>
      <c r="N918" s="2">
        <f>COS(RADIANS(M918))*J918</f>
        <v>246.47012133893779</v>
      </c>
      <c r="O918" s="2">
        <f>SIN(RADIANS(M918))*J918</f>
        <v>929.07048893036279</v>
      </c>
      <c r="P918" s="7">
        <f t="shared" si="15"/>
        <v>2.2204515435940344E-3</v>
      </c>
      <c r="Q918" s="7">
        <f>O918/(1850*COS(RADIANS(C918)))/60</f>
        <v>1.3351392288656829E-2</v>
      </c>
      <c r="R918" s="7">
        <f>C918+P918</f>
        <v>51.180350451543596</v>
      </c>
      <c r="S918" s="7">
        <f>D918+Q918</f>
        <v>8.8867713922886562</v>
      </c>
    </row>
    <row r="919" spans="1:19" s="18" customFormat="1">
      <c r="A919" s="17">
        <v>1154</v>
      </c>
      <c r="B919" s="17" t="s">
        <v>18</v>
      </c>
      <c r="C919" s="43">
        <v>51.178130000000003</v>
      </c>
      <c r="D919" s="43">
        <v>8.8734199999999994</v>
      </c>
      <c r="E919" s="25">
        <v>44007</v>
      </c>
      <c r="F919" s="5">
        <v>0.37351851851851858</v>
      </c>
      <c r="G919" s="18">
        <v>6</v>
      </c>
      <c r="H919" s="20">
        <v>14.6</v>
      </c>
      <c r="I919" s="2">
        <f>H919/G919</f>
        <v>2.4333333333333331</v>
      </c>
      <c r="J919" s="2">
        <v>376.69682890660727</v>
      </c>
      <c r="K919" s="55">
        <v>289</v>
      </c>
      <c r="L919" s="53">
        <v>91.629798583480607</v>
      </c>
      <c r="M919" s="2">
        <f>IF((K919+L919)&gt;360,(K919+L919)-360,(K919+L919))</f>
        <v>20.629798583480579</v>
      </c>
      <c r="N919" s="2">
        <f>COS(RADIANS(M919))*J919</f>
        <v>352.5416804733718</v>
      </c>
      <c r="O919" s="2">
        <f>SIN(RADIANS(M919))*J919</f>
        <v>132.7210022464597</v>
      </c>
      <c r="P919" s="7">
        <f t="shared" si="15"/>
        <v>3.1760511754357818E-3</v>
      </c>
      <c r="Q919" s="7">
        <f>O919/(1850*COS(RADIANS(C919)))/60</f>
        <v>1.9072935660417974E-3</v>
      </c>
      <c r="R919" s="7">
        <f>C919+P919</f>
        <v>51.18130605117544</v>
      </c>
      <c r="S919" s="7">
        <f>D919+Q919</f>
        <v>8.8753272935660412</v>
      </c>
    </row>
    <row r="920" spans="1:19" s="18" customFormat="1">
      <c r="A920" s="17">
        <v>1155</v>
      </c>
      <c r="B920" s="17" t="s">
        <v>18</v>
      </c>
      <c r="C920" s="43">
        <v>51.178130000000003</v>
      </c>
      <c r="D920" s="43">
        <v>8.8734199999999994</v>
      </c>
      <c r="E920" s="25">
        <v>44007</v>
      </c>
      <c r="F920" s="5">
        <v>0.40771990740740738</v>
      </c>
      <c r="G920" s="18">
        <v>8</v>
      </c>
      <c r="H920" s="20">
        <v>20.5</v>
      </c>
      <c r="I920" s="2">
        <f>H920/G920</f>
        <v>2.5625</v>
      </c>
      <c r="J920" s="2">
        <v>434.85948707739374</v>
      </c>
      <c r="K920" s="55">
        <v>346.3</v>
      </c>
      <c r="L920" s="53">
        <v>102.05556168984999</v>
      </c>
      <c r="M920" s="2">
        <f>IF((K920+L920)&gt;360,(K920+L920)-360,(K920+L920))</f>
        <v>88.355561689849992</v>
      </c>
      <c r="N920" s="2">
        <f>COS(RADIANS(M920))*J920</f>
        <v>12.479129077815449</v>
      </c>
      <c r="O920" s="2">
        <f>SIN(RADIANS(M920))*J920</f>
        <v>434.6803938972555</v>
      </c>
      <c r="P920" s="7">
        <f t="shared" si="15"/>
        <v>1.1242458628662566E-4</v>
      </c>
      <c r="Q920" s="7">
        <f>O920/(1850*COS(RADIANS(C920)))/60</f>
        <v>6.2466610749759054E-3</v>
      </c>
      <c r="R920" s="7">
        <f>C920+P920</f>
        <v>51.178242424586287</v>
      </c>
      <c r="S920" s="7">
        <f>D920+Q920</f>
        <v>8.8796666610749746</v>
      </c>
    </row>
    <row r="921" spans="1:19" s="18" customFormat="1">
      <c r="A921" s="17">
        <v>1156</v>
      </c>
      <c r="B921" s="17" t="s">
        <v>18</v>
      </c>
      <c r="C921" s="43">
        <v>51.178130000000003</v>
      </c>
      <c r="D921" s="43">
        <v>8.8734199999999994</v>
      </c>
      <c r="E921" s="25">
        <v>44007</v>
      </c>
      <c r="F921" s="5">
        <v>0.44390046296296298</v>
      </c>
      <c r="G921" s="18">
        <v>10</v>
      </c>
      <c r="H921" s="20">
        <v>19.3</v>
      </c>
      <c r="I921" s="2">
        <f>H921/G921</f>
        <v>1.9300000000000002</v>
      </c>
      <c r="J921" s="2">
        <v>169.00803392436376</v>
      </c>
      <c r="K921" s="55">
        <v>187.2</v>
      </c>
      <c r="L921" s="53">
        <v>114.635103753314</v>
      </c>
      <c r="M921" s="2">
        <f>IF((K921+L921)&gt;360,(K921+L921)-360,(K921+L921))</f>
        <v>301.835103753314</v>
      </c>
      <c r="N921" s="2">
        <f>COS(RADIANS(M921))*J921</f>
        <v>89.147750231887187</v>
      </c>
      <c r="O921" s="2">
        <f>SIN(RADIANS(M921))*J921</f>
        <v>-143.5841013468133</v>
      </c>
      <c r="P921" s="7">
        <f t="shared" si="15"/>
        <v>8.0313288497195663E-4</v>
      </c>
      <c r="Q921" s="7">
        <f>O921/(1850*COS(RADIANS(C921)))/60</f>
        <v>-2.0634038927473172E-3</v>
      </c>
      <c r="R921" s="7">
        <f>C921+P921</f>
        <v>51.178933132884978</v>
      </c>
      <c r="S921" s="7">
        <f>D921+Q921</f>
        <v>8.8713565961072529</v>
      </c>
    </row>
    <row r="922" spans="1:19" s="18" customFormat="1">
      <c r="A922" s="17">
        <v>1157</v>
      </c>
      <c r="B922" s="17" t="s">
        <v>18</v>
      </c>
      <c r="C922" s="43">
        <v>51.178130000000003</v>
      </c>
      <c r="D922" s="43">
        <v>8.8734199999999994</v>
      </c>
      <c r="E922" s="25">
        <v>44007</v>
      </c>
      <c r="F922" s="5">
        <v>0.47403935185185181</v>
      </c>
      <c r="G922" s="18">
        <v>7</v>
      </c>
      <c r="H922" s="20">
        <v>14.3</v>
      </c>
      <c r="I922" s="2">
        <f>H922/G922</f>
        <v>2.0428571428571431</v>
      </c>
      <c r="J922" s="2">
        <v>213.19143275730053</v>
      </c>
      <c r="K922" s="55">
        <v>303.7</v>
      </c>
      <c r="L922" s="53">
        <v>127.183333147461</v>
      </c>
      <c r="M922" s="2">
        <f>IF((K922+L922)&gt;360,(K922+L922)-360,(K922+L922))</f>
        <v>70.883333147460974</v>
      </c>
      <c r="N922" s="2">
        <f>COS(RADIANS(M922))*J922</f>
        <v>69.818651296129843</v>
      </c>
      <c r="O922" s="2">
        <f>SIN(RADIANS(M922))*J922</f>
        <v>201.43471133918311</v>
      </c>
      <c r="P922" s="7">
        <f t="shared" si="15"/>
        <v>6.2899685852369229E-4</v>
      </c>
      <c r="Q922" s="7">
        <f>O922/(1850*COS(RADIANS(C922)))/60</f>
        <v>2.8947575923309377E-3</v>
      </c>
      <c r="R922" s="7">
        <f>C922+P922</f>
        <v>51.178758996858527</v>
      </c>
      <c r="S922" s="7">
        <f>D922+Q922</f>
        <v>8.8763147575923309</v>
      </c>
    </row>
    <row r="923" spans="1:19" s="18" customFormat="1">
      <c r="A923" s="17">
        <v>1158</v>
      </c>
      <c r="B923" s="17" t="s">
        <v>18</v>
      </c>
      <c r="C923" s="43">
        <v>51.178130000000003</v>
      </c>
      <c r="D923" s="43">
        <v>8.8734199999999994</v>
      </c>
      <c r="E923" s="25">
        <v>44007</v>
      </c>
      <c r="F923" s="5">
        <v>0.47697916666666668</v>
      </c>
      <c r="G923" s="18">
        <v>6</v>
      </c>
      <c r="H923" s="20">
        <v>20.6</v>
      </c>
      <c r="I923" s="2">
        <f>H923/G923</f>
        <v>3.4333333333333336</v>
      </c>
      <c r="J923" s="2">
        <v>897.85511974440521</v>
      </c>
      <c r="K923" s="55">
        <v>257</v>
      </c>
      <c r="L923" s="53">
        <v>128.479820973459</v>
      </c>
      <c r="M923" s="2">
        <f>IF((K923+L923)&gt;360,(K923+L923)-360,(K923+L923))</f>
        <v>25.479820973459027</v>
      </c>
      <c r="N923" s="2">
        <f>COS(RADIANS(M923))*J923</f>
        <v>810.52690279455862</v>
      </c>
      <c r="O923" s="2">
        <f>SIN(RADIANS(M923))*J923</f>
        <v>386.25115649988726</v>
      </c>
      <c r="P923" s="7">
        <f t="shared" si="15"/>
        <v>7.3020441693203474E-3</v>
      </c>
      <c r="Q923" s="7">
        <f>O923/(1850*COS(RADIANS(C923)))/60</f>
        <v>5.5506990845383668E-3</v>
      </c>
      <c r="R923" s="7">
        <f>C923+P923</f>
        <v>51.185432044169325</v>
      </c>
      <c r="S923" s="7">
        <f>D923+Q923</f>
        <v>8.8789706990845385</v>
      </c>
    </row>
    <row r="924" spans="1:19" s="22" customFormat="1">
      <c r="A924" s="21"/>
      <c r="B924" s="21" t="s">
        <v>18</v>
      </c>
      <c r="C924" s="45">
        <v>51.178130000000003</v>
      </c>
      <c r="D924" s="45">
        <v>8.8734199999999994</v>
      </c>
      <c r="E924" s="26">
        <v>44007</v>
      </c>
      <c r="F924" s="5">
        <v>0.5269328703703704</v>
      </c>
      <c r="H924" s="24"/>
      <c r="I924" s="2" t="e">
        <f>H924/G924</f>
        <v>#DIV/0!</v>
      </c>
      <c r="J924" s="2" t="e">
        <v>#DIV/0!</v>
      </c>
      <c r="K924" s="56"/>
      <c r="L924" s="53" t="s">
        <v>11</v>
      </c>
      <c r="M924" s="2" t="e">
        <f>IF((K924+L924)&gt;360,(K924+L924)-360,(K924+L924))</f>
        <v>#VALUE!</v>
      </c>
      <c r="N924" s="2" t="e">
        <f>COS(RADIANS(M924))*J924</f>
        <v>#VALUE!</v>
      </c>
      <c r="O924" s="2" t="e">
        <f>SIN(RADIANS(M924))*J924</f>
        <v>#VALUE!</v>
      </c>
      <c r="P924" s="7" t="e">
        <f t="shared" si="15"/>
        <v>#VALUE!</v>
      </c>
      <c r="Q924" s="7" t="e">
        <f>O924/(1850*COS(RADIANS(C924)))/60</f>
        <v>#VALUE!</v>
      </c>
      <c r="R924" s="7" t="e">
        <f>C924+P924</f>
        <v>#VALUE!</v>
      </c>
      <c r="S924" s="7" t="e">
        <f>D924+Q924</f>
        <v>#VALUE!</v>
      </c>
    </row>
    <row r="925" spans="1:19">
      <c r="A925" s="27">
        <v>2000</v>
      </c>
      <c r="B925" s="27" t="s">
        <v>2</v>
      </c>
      <c r="C925" s="66">
        <v>51.168050000000001</v>
      </c>
      <c r="D925" s="66">
        <v>8.9637700000000002</v>
      </c>
      <c r="E925" s="29">
        <v>43972</v>
      </c>
      <c r="F925" s="5">
        <v>0.523900462962963</v>
      </c>
      <c r="G925" s="28">
        <v>4</v>
      </c>
      <c r="H925" s="30">
        <v>43.2</v>
      </c>
      <c r="I925" s="2">
        <f>H925/G925</f>
        <v>10.8</v>
      </c>
      <c r="J925" s="2">
        <v>9604.7371999999996</v>
      </c>
      <c r="K925" s="57">
        <v>9.8000000000000007</v>
      </c>
      <c r="L925" s="53">
        <v>158.97096102451101</v>
      </c>
      <c r="M925" s="2">
        <f>IF((K925+L925)&gt;360,(K925+L925)-360,(K925+L925))</f>
        <v>168.77096102451102</v>
      </c>
      <c r="N925" s="2">
        <f>COS(RADIANS(M925))*J925</f>
        <v>-9420.8697432200697</v>
      </c>
      <c r="O925" s="2">
        <f>SIN(RADIANS(M925))*J925</f>
        <v>1870.3448779154187</v>
      </c>
      <c r="P925" s="7">
        <f t="shared" si="15"/>
        <v>-8.487270038936999E-2</v>
      </c>
      <c r="Q925" s="7">
        <f>O925/(1850*COS(RADIANS(C925)))/60</f>
        <v>2.6872288187378062E-2</v>
      </c>
      <c r="R925" s="7">
        <f>C925+P925</f>
        <v>51.083177299610632</v>
      </c>
      <c r="S925" s="7">
        <f>D925+Q925</f>
        <v>8.9906422881873791</v>
      </c>
    </row>
    <row r="926" spans="1:19">
      <c r="A926" s="27">
        <v>2001</v>
      </c>
      <c r="B926" s="27" t="s">
        <v>2</v>
      </c>
      <c r="C926" s="66">
        <v>51.168050000000001</v>
      </c>
      <c r="D926" s="66">
        <v>8.9637700000000002</v>
      </c>
      <c r="E926" s="29">
        <v>43972</v>
      </c>
      <c r="F926" s="5">
        <v>0.52398148148148149</v>
      </c>
      <c r="G926" s="28">
        <v>4</v>
      </c>
      <c r="H926" s="30">
        <v>52.8</v>
      </c>
      <c r="I926" s="2">
        <f>H926/G926</f>
        <v>13.2</v>
      </c>
      <c r="J926" s="2">
        <v>12587.586799999997</v>
      </c>
      <c r="K926" s="57">
        <v>2.1</v>
      </c>
      <c r="L926" s="53">
        <v>158.97096102451101</v>
      </c>
      <c r="M926" s="2">
        <f>IF((K926+L926)&gt;360,(K926+L926)-360,(K926+L926))</f>
        <v>161.07096102451101</v>
      </c>
      <c r="N926" s="2">
        <f>COS(RADIANS(M926))*J926</f>
        <v>-11906.863544865542</v>
      </c>
      <c r="O926" s="2">
        <f>SIN(RADIANS(M926))*J926</f>
        <v>4083.3738466476634</v>
      </c>
      <c r="P926" s="7">
        <f t="shared" si="15"/>
        <v>-0.10726904094473461</v>
      </c>
      <c r="Q926" s="7">
        <f>O926/(1850*COS(RADIANS(C926)))/60</f>
        <v>5.8668109865500834E-2</v>
      </c>
      <c r="R926" s="7">
        <f>C926+P926</f>
        <v>51.060780959055265</v>
      </c>
      <c r="S926" s="7">
        <f>D926+Q926</f>
        <v>9.0224381098655009</v>
      </c>
    </row>
    <row r="927" spans="1:19">
      <c r="A927" s="27">
        <v>2002</v>
      </c>
      <c r="B927" s="27" t="s">
        <v>2</v>
      </c>
      <c r="C927" s="66">
        <v>51.168050000000001</v>
      </c>
      <c r="D927" s="66">
        <v>8.9637700000000002</v>
      </c>
      <c r="E927" s="29">
        <v>43972</v>
      </c>
      <c r="F927" s="5">
        <v>0.52855324074074084</v>
      </c>
      <c r="G927" s="28">
        <v>4</v>
      </c>
      <c r="H927" s="30">
        <v>62.6</v>
      </c>
      <c r="I927" s="2">
        <f>H927/G927</f>
        <v>15.65</v>
      </c>
      <c r="J927" s="2">
        <v>15632.579099999997</v>
      </c>
      <c r="K927" s="57">
        <v>353.4</v>
      </c>
      <c r="L927" s="53">
        <v>162.00096978771401</v>
      </c>
      <c r="M927" s="2">
        <f>IF((K927+L927)&gt;360,(K927+L927)-360,(K927+L927))</f>
        <v>155.40096978771396</v>
      </c>
      <c r="N927" s="2">
        <f>COS(RADIANS(M927))*J927</f>
        <v>-14213.815539807527</v>
      </c>
      <c r="O927" s="2">
        <f>SIN(RADIANS(M927))*J927</f>
        <v>6507.3018308729761</v>
      </c>
      <c r="P927" s="7">
        <f t="shared" si="15"/>
        <v>-0.12805239225051826</v>
      </c>
      <c r="Q927" s="7">
        <f>O927/(1850*COS(RADIANS(C927)))/60</f>
        <v>9.3494035344095158E-2</v>
      </c>
      <c r="R927" s="7">
        <f>C927+P927</f>
        <v>51.039997607749484</v>
      </c>
      <c r="S927" s="7">
        <f>D927+Q927</f>
        <v>9.0572640353440956</v>
      </c>
    </row>
    <row r="928" spans="1:19">
      <c r="A928" s="27">
        <v>2003</v>
      </c>
      <c r="B928" s="27" t="s">
        <v>2</v>
      </c>
      <c r="C928" s="66">
        <v>51.168050000000001</v>
      </c>
      <c r="D928" s="66">
        <v>8.9637700000000002</v>
      </c>
      <c r="E928" s="29">
        <v>43972</v>
      </c>
      <c r="F928" s="5">
        <v>0.52885416666666674</v>
      </c>
      <c r="G928" s="28">
        <v>6</v>
      </c>
      <c r="H928" s="30">
        <v>13.6</v>
      </c>
      <c r="I928" s="2">
        <f>H928/G928</f>
        <v>2.2666666666666666</v>
      </c>
      <c r="J928" s="2">
        <v>304.76612986839604</v>
      </c>
      <c r="K928" s="58">
        <v>252.5</v>
      </c>
      <c r="L928" s="53">
        <v>162.00096978771401</v>
      </c>
      <c r="M928" s="2">
        <f>IF((K928+L928)&gt;360,(K928+L928)-360,(K928+L928))</f>
        <v>54.500969787713984</v>
      </c>
      <c r="N928" s="2">
        <f>COS(RADIANS(M928))*J928</f>
        <v>176.97439280091504</v>
      </c>
      <c r="O928" s="2">
        <f>SIN(RADIANS(M928))*J928</f>
        <v>248.1178312973646</v>
      </c>
      <c r="P928" s="7">
        <f t="shared" si="15"/>
        <v>1.5943638991073427E-3</v>
      </c>
      <c r="Q928" s="7">
        <f>O928/(1850*COS(RADIANS(C928)))/60</f>
        <v>3.5648472887424097E-3</v>
      </c>
      <c r="R928" s="7">
        <f>C928+P928</f>
        <v>51.16964436389911</v>
      </c>
      <c r="S928" s="7">
        <f>D928+Q928</f>
        <v>8.9673348472887433</v>
      </c>
    </row>
    <row r="929" spans="1:19">
      <c r="A929" s="27">
        <v>2004</v>
      </c>
      <c r="B929" s="27" t="s">
        <v>2</v>
      </c>
      <c r="C929" s="66">
        <v>51.168050000000001</v>
      </c>
      <c r="D929" s="66">
        <v>8.9637700000000002</v>
      </c>
      <c r="E929" s="29">
        <v>43972</v>
      </c>
      <c r="F929" s="5">
        <v>0.53630787037037042</v>
      </c>
      <c r="G929" s="28">
        <v>6</v>
      </c>
      <c r="H929" s="30">
        <v>77.8</v>
      </c>
      <c r="I929" s="2">
        <f>H929/G929</f>
        <v>12.966666666666667</v>
      </c>
      <c r="J929" s="2">
        <v>12297.587533333332</v>
      </c>
      <c r="K929" s="57">
        <v>4.9000000000000004</v>
      </c>
      <c r="L929" s="53">
        <v>166.86440867687301</v>
      </c>
      <c r="M929" s="2">
        <f>IF((K929+L929)&gt;360,(K929+L929)-360,(K929+L929))</f>
        <v>171.76440867687302</v>
      </c>
      <c r="N929" s="2">
        <f>COS(RADIANS(M929))*J929</f>
        <v>-12170.767934931389</v>
      </c>
      <c r="O929" s="2">
        <f>SIN(RADIANS(M929))*J929</f>
        <v>1761.5524443062409</v>
      </c>
      <c r="P929" s="7">
        <f t="shared" si="15"/>
        <v>-0.10964655797235486</v>
      </c>
      <c r="Q929" s="7">
        <f>O929/(1850*COS(RADIANS(C929)))/60</f>
        <v>2.5309206606503851E-2</v>
      </c>
      <c r="R929" s="7">
        <f>C929+P929</f>
        <v>51.058403442027647</v>
      </c>
      <c r="S929" s="7">
        <f>D929+Q929</f>
        <v>8.9890792066065046</v>
      </c>
    </row>
    <row r="930" spans="1:19">
      <c r="A930" s="27">
        <v>2005</v>
      </c>
      <c r="B930" s="27" t="s">
        <v>2</v>
      </c>
      <c r="C930" s="66">
        <v>51.168050000000001</v>
      </c>
      <c r="D930" s="66">
        <v>8.9637700000000002</v>
      </c>
      <c r="E930" s="29">
        <v>43972</v>
      </c>
      <c r="F930" s="5">
        <v>0.53663194444444451</v>
      </c>
      <c r="G930" s="28">
        <v>3</v>
      </c>
      <c r="H930" s="30">
        <v>44</v>
      </c>
      <c r="I930" s="2">
        <f>H930/G930</f>
        <v>14.666666666666666</v>
      </c>
      <c r="J930" s="2">
        <v>14410.439333333328</v>
      </c>
      <c r="K930" s="57">
        <v>2.6</v>
      </c>
      <c r="L930" s="53">
        <v>166.86440867687301</v>
      </c>
      <c r="M930" s="2">
        <f>IF((K930+L930)&gt;360,(K930+L930)-360,(K930+L930))</f>
        <v>169.46440867687301</v>
      </c>
      <c r="N930" s="2">
        <f>COS(RADIANS(M930))*J930</f>
        <v>-14167.501168799452</v>
      </c>
      <c r="O930" s="2">
        <f>SIN(RADIANS(M930))*J930</f>
        <v>2634.8951424575644</v>
      </c>
      <c r="P930" s="7">
        <f t="shared" si="15"/>
        <v>-0.12763514566485992</v>
      </c>
      <c r="Q930" s="7">
        <f>O930/(1850*COS(RADIANS(C930)))/60</f>
        <v>3.7857008323811517E-2</v>
      </c>
      <c r="R930" s="7">
        <f>C930+P930</f>
        <v>51.04041485433514</v>
      </c>
      <c r="S930" s="7">
        <f>D930+Q930</f>
        <v>9.0016270083238119</v>
      </c>
    </row>
    <row r="931" spans="1:19">
      <c r="A931" s="27">
        <v>2006</v>
      </c>
      <c r="B931" s="27" t="s">
        <v>2</v>
      </c>
      <c r="C931" s="66">
        <v>51.168050000000001</v>
      </c>
      <c r="D931" s="66">
        <v>8.9637700000000002</v>
      </c>
      <c r="E931" s="29">
        <v>43972</v>
      </c>
      <c r="F931" s="5">
        <v>0.54634259259259255</v>
      </c>
      <c r="G931" s="46">
        <v>4</v>
      </c>
      <c r="H931" s="59">
        <v>43.1</v>
      </c>
      <c r="I931" s="2">
        <f>H931/G931</f>
        <v>10.775</v>
      </c>
      <c r="J931" s="2">
        <v>9573.6658499999976</v>
      </c>
      <c r="K931" s="57">
        <v>350.8</v>
      </c>
      <c r="L931" s="53">
        <v>173.19201946150099</v>
      </c>
      <c r="M931" s="2">
        <f>IF((K931+L931)&gt;360,(K931+L931)-360,(K931+L931))</f>
        <v>163.99201946150106</v>
      </c>
      <c r="N931" s="2">
        <f>COS(RADIANS(M931))*J931</f>
        <v>-9202.4306240269198</v>
      </c>
      <c r="O931" s="2">
        <f>SIN(RADIANS(M931))*J931</f>
        <v>2640.1417419198715</v>
      </c>
      <c r="P931" s="7">
        <f t="shared" si="15"/>
        <v>-8.2904780396638914E-2</v>
      </c>
      <c r="Q931" s="7">
        <f>O931/(1850*COS(RADIANS(C931)))/60</f>
        <v>3.79323891449743E-2</v>
      </c>
      <c r="R931" s="7">
        <f>C931+P931</f>
        <v>51.085145219603362</v>
      </c>
      <c r="S931" s="7">
        <f>D931+Q931</f>
        <v>9.0017023891449739</v>
      </c>
    </row>
    <row r="932" spans="1:19">
      <c r="A932" s="27">
        <v>2007</v>
      </c>
      <c r="B932" s="27" t="s">
        <v>2</v>
      </c>
      <c r="C932" s="66">
        <v>51.168050000000001</v>
      </c>
      <c r="D932" s="66">
        <v>8.9637700000000002</v>
      </c>
      <c r="E932" s="29">
        <v>43972</v>
      </c>
      <c r="F932" s="5">
        <v>0.54557870370370365</v>
      </c>
      <c r="G932" s="46">
        <v>2</v>
      </c>
      <c r="H932" s="59">
        <v>21.7</v>
      </c>
      <c r="I932" s="2">
        <f>H932/G932</f>
        <v>10.85</v>
      </c>
      <c r="J932" s="2">
        <v>9666.8798999999981</v>
      </c>
      <c r="K932" s="57">
        <v>350.1</v>
      </c>
      <c r="L932" s="53">
        <v>172.73626393016701</v>
      </c>
      <c r="M932" s="2">
        <f>IF((K932+L932)&gt;360,(K932+L932)-360,(K932+L932))</f>
        <v>162.83626393016698</v>
      </c>
      <c r="N932" s="2">
        <f>COS(RADIANS(M932))*J932</f>
        <v>-9236.3686109545197</v>
      </c>
      <c r="O932" s="2">
        <f>SIN(RADIANS(M932))*J932</f>
        <v>2852.7288485935806</v>
      </c>
      <c r="P932" s="7">
        <f t="shared" si="15"/>
        <v>-8.3210528026617298E-2</v>
      </c>
      <c r="Q932" s="7">
        <f>O932/(1850*COS(RADIANS(C932)))/60</f>
        <v>4.0986746693098715E-2</v>
      </c>
      <c r="R932" s="7">
        <f>C932+P932</f>
        <v>51.084839471973382</v>
      </c>
      <c r="S932" s="7">
        <f>D932+Q932</f>
        <v>9.0047567466930989</v>
      </c>
    </row>
    <row r="933" spans="1:19">
      <c r="A933" s="27">
        <v>2008</v>
      </c>
      <c r="B933" s="27" t="s">
        <v>2</v>
      </c>
      <c r="C933" s="66">
        <v>51.168050000000001</v>
      </c>
      <c r="D933" s="66">
        <v>8.9637700000000002</v>
      </c>
      <c r="E933" s="29">
        <v>43972</v>
      </c>
      <c r="F933" s="5">
        <v>0.54972222222222222</v>
      </c>
      <c r="G933" s="46">
        <v>6</v>
      </c>
      <c r="H933" s="59">
        <v>82.3</v>
      </c>
      <c r="I933" s="2">
        <f>H933/G933</f>
        <v>13.716666666666667</v>
      </c>
      <c r="J933" s="2">
        <v>13229.728033333331</v>
      </c>
      <c r="K933" s="57">
        <v>1.2</v>
      </c>
      <c r="L933" s="53">
        <v>175.47687583348801</v>
      </c>
      <c r="M933" s="2">
        <f>IF((K933+L933)&gt;360,(K933+L933)-360,(K933+L933))</f>
        <v>176.676875833488</v>
      </c>
      <c r="N933" s="2">
        <f>COS(RADIANS(M933))*J933</f>
        <v>-13207.482283705303</v>
      </c>
      <c r="O933" s="2">
        <f>SIN(RADIANS(M933))*J933</f>
        <v>766.88692880786857</v>
      </c>
      <c r="P933" s="7">
        <f t="shared" si="15"/>
        <v>-0.11898632688022796</v>
      </c>
      <c r="Q933" s="7">
        <f>O933/(1850*COS(RADIANS(C933)))/60</f>
        <v>1.1018292295390385E-2</v>
      </c>
      <c r="R933" s="7">
        <f>C933+P933</f>
        <v>51.049063673119775</v>
      </c>
      <c r="S933" s="7">
        <f>D933+Q933</f>
        <v>8.9747882922953899</v>
      </c>
    </row>
    <row r="934" spans="1:19">
      <c r="A934" s="27">
        <v>2009</v>
      </c>
      <c r="B934" s="27" t="s">
        <v>2</v>
      </c>
      <c r="C934" s="66">
        <v>51.168050000000001</v>
      </c>
      <c r="D934" s="66">
        <v>8.9637700000000002</v>
      </c>
      <c r="E934" s="29">
        <v>43972</v>
      </c>
      <c r="F934" s="5">
        <v>0.5493055555555556</v>
      </c>
      <c r="G934" s="46">
        <v>3</v>
      </c>
      <c r="H934" s="59">
        <v>43.5</v>
      </c>
      <c r="I934" s="2">
        <f>H934/G934</f>
        <v>14.5</v>
      </c>
      <c r="J934" s="2">
        <v>14203.296999999999</v>
      </c>
      <c r="K934" s="57">
        <v>353.9</v>
      </c>
      <c r="L934" s="53">
        <v>175.47687583348801</v>
      </c>
      <c r="M934" s="2">
        <f>IF((K934+L934)&gt;360,(K934+L934)-360,(K934+L934))</f>
        <v>169.37687583348793</v>
      </c>
      <c r="N934" s="2">
        <f>COS(RADIANS(M934))*J934</f>
        <v>-13959.86708542859</v>
      </c>
      <c r="O934" s="2">
        <f>SIN(RADIANS(M934))*J934</f>
        <v>2618.349981835212</v>
      </c>
      <c r="P934" s="7">
        <f t="shared" si="15"/>
        <v>-0.12576456833719452</v>
      </c>
      <c r="Q934" s="7">
        <f>O934/(1850*COS(RADIANS(C934)))/60</f>
        <v>3.7619294771835024E-2</v>
      </c>
      <c r="R934" s="7">
        <f>C934+P934</f>
        <v>51.042285431662805</v>
      </c>
      <c r="S934" s="7">
        <f>D934+Q934</f>
        <v>9.001389294771835</v>
      </c>
    </row>
    <row r="935" spans="1:19">
      <c r="A935" s="27">
        <v>2010</v>
      </c>
      <c r="B935" s="27" t="s">
        <v>2</v>
      </c>
      <c r="C935" s="66">
        <v>51.168050000000001</v>
      </c>
      <c r="D935" s="66">
        <v>8.9637700000000002</v>
      </c>
      <c r="E935" s="29">
        <v>43972</v>
      </c>
      <c r="F935" s="5">
        <v>0.5565972222222223</v>
      </c>
      <c r="G935" s="46">
        <v>4</v>
      </c>
      <c r="H935" s="59">
        <v>54.9</v>
      </c>
      <c r="I935" s="2">
        <f>H935/G935</f>
        <v>13.725</v>
      </c>
      <c r="J935" s="2">
        <v>13240.085149999999</v>
      </c>
      <c r="K935" s="57">
        <v>345.5</v>
      </c>
      <c r="L935" s="53">
        <v>180.06522515452099</v>
      </c>
      <c r="M935" s="2">
        <f>IF((K935+L935)&gt;360,(K935+L935)-360,(K935+L935))</f>
        <v>165.56522515452093</v>
      </c>
      <c r="N935" s="2">
        <f>COS(RADIANS(M935))*J935</f>
        <v>-12822.122724621087</v>
      </c>
      <c r="O935" s="2">
        <f>SIN(RADIANS(M935))*J935</f>
        <v>3300.458091539107</v>
      </c>
      <c r="P935" s="7">
        <f t="shared" si="15"/>
        <v>-0.11551461914073052</v>
      </c>
      <c r="Q935" s="7">
        <f>O935/(1850*COS(RADIANS(C935)))/60</f>
        <v>4.7419522481357841E-2</v>
      </c>
      <c r="R935" s="7">
        <f>C935+P935</f>
        <v>51.052535380859268</v>
      </c>
      <c r="S935" s="7">
        <f>D935+Q935</f>
        <v>9.0111895224813576</v>
      </c>
    </row>
    <row r="936" spans="1:19">
      <c r="A936" s="27">
        <v>2011</v>
      </c>
      <c r="B936" s="27" t="s">
        <v>2</v>
      </c>
      <c r="C936" s="66">
        <v>51.168050000000001</v>
      </c>
      <c r="D936" s="66">
        <v>8.9637700000000002</v>
      </c>
      <c r="E936" s="29">
        <v>43972</v>
      </c>
      <c r="F936" s="5">
        <v>0.55666666666666664</v>
      </c>
      <c r="G936" s="46">
        <v>6</v>
      </c>
      <c r="H936" s="59">
        <v>64</v>
      </c>
      <c r="I936" s="2">
        <f>H936/G936</f>
        <v>10.666666666666666</v>
      </c>
      <c r="J936" s="2">
        <v>9439.0233333333308</v>
      </c>
      <c r="K936" s="57">
        <v>346</v>
      </c>
      <c r="L936" s="53">
        <v>180.06522515452099</v>
      </c>
      <c r="M936" s="2">
        <f>IF((K936+L936)&gt;360,(K936+L936)-360,(K936+L936))</f>
        <v>166.06522515452093</v>
      </c>
      <c r="N936" s="2">
        <f>COS(RADIANS(M936))*J936</f>
        <v>-9161.2375947872933</v>
      </c>
      <c r="O936" s="2">
        <f>SIN(RADIANS(M936))*J936</f>
        <v>2273.0787973730694</v>
      </c>
      <c r="P936" s="7">
        <f t="shared" si="15"/>
        <v>-8.2533672025110763E-2</v>
      </c>
      <c r="Q936" s="7">
        <f>O936/(1850*COS(RADIANS(C936)))/60</f>
        <v>3.2658591063540833E-2</v>
      </c>
      <c r="R936" s="7">
        <f>C936+P936</f>
        <v>51.085516327974894</v>
      </c>
      <c r="S936" s="7">
        <f>D936+Q936</f>
        <v>8.9964285910635411</v>
      </c>
    </row>
    <row r="937" spans="1:19">
      <c r="A937" s="12"/>
      <c r="B937" s="12" t="s">
        <v>2</v>
      </c>
      <c r="C937" s="63">
        <v>51.168050000000001</v>
      </c>
      <c r="D937" s="63">
        <v>8.9637700000000002</v>
      </c>
      <c r="E937" s="13">
        <v>43972</v>
      </c>
      <c r="F937" s="5">
        <v>0.56443287037037038</v>
      </c>
      <c r="G937" s="46"/>
      <c r="H937" s="59"/>
      <c r="I937" s="2" t="e">
        <f>H937/G937</f>
        <v>#DIV/0!</v>
      </c>
      <c r="J937" s="2" t="e">
        <v>#DIV/0!</v>
      </c>
      <c r="K937" s="60"/>
      <c r="L937" s="53" t="s">
        <v>11</v>
      </c>
      <c r="M937" s="2" t="e">
        <f>IF((K937+L937)&gt;360,(K937+L937)-360,(K937+L937))</f>
        <v>#VALUE!</v>
      </c>
      <c r="N937" s="2" t="e">
        <f>COS(RADIANS(M937))*J937</f>
        <v>#VALUE!</v>
      </c>
      <c r="O937" s="2" t="e">
        <f>SIN(RADIANS(M937))*J937</f>
        <v>#VALUE!</v>
      </c>
      <c r="P937" s="7" t="e">
        <f t="shared" si="15"/>
        <v>#VALUE!</v>
      </c>
      <c r="Q937" s="7" t="e">
        <f>O937/(1850*COS(RADIANS(C937)))/60</f>
        <v>#VALUE!</v>
      </c>
      <c r="R937" s="7" t="e">
        <f>C937+P937</f>
        <v>#VALUE!</v>
      </c>
      <c r="S937" s="7" t="e">
        <f>D937+Q937</f>
        <v>#VALUE!</v>
      </c>
    </row>
    <row r="938" spans="1:19">
      <c r="A938" s="27">
        <v>2012</v>
      </c>
      <c r="B938" s="27" t="s">
        <v>3</v>
      </c>
      <c r="C938" s="66">
        <v>51.152650000000001</v>
      </c>
      <c r="D938" s="66">
        <v>9.0119399999999992</v>
      </c>
      <c r="E938" s="29">
        <v>43970</v>
      </c>
      <c r="F938" s="5">
        <v>0.57648148148148148</v>
      </c>
      <c r="G938" s="46">
        <v>6</v>
      </c>
      <c r="H938" s="59">
        <v>19.100000000000001</v>
      </c>
      <c r="I938" s="2">
        <f>H938/G938</f>
        <v>3.1833333333333336</v>
      </c>
      <c r="J938" s="2">
        <v>750.05450674652263</v>
      </c>
      <c r="K938" s="57">
        <v>205.6</v>
      </c>
      <c r="L938" s="53">
        <v>193.30344876210501</v>
      </c>
      <c r="M938" s="2">
        <f>IF((K938+L938)&gt;360,(K938+L938)-360,(K938+L938))</f>
        <v>38.903448762104972</v>
      </c>
      <c r="N938" s="2">
        <f>COS(RADIANS(M938))*J938</f>
        <v>583.69642889500915</v>
      </c>
      <c r="O938" s="2">
        <f>SIN(RADIANS(M938))*J938</f>
        <v>471.04165631712755</v>
      </c>
      <c r="P938" s="7">
        <f t="shared" si="15"/>
        <v>5.2585263864415232E-3</v>
      </c>
      <c r="Q938" s="7">
        <f>O938/(1850*COS(RADIANS(C938)))/60</f>
        <v>6.765459396149729E-3</v>
      </c>
      <c r="R938" s="7">
        <f>C938+P938</f>
        <v>51.157908526386443</v>
      </c>
      <c r="S938" s="7">
        <f>D938+Q938</f>
        <v>9.0187054593961484</v>
      </c>
    </row>
    <row r="939" spans="1:19">
      <c r="A939" s="27">
        <v>2013</v>
      </c>
      <c r="B939" s="27" t="s">
        <v>3</v>
      </c>
      <c r="C939" s="66">
        <v>51.152650000000001</v>
      </c>
      <c r="D939" s="66">
        <v>9.0119399999999992</v>
      </c>
      <c r="E939" s="29">
        <v>43970</v>
      </c>
      <c r="F939" s="5">
        <v>0.5767592592592593</v>
      </c>
      <c r="G939" s="46">
        <v>6</v>
      </c>
      <c r="H939" s="59">
        <v>17.899999999999999</v>
      </c>
      <c r="I939" s="2">
        <f>H939/G939</f>
        <v>2.9833333333333329</v>
      </c>
      <c r="J939" s="2">
        <v>641.2804076149356</v>
      </c>
      <c r="K939" s="57">
        <v>205.6</v>
      </c>
      <c r="L939" s="53">
        <v>193.30344876210501</v>
      </c>
      <c r="M939" s="2">
        <f>IF((K939+L939)&gt;360,(K939+L939)-360,(K939+L939))</f>
        <v>38.903448762104972</v>
      </c>
      <c r="N939" s="2">
        <f>COS(RADIANS(M939))*J939</f>
        <v>499.04784316117849</v>
      </c>
      <c r="O939" s="2">
        <f>SIN(RADIANS(M939))*J939</f>
        <v>402.73044512049711</v>
      </c>
      <c r="P939" s="7">
        <f t="shared" si="15"/>
        <v>4.4959265149655718E-3</v>
      </c>
      <c r="Q939" s="7">
        <f>O939/(1850*COS(RADIANS(C939)))/60</f>
        <v>5.7843216996113448E-3</v>
      </c>
      <c r="R939" s="7">
        <f>C939+P939</f>
        <v>51.157145926514964</v>
      </c>
      <c r="S939" s="7">
        <f>D939+Q939</f>
        <v>9.0177243216996104</v>
      </c>
    </row>
    <row r="940" spans="1:19">
      <c r="A940" s="27">
        <v>2014</v>
      </c>
      <c r="B940" s="27" t="s">
        <v>3</v>
      </c>
      <c r="C940" s="66">
        <v>51.152650000000001</v>
      </c>
      <c r="D940" s="66">
        <v>9.0119399999999992</v>
      </c>
      <c r="E940" s="29">
        <v>43970</v>
      </c>
      <c r="F940" s="5">
        <v>0.5854976851851853</v>
      </c>
      <c r="G940" s="46">
        <v>5</v>
      </c>
      <c r="H940" s="59">
        <v>17.8</v>
      </c>
      <c r="I940" s="2">
        <f>H940/G940</f>
        <v>3.56</v>
      </c>
      <c r="J940" s="2">
        <v>978.55259836061032</v>
      </c>
      <c r="K940" s="57">
        <v>210.3</v>
      </c>
      <c r="L940" s="53">
        <v>198.98895989251</v>
      </c>
      <c r="M940" s="2">
        <f>IF((K940+L940)&gt;360,(K940+L940)-360,(K940+L940))</f>
        <v>49.288959892509979</v>
      </c>
      <c r="N940" s="2">
        <f>COS(RADIANS(M940))*J940</f>
        <v>638.25552457161871</v>
      </c>
      <c r="O940" s="2">
        <f>SIN(RADIANS(M940))*J940</f>
        <v>741.75135531531703</v>
      </c>
      <c r="P940" s="7">
        <f t="shared" si="15"/>
        <v>5.7500497709154835E-3</v>
      </c>
      <c r="Q940" s="7">
        <f>O940/(1850*COS(RADIANS(C940)))/60</f>
        <v>1.065359848566399E-2</v>
      </c>
      <c r="R940" s="7">
        <f>C940+P940</f>
        <v>51.158400049770918</v>
      </c>
      <c r="S940" s="7">
        <f>D940+Q940</f>
        <v>9.0225935984856633</v>
      </c>
    </row>
    <row r="941" spans="1:19">
      <c r="A941" s="27">
        <v>2015</v>
      </c>
      <c r="B941" s="27" t="s">
        <v>3</v>
      </c>
      <c r="C941" s="66">
        <v>51.152650000000001</v>
      </c>
      <c r="D941" s="66">
        <v>9.0119399999999992</v>
      </c>
      <c r="E941" s="29">
        <v>43970</v>
      </c>
      <c r="F941" s="5">
        <v>0.58396990740740751</v>
      </c>
      <c r="G941" s="46">
        <v>3</v>
      </c>
      <c r="H941" s="59">
        <v>10</v>
      </c>
      <c r="I941" s="2">
        <f>H941/G941</f>
        <v>3.3333333333333335</v>
      </c>
      <c r="J941" s="2">
        <v>837.0157184572289</v>
      </c>
      <c r="K941" s="57">
        <v>213.3</v>
      </c>
      <c r="L941" s="53">
        <v>197.69147420194099</v>
      </c>
      <c r="M941" s="2">
        <f>IF((K941+L941)&gt;360,(K941+L941)-360,(K941+L941))</f>
        <v>50.991474201941003</v>
      </c>
      <c r="N941" s="2">
        <f>COS(RADIANS(M941))*J941</f>
        <v>526.84784746240564</v>
      </c>
      <c r="O941" s="2">
        <f>SIN(RADIANS(M941))*J941</f>
        <v>650.40499580546032</v>
      </c>
      <c r="P941" s="7">
        <f t="shared" si="15"/>
        <v>4.7463770041658165E-3</v>
      </c>
      <c r="Q941" s="7">
        <f>O941/(1850*COS(RADIANS(C941)))/60</f>
        <v>9.3416124267623017E-3</v>
      </c>
      <c r="R941" s="7">
        <f>C941+P941</f>
        <v>51.157396377004169</v>
      </c>
      <c r="S941" s="7">
        <f>D941+Q941</f>
        <v>9.0212816124267619</v>
      </c>
    </row>
    <row r="942" spans="1:19">
      <c r="A942" s="27">
        <v>2016</v>
      </c>
      <c r="B942" s="27" t="s">
        <v>3</v>
      </c>
      <c r="C942" s="66">
        <v>51.152650000000001</v>
      </c>
      <c r="D942" s="66">
        <v>9.0119399999999992</v>
      </c>
      <c r="E942" s="29">
        <v>43970</v>
      </c>
      <c r="F942" s="5">
        <v>0.59105324074074084</v>
      </c>
      <c r="G942" s="46">
        <v>4</v>
      </c>
      <c r="H942" s="59">
        <v>16.100000000000001</v>
      </c>
      <c r="I942" s="2">
        <f>H942/G942</f>
        <v>4.0250000000000004</v>
      </c>
      <c r="J942" s="2">
        <v>1317.5745520135313</v>
      </c>
      <c r="K942" s="57">
        <v>219.1</v>
      </c>
      <c r="L942" s="53">
        <v>202.400325441332</v>
      </c>
      <c r="M942" s="2">
        <f>IF((K942+L942)&gt;360,(K942+L942)-360,(K942+L942))</f>
        <v>61.500325441331995</v>
      </c>
      <c r="N942" s="2">
        <f>COS(RADIANS(M942))*J942</f>
        <v>628.68566283976304</v>
      </c>
      <c r="O942" s="2">
        <f>SIN(RADIANS(M942))*J942</f>
        <v>1157.9106344849699</v>
      </c>
      <c r="P942" s="7">
        <f t="shared" si="15"/>
        <v>5.6638348003582263E-3</v>
      </c>
      <c r="Q942" s="7">
        <f>O942/(1850*COS(RADIANS(C942)))/60</f>
        <v>1.6630795338202428E-2</v>
      </c>
      <c r="R942" s="7">
        <f>C942+P942</f>
        <v>51.15831383480036</v>
      </c>
      <c r="S942" s="7">
        <f>D942+Q942</f>
        <v>9.0285707953382008</v>
      </c>
    </row>
    <row r="943" spans="1:19">
      <c r="A943" s="27">
        <v>2017</v>
      </c>
      <c r="B943" s="27" t="s">
        <v>3</v>
      </c>
      <c r="C943" s="66">
        <v>51.152650000000001</v>
      </c>
      <c r="D943" s="66">
        <v>9.0119399999999992</v>
      </c>
      <c r="E943" s="29">
        <v>43970</v>
      </c>
      <c r="F943" s="5">
        <v>0.59349537037037037</v>
      </c>
      <c r="G943" s="46">
        <v>6</v>
      </c>
      <c r="H943" s="59">
        <v>19.399999999999999</v>
      </c>
      <c r="I943" s="2">
        <f>H943/G943</f>
        <v>3.2333333333333329</v>
      </c>
      <c r="J943" s="2">
        <v>778.49735462422268</v>
      </c>
      <c r="K943" s="57">
        <v>185.9</v>
      </c>
      <c r="L943" s="53">
        <v>203.66008794181101</v>
      </c>
      <c r="M943" s="2">
        <f>IF((K943+L943)&gt;360,(K943+L943)-360,(K943+L943))</f>
        <v>29.560087941811048</v>
      </c>
      <c r="N943" s="2">
        <f>COS(RADIANS(M943))*J943</f>
        <v>677.1672023005475</v>
      </c>
      <c r="O943" s="2">
        <f>SIN(RADIANS(M943))*J943</f>
        <v>384.06081717009619</v>
      </c>
      <c r="P943" s="7">
        <f t="shared" si="15"/>
        <v>6.1006054261310587E-3</v>
      </c>
      <c r="Q943" s="7">
        <f>O943/(1850*COS(RADIANS(C943)))/60</f>
        <v>5.5161742690269409E-3</v>
      </c>
      <c r="R943" s="7">
        <f>C943+P943</f>
        <v>51.158750605426135</v>
      </c>
      <c r="S943" s="7">
        <f>D943+Q943</f>
        <v>9.0174561742690269</v>
      </c>
    </row>
    <row r="944" spans="1:19">
      <c r="A944" s="27">
        <v>2018</v>
      </c>
      <c r="B944" s="27" t="s">
        <v>3</v>
      </c>
      <c r="C944" s="66">
        <v>51.152650000000001</v>
      </c>
      <c r="D944" s="66">
        <v>9.0119399999999992</v>
      </c>
      <c r="E944" s="29">
        <v>43970</v>
      </c>
      <c r="F944" s="5">
        <v>0.5977662037037037</v>
      </c>
      <c r="G944" s="46">
        <v>6</v>
      </c>
      <c r="H944" s="59">
        <v>18.8</v>
      </c>
      <c r="I944" s="2">
        <f>H944/G944</f>
        <v>3.1333333333333333</v>
      </c>
      <c r="J944" s="2">
        <v>722.12942078743947</v>
      </c>
      <c r="K944" s="57">
        <v>97.6</v>
      </c>
      <c r="L944" s="53">
        <v>206.14550740802201</v>
      </c>
      <c r="M944" s="2">
        <f>IF((K944+L944)&gt;360,(K944+L944)-360,(K944+L944))</f>
        <v>303.74550740802204</v>
      </c>
      <c r="N944" s="2">
        <f>COS(RADIANS(M944))*J944</f>
        <v>401.14652941854439</v>
      </c>
      <c r="O944" s="2">
        <f>SIN(RADIANS(M944))*J944</f>
        <v>-600.46012548899512</v>
      </c>
      <c r="P944" s="7">
        <f t="shared" si="15"/>
        <v>3.6139326974643639E-3</v>
      </c>
      <c r="Q944" s="7">
        <f>O944/(1850*COS(RADIANS(C944)))/60</f>
        <v>-8.6242661206756936E-3</v>
      </c>
      <c r="R944" s="7">
        <f>C944+P944</f>
        <v>51.156263932697463</v>
      </c>
      <c r="S944" s="7">
        <f>D944+Q944</f>
        <v>9.0033157338793242</v>
      </c>
    </row>
    <row r="945" spans="1:19">
      <c r="A945" s="27">
        <v>2019</v>
      </c>
      <c r="B945" s="27" t="s">
        <v>3</v>
      </c>
      <c r="C945" s="66">
        <v>51.152650000000001</v>
      </c>
      <c r="D945" s="66">
        <v>9.0119399999999992</v>
      </c>
      <c r="E945" s="29">
        <v>43970</v>
      </c>
      <c r="F945" s="5">
        <v>0.59993055555555552</v>
      </c>
      <c r="G945" s="46">
        <v>5</v>
      </c>
      <c r="H945" s="59">
        <v>14.8</v>
      </c>
      <c r="I945" s="2">
        <f>H945/G945</f>
        <v>2.96</v>
      </c>
      <c r="J945" s="2">
        <v>629.07820803235893</v>
      </c>
      <c r="K945" s="57">
        <v>206.1</v>
      </c>
      <c r="L945" s="53">
        <v>207.370508224948</v>
      </c>
      <c r="M945" s="2">
        <f>IF((K945+L945)&gt;360,(K945+L945)-360,(K945+L945))</f>
        <v>53.470508224947991</v>
      </c>
      <c r="N945" s="2">
        <f>COS(RADIANS(M945))*J945</f>
        <v>374.45029569844166</v>
      </c>
      <c r="O945" s="2">
        <f>SIN(RADIANS(M945))*J945</f>
        <v>505.4961600967444</v>
      </c>
      <c r="P945" s="7">
        <f t="shared" si="15"/>
        <v>3.3734260873733483E-3</v>
      </c>
      <c r="Q945" s="7">
        <f>O945/(1850*COS(RADIANS(C945)))/60</f>
        <v>7.2603212479825339E-3</v>
      </c>
      <c r="R945" s="7">
        <f>C945+P945</f>
        <v>51.156023426087373</v>
      </c>
      <c r="S945" s="7">
        <f>D945+Q945</f>
        <v>9.0192003212479825</v>
      </c>
    </row>
    <row r="946" spans="1:19">
      <c r="A946" s="27">
        <v>2020</v>
      </c>
      <c r="B946" s="27" t="s">
        <v>3</v>
      </c>
      <c r="C946" s="66">
        <v>51.152650000000001</v>
      </c>
      <c r="D946" s="66">
        <v>9.0119399999999992</v>
      </c>
      <c r="E946" s="29">
        <v>43970</v>
      </c>
      <c r="F946" s="5">
        <v>0.60439814814814818</v>
      </c>
      <c r="G946" s="46">
        <v>6</v>
      </c>
      <c r="H946" s="59">
        <v>22.5</v>
      </c>
      <c r="I946" s="2">
        <f>H946/G946</f>
        <v>3.75</v>
      </c>
      <c r="J946" s="2">
        <v>1108.1633109435306</v>
      </c>
      <c r="K946" s="57">
        <v>216.5</v>
      </c>
      <c r="L946" s="53">
        <v>210.18104757426099</v>
      </c>
      <c r="M946" s="2">
        <f>IF((K946+L946)&gt;360,(K946+L946)-360,(K946+L946))</f>
        <v>66.681047574261015</v>
      </c>
      <c r="N946" s="2">
        <f>COS(RADIANS(M946))*J946</f>
        <v>438.66565614006441</v>
      </c>
      <c r="O946" s="2">
        <f>SIN(RADIANS(M946))*J946</f>
        <v>1017.6435357454667</v>
      </c>
      <c r="P946" s="7">
        <f t="shared" si="15"/>
        <v>3.9519428481086883E-3</v>
      </c>
      <c r="Q946" s="7">
        <f>O946/(1850*COS(RADIANS(C946)))/60</f>
        <v>1.4616172324693529E-2</v>
      </c>
      <c r="R946" s="7">
        <f>C946+P946</f>
        <v>51.156601942848113</v>
      </c>
      <c r="S946" s="7">
        <f>D946+Q946</f>
        <v>9.0265561723246925</v>
      </c>
    </row>
    <row r="947" spans="1:19">
      <c r="A947" s="27">
        <v>2021</v>
      </c>
      <c r="B947" s="27" t="s">
        <v>3</v>
      </c>
      <c r="C947" s="66">
        <v>51.152650000000001</v>
      </c>
      <c r="D947" s="66">
        <v>9.0119399999999992</v>
      </c>
      <c r="E947" s="29">
        <v>43970</v>
      </c>
      <c r="F947" s="5">
        <v>0.60469907407407419</v>
      </c>
      <c r="G947" s="46">
        <v>6</v>
      </c>
      <c r="H947" s="59">
        <v>17.399999999999999</v>
      </c>
      <c r="I947" s="2">
        <f>H947/G947</f>
        <v>2.9</v>
      </c>
      <c r="J947" s="2">
        <v>598.13966371682875</v>
      </c>
      <c r="K947" s="57">
        <v>198.7</v>
      </c>
      <c r="L947" s="53">
        <v>210.18104757426099</v>
      </c>
      <c r="M947" s="2">
        <f>IF((K947+L947)&gt;360,(K947+L947)-360,(K947+L947))</f>
        <v>48.881047574260947</v>
      </c>
      <c r="N947" s="2">
        <f>COS(RADIANS(M947))*J947</f>
        <v>393.35128245120507</v>
      </c>
      <c r="O947" s="2">
        <f>SIN(RADIANS(M947))*J947</f>
        <v>450.60606510040816</v>
      </c>
      <c r="P947" s="7">
        <f t="shared" si="15"/>
        <v>3.5437052473081538E-3</v>
      </c>
      <c r="Q947" s="7">
        <f>O947/(1850*COS(RADIANS(C947)))/60</f>
        <v>6.4719478547417041E-3</v>
      </c>
      <c r="R947" s="7">
        <f>C947+P947</f>
        <v>51.156193705247311</v>
      </c>
      <c r="S947" s="7">
        <f>D947+Q947</f>
        <v>9.0184119478547409</v>
      </c>
    </row>
    <row r="948" spans="1:19">
      <c r="A948" s="27">
        <v>2022</v>
      </c>
      <c r="B948" s="27" t="s">
        <v>3</v>
      </c>
      <c r="C948" s="66">
        <v>51.152650000000001</v>
      </c>
      <c r="D948" s="66">
        <v>9.0119399999999992</v>
      </c>
      <c r="E948" s="29">
        <v>43970</v>
      </c>
      <c r="F948" s="5">
        <v>0.61122685185185199</v>
      </c>
      <c r="G948" s="46">
        <v>6</v>
      </c>
      <c r="H948" s="59">
        <v>20.5</v>
      </c>
      <c r="I948" s="2">
        <f>H948/G948</f>
        <v>3.4166666666666665</v>
      </c>
      <c r="J948" s="2">
        <v>887.54618418355062</v>
      </c>
      <c r="K948" s="57">
        <v>205.3</v>
      </c>
      <c r="L948" s="53">
        <v>214.07583849495899</v>
      </c>
      <c r="M948" s="2">
        <f>IF((K948+L948)&gt;360,(K948+L948)-360,(K948+L948))</f>
        <v>59.375838494958998</v>
      </c>
      <c r="N948" s="2">
        <f>COS(RADIANS(M948))*J948</f>
        <v>452.11988128943045</v>
      </c>
      <c r="O948" s="2">
        <f>SIN(RADIANS(M948))*J948</f>
        <v>763.75771158241832</v>
      </c>
      <c r="P948" s="7">
        <f t="shared" si="15"/>
        <v>4.073152083688563E-3</v>
      </c>
      <c r="Q948" s="7">
        <f>O948/(1850*COS(RADIANS(C948)))/60</f>
        <v>1.0969670552296763E-2</v>
      </c>
      <c r="R948" s="7">
        <f>C948+P948</f>
        <v>51.156723152083693</v>
      </c>
      <c r="S948" s="7">
        <f>D948+Q948</f>
        <v>9.0229096705522966</v>
      </c>
    </row>
    <row r="949" spans="1:19">
      <c r="A949" s="27">
        <v>2023</v>
      </c>
      <c r="B949" s="27" t="s">
        <v>3</v>
      </c>
      <c r="C949" s="66">
        <v>51.152650000000001</v>
      </c>
      <c r="D949" s="66">
        <v>9.0119399999999992</v>
      </c>
      <c r="E949" s="29">
        <v>43970</v>
      </c>
      <c r="F949" s="5">
        <v>0.61143518518518525</v>
      </c>
      <c r="G949" s="46">
        <v>5</v>
      </c>
      <c r="H949" s="59">
        <v>15</v>
      </c>
      <c r="I949" s="2">
        <f>H949/G949</f>
        <v>3</v>
      </c>
      <c r="J949" s="2">
        <v>650.0560723246964</v>
      </c>
      <c r="K949" s="57">
        <v>199.7</v>
      </c>
      <c r="L949" s="53">
        <v>214.07583849495899</v>
      </c>
      <c r="M949" s="2">
        <f>IF((K949+L949)&gt;360,(K949+L949)-360,(K949+L949))</f>
        <v>53.775838494958975</v>
      </c>
      <c r="N949" s="2">
        <f>COS(RADIANS(M949))*J949</f>
        <v>384.1479762339128</v>
      </c>
      <c r="O949" s="2">
        <f>SIN(RADIANS(M949))*J949</f>
        <v>524.40750330406217</v>
      </c>
      <c r="P949" s="7">
        <f t="shared" si="15"/>
        <v>3.4607925786838988E-3</v>
      </c>
      <c r="Q949" s="7">
        <f>O949/(1850*COS(RADIANS(C949)))/60</f>
        <v>7.5319403773735499E-3</v>
      </c>
      <c r="R949" s="7">
        <f>C949+P949</f>
        <v>51.156110792578687</v>
      </c>
      <c r="S949" s="7">
        <f>D949+Q949</f>
        <v>9.0194719403773735</v>
      </c>
    </row>
    <row r="950" spans="1:19">
      <c r="A950" s="12"/>
      <c r="B950" s="12" t="s">
        <v>3</v>
      </c>
      <c r="C950" s="63">
        <v>51.152650000000001</v>
      </c>
      <c r="D950" s="63">
        <v>9.0119399999999992</v>
      </c>
      <c r="E950" s="13">
        <v>43970</v>
      </c>
      <c r="F950" s="5">
        <v>0.61998842592592596</v>
      </c>
      <c r="G950" s="46"/>
      <c r="H950" s="59"/>
      <c r="I950" s="2" t="e">
        <f>H950/G950</f>
        <v>#DIV/0!</v>
      </c>
      <c r="J950" s="2" t="e">
        <v>#DIV/0!</v>
      </c>
      <c r="K950" s="60"/>
      <c r="L950" s="53" t="s">
        <v>11</v>
      </c>
      <c r="M950" s="2" t="e">
        <f>IF((K950+L950)&gt;360,(K950+L950)-360,(K950+L950))</f>
        <v>#VALUE!</v>
      </c>
      <c r="N950" s="2" t="e">
        <f>COS(RADIANS(M950))*J950</f>
        <v>#VALUE!</v>
      </c>
      <c r="O950" s="2" t="e">
        <f>SIN(RADIANS(M950))*J950</f>
        <v>#VALUE!</v>
      </c>
      <c r="P950" s="7" t="e">
        <f t="shared" si="15"/>
        <v>#VALUE!</v>
      </c>
      <c r="Q950" s="7" t="e">
        <f>O950/(1850*COS(RADIANS(C950)))/60</f>
        <v>#VALUE!</v>
      </c>
      <c r="R950" s="7" t="e">
        <f>C950+P950</f>
        <v>#VALUE!</v>
      </c>
      <c r="S950" s="7" t="e">
        <f>D950+Q950</f>
        <v>#VALUE!</v>
      </c>
    </row>
    <row r="951" spans="1:19">
      <c r="A951" s="27">
        <v>2024</v>
      </c>
      <c r="B951" s="27" t="s">
        <v>7</v>
      </c>
      <c r="C951" s="66">
        <v>51.116729999999997</v>
      </c>
      <c r="D951" s="66">
        <v>9.0049499999999991</v>
      </c>
      <c r="E951" s="29">
        <v>43972</v>
      </c>
      <c r="F951" s="5">
        <v>0.5352083333333334</v>
      </c>
      <c r="G951" s="46">
        <v>3</v>
      </c>
      <c r="H951" s="59">
        <v>15.7</v>
      </c>
      <c r="I951" s="2">
        <f>H951/G951</f>
        <v>5.2333333333333334</v>
      </c>
      <c r="J951" s="2">
        <v>2686.1832666666664</v>
      </c>
      <c r="K951" s="57">
        <v>198</v>
      </c>
      <c r="L951" s="53">
        <v>166.02483932302101</v>
      </c>
      <c r="M951" s="2">
        <f>IF((K951+L951)&gt;360,(K951+L951)-360,(K951+L951))</f>
        <v>4.0248393230210127</v>
      </c>
      <c r="N951" s="2">
        <f>COS(RADIANS(M951))*J951</f>
        <v>2679.5583735286018</v>
      </c>
      <c r="O951" s="2">
        <f>SIN(RADIANS(M951))*J951</f>
        <v>188.54035369850598</v>
      </c>
      <c r="P951" s="7">
        <f t="shared" si="15"/>
        <v>2.41401655272847E-2</v>
      </c>
      <c r="Q951" s="7">
        <f>O951/(1850*COS(RADIANS(C951)))/60</f>
        <v>2.7058545571727903E-3</v>
      </c>
      <c r="R951" s="7">
        <f>C951+P951</f>
        <v>51.140870165527282</v>
      </c>
      <c r="S951" s="7">
        <f>D951+Q951</f>
        <v>9.0076558545571714</v>
      </c>
    </row>
    <row r="952" spans="1:19">
      <c r="A952" s="27">
        <v>2025</v>
      </c>
      <c r="B952" s="27" t="s">
        <v>7</v>
      </c>
      <c r="C952" s="66">
        <v>51.116729999999997</v>
      </c>
      <c r="D952" s="66">
        <v>9.0049499999999991</v>
      </c>
      <c r="E952" s="29">
        <v>43972</v>
      </c>
      <c r="F952" s="5">
        <v>0.53710648148148155</v>
      </c>
      <c r="G952" s="46">
        <v>5</v>
      </c>
      <c r="H952" s="59">
        <v>15.5</v>
      </c>
      <c r="I952" s="2">
        <f>H952/G952</f>
        <v>3.1</v>
      </c>
      <c r="J952" s="2">
        <v>703.79115882696112</v>
      </c>
      <c r="K952" s="57">
        <v>164.1</v>
      </c>
      <c r="L952" s="53">
        <v>167.36710978154801</v>
      </c>
      <c r="M952" s="2">
        <f>IF((K952+L952)&gt;360,(K952+L952)-360,(K952+L952))</f>
        <v>331.467109781548</v>
      </c>
      <c r="N952" s="2">
        <f>COS(RADIANS(M952))*J952</f>
        <v>618.3108371674939</v>
      </c>
      <c r="O952" s="2">
        <f>SIN(RADIANS(M952))*J952</f>
        <v>-336.1751089599432</v>
      </c>
      <c r="P952" s="7">
        <f t="shared" si="15"/>
        <v>5.5703679024098557E-3</v>
      </c>
      <c r="Q952" s="7">
        <f>O952/(1850*COS(RADIANS(C952)))/60</f>
        <v>-4.824648584471865E-3</v>
      </c>
      <c r="R952" s="7">
        <f>C952+P952</f>
        <v>51.122300367902405</v>
      </c>
      <c r="S952" s="7">
        <f>D952+Q952</f>
        <v>9.0001253514155266</v>
      </c>
    </row>
    <row r="953" spans="1:19">
      <c r="A953" s="27">
        <v>2026</v>
      </c>
      <c r="B953" s="27" t="s">
        <v>7</v>
      </c>
      <c r="C953" s="66">
        <v>51.116729999999997</v>
      </c>
      <c r="D953" s="66">
        <v>9.0049499999999991</v>
      </c>
      <c r="E953" s="29">
        <v>43972</v>
      </c>
      <c r="F953" s="5">
        <v>0.54711805555555559</v>
      </c>
      <c r="G953" s="46">
        <v>4</v>
      </c>
      <c r="H953" s="59">
        <v>11.2</v>
      </c>
      <c r="I953" s="2">
        <f>H953/G953</f>
        <v>2.8</v>
      </c>
      <c r="J953" s="2">
        <v>547.92284531752045</v>
      </c>
      <c r="K953" s="57">
        <v>197.1</v>
      </c>
      <c r="L953" s="53">
        <v>173.71396913474001</v>
      </c>
      <c r="M953" s="2">
        <f>IF((K953+L953)&gt;360,(K953+L953)-360,(K953+L953))</f>
        <v>10.813969134739978</v>
      </c>
      <c r="N953" s="2">
        <f>COS(RADIANS(M953))*J953</f>
        <v>538.19257751437976</v>
      </c>
      <c r="O953" s="2">
        <f>SIN(RADIANS(M953))*J953</f>
        <v>102.8017214314807</v>
      </c>
      <c r="P953" s="7">
        <f t="shared" si="15"/>
        <v>4.8485817794088259E-3</v>
      </c>
      <c r="Q953" s="7">
        <f>O953/(1850*COS(RADIANS(C953)))/60</f>
        <v>1.4753685402828646E-3</v>
      </c>
      <c r="R953" s="7">
        <f>C953+P953</f>
        <v>51.121578581779403</v>
      </c>
      <c r="S953" s="7">
        <f>D953+Q953</f>
        <v>9.0064253685402829</v>
      </c>
    </row>
    <row r="954" spans="1:19">
      <c r="A954" s="27">
        <v>2027</v>
      </c>
      <c r="B954" s="27" t="s">
        <v>7</v>
      </c>
      <c r="C954" s="66">
        <v>51.116729999999997</v>
      </c>
      <c r="D954" s="66">
        <v>9.0049499999999991</v>
      </c>
      <c r="E954" s="29">
        <v>43972</v>
      </c>
      <c r="F954" s="5">
        <v>0.55201388888888903</v>
      </c>
      <c r="G954" s="46">
        <v>5</v>
      </c>
      <c r="H954" s="59">
        <v>17.8</v>
      </c>
      <c r="I954" s="2">
        <f>H954/G954</f>
        <v>3.56</v>
      </c>
      <c r="J954" s="2">
        <v>978.55259836061032</v>
      </c>
      <c r="K954" s="57">
        <v>173.7</v>
      </c>
      <c r="L954" s="53">
        <v>176.92250631671001</v>
      </c>
      <c r="M954" s="2">
        <f>IF((K954+L954)&gt;360,(K954+L954)-360,(K954+L954))</f>
        <v>350.62250631670997</v>
      </c>
      <c r="N954" s="2">
        <f>COS(RADIANS(M954))*J954</f>
        <v>965.47545771091086</v>
      </c>
      <c r="O954" s="2">
        <f>SIN(RADIANS(M954))*J954</f>
        <v>-159.44380927527092</v>
      </c>
      <c r="P954" s="7">
        <f t="shared" si="15"/>
        <v>8.6979770964946933E-3</v>
      </c>
      <c r="Q954" s="7">
        <f>O954/(1850*COS(RADIANS(C954)))/60</f>
        <v>-2.2882727727899653E-3</v>
      </c>
      <c r="R954" s="7">
        <f>C954+P954</f>
        <v>51.125427977096493</v>
      </c>
      <c r="S954" s="7">
        <f>D954+Q954</f>
        <v>9.0026617272272098</v>
      </c>
    </row>
    <row r="955" spans="1:19">
      <c r="A955" s="27">
        <v>2028</v>
      </c>
      <c r="B955" s="27" t="s">
        <v>7</v>
      </c>
      <c r="C955" s="66">
        <v>51.116729999999997</v>
      </c>
      <c r="D955" s="66">
        <v>9.0049499999999991</v>
      </c>
      <c r="E955" s="29">
        <v>43972</v>
      </c>
      <c r="F955" s="5">
        <v>0.55646990740740743</v>
      </c>
      <c r="G955" s="46">
        <v>3</v>
      </c>
      <c r="H955" s="59">
        <v>12.1</v>
      </c>
      <c r="I955" s="2">
        <f>H955/G955</f>
        <v>4.0333333333333332</v>
      </c>
      <c r="J955" s="2">
        <v>1324.3889768017614</v>
      </c>
      <c r="K955" s="57">
        <v>150.6</v>
      </c>
      <c r="L955" s="53">
        <v>180.14110356544001</v>
      </c>
      <c r="M955" s="2">
        <f>IF((K955+L955)&gt;360,(K955+L955)-360,(K955+L955))</f>
        <v>330.74110356543997</v>
      </c>
      <c r="N955" s="2">
        <f>COS(RADIANS(M955))*J955</f>
        <v>1155.423599764554</v>
      </c>
      <c r="O955" s="2">
        <f>SIN(RADIANS(M955))*J955</f>
        <v>-647.30399889166176</v>
      </c>
      <c r="P955" s="7">
        <f t="shared" si="15"/>
        <v>1.0409221619500485E-2</v>
      </c>
      <c r="Q955" s="7">
        <f>O955/(1850*COS(RADIANS(C955)))/60</f>
        <v>-9.2898440090868097E-3</v>
      </c>
      <c r="R955" s="7">
        <f>C955+P955</f>
        <v>51.127139221619494</v>
      </c>
      <c r="S955" s="7">
        <f>D955+Q955</f>
        <v>8.9956601559909117</v>
      </c>
    </row>
    <row r="956" spans="1:19">
      <c r="A956" s="27">
        <v>2029</v>
      </c>
      <c r="B956" s="27" t="s">
        <v>7</v>
      </c>
      <c r="C956" s="66">
        <v>51.116729999999997</v>
      </c>
      <c r="D956" s="66">
        <v>9.0049499999999991</v>
      </c>
      <c r="E956" s="29">
        <v>43972</v>
      </c>
      <c r="F956" s="5">
        <v>0.55724537037037047</v>
      </c>
      <c r="G956" s="46">
        <v>6</v>
      </c>
      <c r="H956" s="59">
        <v>33</v>
      </c>
      <c r="I956" s="2">
        <f>H956/G956</f>
        <v>5.5</v>
      </c>
      <c r="J956" s="2">
        <v>3017.6109999999994</v>
      </c>
      <c r="K956" s="57">
        <v>132.19999999999999</v>
      </c>
      <c r="L956" s="53">
        <v>180.601120360755</v>
      </c>
      <c r="M956" s="2">
        <f>IF((K956+L956)&gt;360,(K956+L956)-360,(K956+L956))</f>
        <v>312.80112036075502</v>
      </c>
      <c r="N956" s="2">
        <f>COS(RADIANS(M956))*J956</f>
        <v>2050.3328478990238</v>
      </c>
      <c r="O956" s="2">
        <f>SIN(RADIANS(M956))*J956</f>
        <v>-2214.0712184000035</v>
      </c>
      <c r="P956" s="7">
        <f t="shared" si="15"/>
        <v>1.8471467098189406E-2</v>
      </c>
      <c r="Q956" s="7">
        <f>O956/(1850*COS(RADIANS(C956)))/60</f>
        <v>-3.1775450606149128E-2</v>
      </c>
      <c r="R956" s="7">
        <f>C956+P956</f>
        <v>51.135201467098184</v>
      </c>
      <c r="S956" s="7">
        <f>D956+Q956</f>
        <v>8.9731745493938497</v>
      </c>
    </row>
    <row r="957" spans="1:19">
      <c r="A957" s="27">
        <v>2030</v>
      </c>
      <c r="B957" s="27" t="s">
        <v>7</v>
      </c>
      <c r="C957" s="66">
        <v>51.116729999999997</v>
      </c>
      <c r="D957" s="66">
        <v>9.0049499999999991</v>
      </c>
      <c r="E957" s="29">
        <v>43972</v>
      </c>
      <c r="F957" s="5">
        <v>0.56114583333333334</v>
      </c>
      <c r="G957" s="46">
        <v>6</v>
      </c>
      <c r="H957" s="59">
        <v>72.599999999999994</v>
      </c>
      <c r="I957" s="2">
        <f>H957/G957</f>
        <v>12.1</v>
      </c>
      <c r="J957" s="2">
        <v>11220.447399999997</v>
      </c>
      <c r="K957" s="57">
        <v>162.1</v>
      </c>
      <c r="L957" s="53">
        <v>183.35938271114401</v>
      </c>
      <c r="M957" s="2">
        <f>IF((K957+L957)&gt;360,(K957+L957)-360,(K957+L957))</f>
        <v>345.45938271114403</v>
      </c>
      <c r="N957" s="2">
        <f>COS(RADIANS(M957))*J957</f>
        <v>10861.055363220943</v>
      </c>
      <c r="O957" s="2">
        <f>SIN(RADIANS(M957))*J957</f>
        <v>-2817.0758337709494</v>
      </c>
      <c r="P957" s="7">
        <f t="shared" si="15"/>
        <v>9.7847345614603093E-2</v>
      </c>
      <c r="Q957" s="7">
        <f>O957/(1850*COS(RADIANS(C957)))/60</f>
        <v>-4.0429527860649524E-2</v>
      </c>
      <c r="R957" s="7">
        <f>C957+P957</f>
        <v>51.2145773456146</v>
      </c>
      <c r="S957" s="7">
        <f>D957+Q957</f>
        <v>8.9645204721393501</v>
      </c>
    </row>
    <row r="958" spans="1:19">
      <c r="A958" s="27">
        <v>2031</v>
      </c>
      <c r="B958" s="27" t="s">
        <v>7</v>
      </c>
      <c r="C958" s="66">
        <v>51.116729999999997</v>
      </c>
      <c r="D958" s="66">
        <v>9.0049499999999991</v>
      </c>
      <c r="E958" s="29">
        <v>43972</v>
      </c>
      <c r="F958" s="5">
        <v>0.56655092592592593</v>
      </c>
      <c r="G958" s="46">
        <v>5</v>
      </c>
      <c r="H958" s="59">
        <v>20.6</v>
      </c>
      <c r="I958" s="2">
        <f>H958/G958</f>
        <v>4.12</v>
      </c>
      <c r="J958" s="2">
        <v>1397.1134918199127</v>
      </c>
      <c r="K958" s="57">
        <v>126.3</v>
      </c>
      <c r="L958" s="53">
        <v>186.56697362419601</v>
      </c>
      <c r="M958" s="2">
        <f>IF((K958+L958)&gt;360,(K958+L958)-360,(K958+L958))</f>
        <v>312.86697362419602</v>
      </c>
      <c r="N958" s="2">
        <f>COS(RADIANS(M958))*J958</f>
        <v>950.45421875395471</v>
      </c>
      <c r="O958" s="2">
        <f>SIN(RADIANS(M958))*J958</f>
        <v>-1023.9935971860563</v>
      </c>
      <c r="P958" s="7">
        <f t="shared" si="15"/>
        <v>8.5626506194049976E-3</v>
      </c>
      <c r="Q958" s="7">
        <f>O958/(1850*COS(RADIANS(C958)))/60</f>
        <v>-1.4695940084489217E-2</v>
      </c>
      <c r="R958" s="7">
        <f>C958+P958</f>
        <v>51.1252926506194</v>
      </c>
      <c r="S958" s="7">
        <f>D958+Q958</f>
        <v>8.9902540599155092</v>
      </c>
    </row>
    <row r="959" spans="1:19">
      <c r="A959" s="27">
        <v>2032</v>
      </c>
      <c r="B959" s="27" t="s">
        <v>7</v>
      </c>
      <c r="C959" s="66">
        <v>51.116729999999997</v>
      </c>
      <c r="D959" s="66">
        <v>9.0049499999999991</v>
      </c>
      <c r="E959" s="29">
        <v>43972</v>
      </c>
      <c r="F959" s="5">
        <v>0.56682870370370375</v>
      </c>
      <c r="G959" s="46">
        <v>5</v>
      </c>
      <c r="H959" s="59">
        <v>17.2</v>
      </c>
      <c r="I959" s="2">
        <f>H959/G959</f>
        <v>3.44</v>
      </c>
      <c r="J959" s="2">
        <v>901.99816955931919</v>
      </c>
      <c r="K959" s="57">
        <v>120.6</v>
      </c>
      <c r="L959" s="53">
        <v>187.02373382872</v>
      </c>
      <c r="M959" s="2">
        <f>IF((K959+L959)&gt;360,(K959+L959)-360,(K959+L959))</f>
        <v>307.62373382871999</v>
      </c>
      <c r="N959" s="2">
        <f>COS(RADIANS(M959))*J959</f>
        <v>550.64580315276521</v>
      </c>
      <c r="O959" s="2">
        <f>SIN(RADIANS(M959))*J959</f>
        <v>-714.41577345311214</v>
      </c>
      <c r="P959" s="7">
        <f t="shared" si="15"/>
        <v>4.9607730013762627E-3</v>
      </c>
      <c r="Q959" s="7">
        <f>O959/(1850*COS(RADIANS(C959)))/60</f>
        <v>-1.0253004931800685E-2</v>
      </c>
      <c r="R959" s="7">
        <f>C959+P959</f>
        <v>51.121690773001376</v>
      </c>
      <c r="S959" s="7">
        <f>D959+Q959</f>
        <v>8.9946969950681979</v>
      </c>
    </row>
    <row r="960" spans="1:19">
      <c r="A960" s="27">
        <v>2033</v>
      </c>
      <c r="B960" s="27" t="s">
        <v>7</v>
      </c>
      <c r="C960" s="66">
        <v>51.116729999999997</v>
      </c>
      <c r="D960" s="66">
        <v>9.0049499999999991</v>
      </c>
      <c r="E960" s="29">
        <v>43972</v>
      </c>
      <c r="F960" s="5">
        <v>0.56888888888888889</v>
      </c>
      <c r="G960" s="46">
        <v>5</v>
      </c>
      <c r="H960" s="59">
        <v>18.3</v>
      </c>
      <c r="I960" s="2">
        <f>H960/G960</f>
        <v>3.66</v>
      </c>
      <c r="J960" s="2">
        <v>1045.402128535208</v>
      </c>
      <c r="K960" s="57">
        <v>132.1</v>
      </c>
      <c r="L960" s="53">
        <v>188.39117623813399</v>
      </c>
      <c r="M960" s="2">
        <f>IF((K960+L960)&gt;360,(K960+L960)-360,(K960+L960))</f>
        <v>320.49117623813402</v>
      </c>
      <c r="N960" s="2">
        <f>COS(RADIANS(M960))*J960</f>
        <v>806.55556642096974</v>
      </c>
      <c r="O960" s="2">
        <f>SIN(RADIANS(M960))*J960</f>
        <v>-665.08174581873186</v>
      </c>
      <c r="P960" s="7">
        <f t="shared" si="15"/>
        <v>7.266266364152881E-3</v>
      </c>
      <c r="Q960" s="7">
        <f>O960/(1850*COS(RADIANS(C960)))/60</f>
        <v>-9.5449830103416823E-3</v>
      </c>
      <c r="R960" s="7">
        <f>C960+P960</f>
        <v>51.123996266364152</v>
      </c>
      <c r="S960" s="7">
        <f>D960+Q960</f>
        <v>8.9954050169896576</v>
      </c>
    </row>
    <row r="961" spans="1:19">
      <c r="A961" s="27">
        <v>2034</v>
      </c>
      <c r="B961" s="27" t="s">
        <v>7</v>
      </c>
      <c r="C961" s="66">
        <v>51.116729999999997</v>
      </c>
      <c r="D961" s="66">
        <v>9.0049499999999991</v>
      </c>
      <c r="E961" s="29">
        <v>43972</v>
      </c>
      <c r="F961" s="5">
        <v>0.57098379629629625</v>
      </c>
      <c r="G961" s="46">
        <v>5</v>
      </c>
      <c r="H961" s="59">
        <v>18.899999999999999</v>
      </c>
      <c r="I961" s="2">
        <f>H961/G961</f>
        <v>3.78</v>
      </c>
      <c r="J961" s="2">
        <v>1129.6675569644278</v>
      </c>
      <c r="K961" s="57">
        <v>120</v>
      </c>
      <c r="L961" s="53">
        <v>189.753769206361</v>
      </c>
      <c r="M961" s="2">
        <f>IF((K961+L961)&gt;360,(K961+L961)-360,(K961+L961))</f>
        <v>309.75376920636097</v>
      </c>
      <c r="N961" s="2">
        <f>COS(RADIANS(M961))*J961</f>
        <v>722.41063030454768</v>
      </c>
      <c r="O961" s="2">
        <f>SIN(RADIANS(M961))*J961</f>
        <v>-868.48815218226491</v>
      </c>
      <c r="P961" s="7">
        <f t="shared" si="15"/>
        <v>6.5082038766175465E-3</v>
      </c>
      <c r="Q961" s="7">
        <f>O961/(1850*COS(RADIANS(C961)))/60</f>
        <v>-1.2464189115667174E-2</v>
      </c>
      <c r="R961" s="7">
        <f>C961+P961</f>
        <v>51.123238203876618</v>
      </c>
      <c r="S961" s="7">
        <f>D961+Q961</f>
        <v>8.9924858108843324</v>
      </c>
    </row>
    <row r="962" spans="1:19">
      <c r="A962" s="27">
        <v>2035</v>
      </c>
      <c r="B962" s="27" t="s">
        <v>7</v>
      </c>
      <c r="C962" s="66">
        <v>51.116729999999997</v>
      </c>
      <c r="D962" s="66">
        <v>9.0049499999999991</v>
      </c>
      <c r="E962" s="29">
        <v>43972</v>
      </c>
      <c r="F962" s="5">
        <v>0.56704861111111116</v>
      </c>
      <c r="G962" s="46">
        <v>5</v>
      </c>
      <c r="H962" s="59">
        <v>34.1</v>
      </c>
      <c r="I962" s="2">
        <f>H962/G962</f>
        <v>6.82</v>
      </c>
      <c r="J962" s="2">
        <v>4658.1782800000001</v>
      </c>
      <c r="K962" s="57">
        <v>149.80000000000001</v>
      </c>
      <c r="L962" s="53">
        <v>187.02373382872</v>
      </c>
      <c r="M962" s="2">
        <f>IF((K962+L962)&gt;360,(K962+L962)-360,(K962+L962))</f>
        <v>336.82373382872004</v>
      </c>
      <c r="N962" s="2">
        <f>COS(RADIANS(M962))*J962</f>
        <v>4282.2560461321045</v>
      </c>
      <c r="O962" s="2">
        <f>SIN(RADIANS(M962))*J962</f>
        <v>-1833.2779504561756</v>
      </c>
      <c r="P962" s="7">
        <f t="shared" si="15"/>
        <v>3.8578883298487431E-2</v>
      </c>
      <c r="Q962" s="7">
        <f>O962/(1850*COS(RADIANS(C962)))/60</f>
        <v>-2.6310460331153737E-2</v>
      </c>
      <c r="R962" s="7">
        <f>C962+P962</f>
        <v>51.155308883298481</v>
      </c>
      <c r="S962" s="7">
        <f>D962+Q962</f>
        <v>8.9786395396688459</v>
      </c>
    </row>
    <row r="963" spans="1:19">
      <c r="A963" s="12"/>
      <c r="B963" s="12" t="s">
        <v>7</v>
      </c>
      <c r="C963" s="63">
        <v>51.116729999999997</v>
      </c>
      <c r="D963" s="63">
        <v>9.0049499999999991</v>
      </c>
      <c r="E963" s="13">
        <v>43972</v>
      </c>
      <c r="F963" s="5">
        <v>0.57346064814814812</v>
      </c>
      <c r="G963" s="46"/>
      <c r="H963" s="59"/>
      <c r="I963" s="2" t="e">
        <f>H963/G963</f>
        <v>#DIV/0!</v>
      </c>
      <c r="J963" s="2" t="e">
        <v>#DIV/0!</v>
      </c>
      <c r="K963" s="60"/>
      <c r="L963" s="53" t="s">
        <v>11</v>
      </c>
      <c r="M963" s="2" t="e">
        <f>IF((K963+L963)&gt;360,(K963+L963)-360,(K963+L963))</f>
        <v>#VALUE!</v>
      </c>
      <c r="N963" s="2" t="e">
        <f>COS(RADIANS(M963))*J963</f>
        <v>#VALUE!</v>
      </c>
      <c r="O963" s="2" t="e">
        <f>SIN(RADIANS(M963))*J963</f>
        <v>#VALUE!</v>
      </c>
      <c r="P963" s="7" t="e">
        <f t="shared" ref="P963:P1026" si="16">(N963/1850)/60</f>
        <v>#VALUE!</v>
      </c>
      <c r="Q963" s="7" t="e">
        <f>O963/(1850*COS(RADIANS(C963)))/60</f>
        <v>#VALUE!</v>
      </c>
      <c r="R963" s="7" t="e">
        <f>C963+P963</f>
        <v>#VALUE!</v>
      </c>
      <c r="S963" s="7" t="e">
        <f>D963+Q963</f>
        <v>#VALUE!</v>
      </c>
    </row>
    <row r="964" spans="1:19">
      <c r="A964" s="27">
        <v>2036</v>
      </c>
      <c r="B964" s="27" t="s">
        <v>4</v>
      </c>
      <c r="C964" s="66">
        <v>51.065750000000001</v>
      </c>
      <c r="D964" s="66">
        <v>10.42299</v>
      </c>
      <c r="E964" s="29">
        <v>43984</v>
      </c>
      <c r="F964" s="5">
        <v>0.48752314814814818</v>
      </c>
      <c r="G964" s="46">
        <v>6</v>
      </c>
      <c r="H964" s="59">
        <v>18.2</v>
      </c>
      <c r="I964" s="2">
        <f>H964/G964</f>
        <v>3.0333333333333332</v>
      </c>
      <c r="J964" s="2">
        <v>667.75945526404655</v>
      </c>
      <c r="K964" s="57">
        <v>272</v>
      </c>
      <c r="L964" s="53">
        <v>138.53571036759899</v>
      </c>
      <c r="M964" s="2">
        <f>IF((K964+L964)&gt;360,(K964+L964)-360,(K964+L964))</f>
        <v>50.535710367598995</v>
      </c>
      <c r="N964" s="2">
        <f>COS(RADIANS(M964))*J964</f>
        <v>424.4260208961195</v>
      </c>
      <c r="O964" s="2">
        <f>SIN(RADIANS(M964))*J964</f>
        <v>515.52424082755113</v>
      </c>
      <c r="P964" s="7">
        <f t="shared" si="16"/>
        <v>3.8236578459109865E-3</v>
      </c>
      <c r="Q964" s="7">
        <f>O964/(1850*COS(RADIANS(C964)))/60</f>
        <v>7.3904430547455189E-3</v>
      </c>
      <c r="R964" s="7">
        <f>C964+P964</f>
        <v>51.069573657845915</v>
      </c>
      <c r="S964" s="7">
        <f>D964+Q964</f>
        <v>10.430380443054746</v>
      </c>
    </row>
    <row r="965" spans="1:19">
      <c r="A965" s="27">
        <v>2037</v>
      </c>
      <c r="B965" s="27" t="s">
        <v>4</v>
      </c>
      <c r="C965" s="66">
        <v>51.065750000000001</v>
      </c>
      <c r="D965" s="66">
        <v>10.42299</v>
      </c>
      <c r="E965" s="29">
        <v>43984</v>
      </c>
      <c r="F965" s="5">
        <v>0.4878703703703704</v>
      </c>
      <c r="G965" s="46">
        <v>7</v>
      </c>
      <c r="H965" s="59">
        <v>21.4</v>
      </c>
      <c r="I965" s="2">
        <f>H965/G965</f>
        <v>3.0571428571428569</v>
      </c>
      <c r="J965" s="2">
        <v>680.53098902512647</v>
      </c>
      <c r="K965" s="57">
        <v>205.2</v>
      </c>
      <c r="L965" s="53">
        <v>138.53571036759899</v>
      </c>
      <c r="M965" s="2">
        <f>IF((K965+L965)&gt;360,(K965+L965)-360,(K965+L965))</f>
        <v>343.73571036759898</v>
      </c>
      <c r="N965" s="2">
        <f>COS(RADIANS(M965))*J965</f>
        <v>653.29616256434974</v>
      </c>
      <c r="O965" s="2">
        <f>SIN(RADIANS(M965))*J965</f>
        <v>-190.5952544063245</v>
      </c>
      <c r="P965" s="7">
        <f t="shared" si="16"/>
        <v>5.8855510140932415E-3</v>
      </c>
      <c r="Q965" s="7">
        <f>O965/(1850*COS(RADIANS(C965)))/60</f>
        <v>-2.7323319887606677E-3</v>
      </c>
      <c r="R965" s="7">
        <f>C965+P965</f>
        <v>51.071635551014097</v>
      </c>
      <c r="S965" s="7">
        <f>D965+Q965</f>
        <v>10.42025766801124</v>
      </c>
    </row>
    <row r="966" spans="1:19">
      <c r="A966" s="27">
        <v>2038</v>
      </c>
      <c r="B966" s="27" t="s">
        <v>4</v>
      </c>
      <c r="C966" s="66">
        <v>51.065750000000001</v>
      </c>
      <c r="D966" s="66">
        <v>10.42299</v>
      </c>
      <c r="E966" s="29">
        <v>43984</v>
      </c>
      <c r="F966" s="5">
        <v>0.4931712962962963</v>
      </c>
      <c r="G966" s="46">
        <v>6</v>
      </c>
      <c r="H966" s="59">
        <v>15.2</v>
      </c>
      <c r="I966" s="2">
        <f>H966/G966</f>
        <v>2.5333333333333332</v>
      </c>
      <c r="J966" s="2">
        <v>421.53189888003652</v>
      </c>
      <c r="K966" s="57">
        <v>198.6</v>
      </c>
      <c r="L966" s="53">
        <v>141.53839826322101</v>
      </c>
      <c r="M966" s="2">
        <f>IF((K966+L966)&gt;360,(K966+L966)-360,(K966+L966))</f>
        <v>340.13839826322101</v>
      </c>
      <c r="N966" s="2">
        <f>COS(RADIANS(M966))*J966</f>
        <v>396.45750808719436</v>
      </c>
      <c r="O966" s="2">
        <f>SIN(RADIANS(M966))*J966</f>
        <v>-143.21517396805962</v>
      </c>
      <c r="P966" s="7">
        <f t="shared" si="16"/>
        <v>3.571689262046796E-3</v>
      </c>
      <c r="Q966" s="7">
        <f>O966/(1850*COS(RADIANS(C966)))/60</f>
        <v>-2.053101491575587E-3</v>
      </c>
      <c r="R966" s="7">
        <f>C966+P966</f>
        <v>51.069321689262047</v>
      </c>
      <c r="S966" s="7">
        <f>D966+Q966</f>
        <v>10.420936898508424</v>
      </c>
    </row>
    <row r="967" spans="1:19">
      <c r="A967" s="27">
        <v>2039</v>
      </c>
      <c r="B967" s="27" t="s">
        <v>4</v>
      </c>
      <c r="C967" s="66">
        <v>51.065750000000001</v>
      </c>
      <c r="D967" s="66">
        <v>10.42299</v>
      </c>
      <c r="E967" s="29">
        <v>43984</v>
      </c>
      <c r="F967" s="5">
        <v>0.49303240740740739</v>
      </c>
      <c r="G967" s="46">
        <v>3</v>
      </c>
      <c r="H967" s="59">
        <v>8.1</v>
      </c>
      <c r="I967" s="2">
        <f>H967/G967</f>
        <v>2.6999999999999997</v>
      </c>
      <c r="J967" s="2">
        <v>499.29785642943136</v>
      </c>
      <c r="K967" s="57">
        <v>204.8</v>
      </c>
      <c r="L967" s="53">
        <v>141.157155275805</v>
      </c>
      <c r="M967" s="2">
        <f>IF((K967+L967)&gt;360,(K967+L967)-360,(K967+L967))</f>
        <v>345.95715527580501</v>
      </c>
      <c r="N967" s="2">
        <f>COS(RADIANS(M967))*J967</f>
        <v>484.37611545091772</v>
      </c>
      <c r="O967" s="2">
        <f>SIN(RADIANS(M967))*J967</f>
        <v>-121.15332523585263</v>
      </c>
      <c r="P967" s="7">
        <f t="shared" si="16"/>
        <v>4.3637487878461058E-3</v>
      </c>
      <c r="Q967" s="7">
        <f>O967/(1850*COS(RADIANS(C967)))/60</f>
        <v>-1.7368276409491792E-3</v>
      </c>
      <c r="R967" s="7">
        <f>C967+P967</f>
        <v>51.070113748787847</v>
      </c>
      <c r="S967" s="7">
        <f>D967+Q967</f>
        <v>10.421253172359052</v>
      </c>
    </row>
    <row r="968" spans="1:19">
      <c r="A968" s="27">
        <v>2040</v>
      </c>
      <c r="B968" s="27" t="s">
        <v>4</v>
      </c>
      <c r="C968" s="66">
        <v>51.065750000000001</v>
      </c>
      <c r="D968" s="66">
        <v>10.42299</v>
      </c>
      <c r="E968" s="29">
        <v>43984</v>
      </c>
      <c r="F968" s="5">
        <v>0.50001157407407404</v>
      </c>
      <c r="G968" s="46">
        <v>5</v>
      </c>
      <c r="H968" s="59">
        <v>16.5</v>
      </c>
      <c r="I968" s="2">
        <f>H968/G968</f>
        <v>3.3</v>
      </c>
      <c r="J968" s="2">
        <v>817.26053301384627</v>
      </c>
      <c r="K968" s="57">
        <v>193.6</v>
      </c>
      <c r="L968" s="53">
        <v>145.444024371702</v>
      </c>
      <c r="M968" s="2">
        <f>IF((K968+L968)&gt;360,(K968+L968)-360,(K968+L968))</f>
        <v>339.04402437170199</v>
      </c>
      <c r="N968" s="2">
        <f>COS(RADIANS(M968))*J968</f>
        <v>763.20325198062994</v>
      </c>
      <c r="O968" s="2">
        <f>SIN(RADIANS(M968))*J968</f>
        <v>-292.29364513835606</v>
      </c>
      <c r="P968" s="7">
        <f t="shared" si="16"/>
        <v>6.8757049727984675E-3</v>
      </c>
      <c r="Q968" s="7">
        <f>O968/(1850*COS(RADIANS(C968)))/60</f>
        <v>-4.1902579327625063E-3</v>
      </c>
      <c r="R968" s="7">
        <f>C968+P968</f>
        <v>51.072625704972801</v>
      </c>
      <c r="S968" s="7">
        <f>D968+Q968</f>
        <v>10.418799742067238</v>
      </c>
    </row>
    <row r="969" spans="1:19">
      <c r="A969" s="27">
        <v>2041</v>
      </c>
      <c r="B969" s="27" t="s">
        <v>4</v>
      </c>
      <c r="C969" s="66">
        <v>51.065750000000001</v>
      </c>
      <c r="D969" s="66">
        <v>10.42299</v>
      </c>
      <c r="E969" s="29">
        <v>43984</v>
      </c>
      <c r="F969" s="5">
        <v>0.50038194444444439</v>
      </c>
      <c r="G969" s="46">
        <v>6</v>
      </c>
      <c r="H969" s="59">
        <v>15.6</v>
      </c>
      <c r="I969" s="2">
        <f>H969/G969</f>
        <v>2.6</v>
      </c>
      <c r="J969" s="2">
        <v>452.16687089422936</v>
      </c>
      <c r="K969" s="57">
        <v>202</v>
      </c>
      <c r="L969" s="53">
        <v>145.444024371702</v>
      </c>
      <c r="M969" s="2">
        <f>IF((K969+L969)&gt;360,(K969+L969)-360,(K969+L969))</f>
        <v>347.44402437170197</v>
      </c>
      <c r="N969" s="2">
        <f>COS(RADIANS(M969))*J969</f>
        <v>441.35288807611511</v>
      </c>
      <c r="O969" s="2">
        <f>SIN(RADIANS(M969))*J969</f>
        <v>-98.298053496246297</v>
      </c>
      <c r="P969" s="7">
        <f t="shared" si="16"/>
        <v>3.9761521448298653E-3</v>
      </c>
      <c r="Q969" s="7">
        <f>O969/(1850*COS(RADIANS(C969)))/60</f>
        <v>-1.4091794511741462E-3</v>
      </c>
      <c r="R969" s="7">
        <f>C969+P969</f>
        <v>51.069726152144831</v>
      </c>
      <c r="S969" s="7">
        <f>D969+Q969</f>
        <v>10.421580820548826</v>
      </c>
    </row>
    <row r="970" spans="1:19">
      <c r="A970" s="27">
        <v>2042</v>
      </c>
      <c r="B970" s="27" t="s">
        <v>4</v>
      </c>
      <c r="C970" s="66">
        <v>51.065750000000001</v>
      </c>
      <c r="D970" s="66">
        <v>10.42299</v>
      </c>
      <c r="E970" s="29">
        <v>43984</v>
      </c>
      <c r="F970" s="5">
        <v>0.50802083333333348</v>
      </c>
      <c r="G970" s="46">
        <v>6</v>
      </c>
      <c r="H970" s="59">
        <v>20.100000000000001</v>
      </c>
      <c r="I970" s="2">
        <f>H970/G970</f>
        <v>3.35</v>
      </c>
      <c r="J970" s="2">
        <v>846.98953648967904</v>
      </c>
      <c r="K970" s="57">
        <v>190.8</v>
      </c>
      <c r="L970" s="53">
        <v>149.93451585048601</v>
      </c>
      <c r="M970" s="2">
        <f>IF((K970+L970)&gt;360,(K970+L970)-360,(K970+L970))</f>
        <v>340.73451585048599</v>
      </c>
      <c r="N970" s="2">
        <f>COS(RADIANS(M970))*J970</f>
        <v>799.55802692460622</v>
      </c>
      <c r="O970" s="2">
        <f>SIN(RADIANS(M970))*J970</f>
        <v>-279.46061708840477</v>
      </c>
      <c r="P970" s="7">
        <f t="shared" si="16"/>
        <v>7.2032254677892454E-3</v>
      </c>
      <c r="Q970" s="7">
        <f>O970/(1850*COS(RADIANS(C970)))/60</f>
        <v>-4.0062864421670863E-3</v>
      </c>
      <c r="R970" s="7">
        <f>C970+P970</f>
        <v>51.072953225467792</v>
      </c>
      <c r="S970" s="7">
        <f>D970+Q970</f>
        <v>10.418983713557834</v>
      </c>
    </row>
    <row r="971" spans="1:19">
      <c r="A971" s="27">
        <v>2043</v>
      </c>
      <c r="B971" s="27" t="s">
        <v>4</v>
      </c>
      <c r="C971" s="66">
        <v>51.065750000000001</v>
      </c>
      <c r="D971" s="66">
        <v>10.42299</v>
      </c>
      <c r="E971" s="29">
        <v>43984</v>
      </c>
      <c r="F971" s="5">
        <v>0.50949074074074086</v>
      </c>
      <c r="G971" s="46">
        <v>6</v>
      </c>
      <c r="H971" s="59">
        <v>16.8</v>
      </c>
      <c r="I971" s="2">
        <f>H971/G971</f>
        <v>2.8000000000000003</v>
      </c>
      <c r="J971" s="2">
        <v>547.92284531752068</v>
      </c>
      <c r="K971" s="57">
        <v>267.2</v>
      </c>
      <c r="L971" s="53">
        <v>150.77241133310201</v>
      </c>
      <c r="M971" s="2">
        <f>IF((K971+L971)&gt;360,(K971+L971)-360,(K971+L971))</f>
        <v>57.972411333102002</v>
      </c>
      <c r="N971" s="2">
        <f>COS(RADIANS(M971))*J971</f>
        <v>290.57857961511297</v>
      </c>
      <c r="O971" s="2">
        <f>SIN(RADIANS(M971))*J971</f>
        <v>464.52506228373846</v>
      </c>
      <c r="P971" s="7">
        <f t="shared" si="16"/>
        <v>2.6178250415775941E-3</v>
      </c>
      <c r="Q971" s="7">
        <f>O971/(1850*COS(RADIANS(C971)))/60</f>
        <v>6.659329956626576E-3</v>
      </c>
      <c r="R971" s="7">
        <f>C971+P971</f>
        <v>51.068367825041577</v>
      </c>
      <c r="S971" s="7">
        <f>D971+Q971</f>
        <v>10.429649329956627</v>
      </c>
    </row>
    <row r="972" spans="1:19">
      <c r="A972" s="27">
        <v>2044</v>
      </c>
      <c r="B972" s="27" t="s">
        <v>4</v>
      </c>
      <c r="C972" s="66">
        <v>51.065750000000001</v>
      </c>
      <c r="D972" s="66">
        <v>10.42299</v>
      </c>
      <c r="E972" s="29">
        <v>43984</v>
      </c>
      <c r="F972" s="5">
        <v>0.51361111111111124</v>
      </c>
      <c r="G972" s="46">
        <v>5</v>
      </c>
      <c r="H972" s="59">
        <v>16</v>
      </c>
      <c r="I972" s="2">
        <f>H972/G972</f>
        <v>3.2</v>
      </c>
      <c r="J972" s="2">
        <v>759.47698319560902</v>
      </c>
      <c r="K972" s="57">
        <v>181.3</v>
      </c>
      <c r="L972" s="53">
        <v>153.324499587095</v>
      </c>
      <c r="M972" s="2">
        <f>IF((K972+L972)&gt;360,(K972+L972)-360,(K972+L972))</f>
        <v>334.62449958709499</v>
      </c>
      <c r="N972" s="2">
        <f>COS(RADIANS(M972))*J972</f>
        <v>686.20159750811285</v>
      </c>
      <c r="O972" s="2">
        <f>SIN(RADIANS(M972))*J972</f>
        <v>-325.47297212090774</v>
      </c>
      <c r="P972" s="7">
        <f t="shared" si="16"/>
        <v>6.1819963739469632E-3</v>
      </c>
      <c r="Q972" s="7">
        <f>O972/(1850*COS(RADIANS(C972)))/60</f>
        <v>-4.6659095263048463E-3</v>
      </c>
      <c r="R972" s="7">
        <f>C972+P972</f>
        <v>51.071931996373948</v>
      </c>
      <c r="S972" s="7">
        <f>D972+Q972</f>
        <v>10.418324090473696</v>
      </c>
    </row>
    <row r="973" spans="1:19">
      <c r="A973" s="27">
        <v>2045</v>
      </c>
      <c r="B973" s="27" t="s">
        <v>4</v>
      </c>
      <c r="C973" s="66">
        <v>51.065750000000001</v>
      </c>
      <c r="D973" s="66">
        <v>10.42299</v>
      </c>
      <c r="E973" s="29">
        <v>43984</v>
      </c>
      <c r="F973" s="5">
        <v>0.51358796296296305</v>
      </c>
      <c r="G973" s="46">
        <v>4</v>
      </c>
      <c r="H973" s="59">
        <v>23</v>
      </c>
      <c r="I973" s="2">
        <f>H973/G973</f>
        <v>5.75</v>
      </c>
      <c r="J973" s="2">
        <v>3328.3244999999988</v>
      </c>
      <c r="K973" s="57">
        <v>204.8</v>
      </c>
      <c r="L973" s="53">
        <v>153.324499587095</v>
      </c>
      <c r="M973" s="2">
        <f>IF((K973+L973)&gt;360,(K973+L973)-360,(K973+L973))</f>
        <v>358.12449958709499</v>
      </c>
      <c r="N973" s="2">
        <f>COS(RADIANS(M973))*J973</f>
        <v>3326.5415221389358</v>
      </c>
      <c r="O973" s="2">
        <f>SIN(RADIANS(M973))*J973</f>
        <v>-108.92877850142841</v>
      </c>
      <c r="P973" s="7">
        <f t="shared" si="16"/>
        <v>2.9968842541792214E-2</v>
      </c>
      <c r="Q973" s="7">
        <f>O973/(1850*COS(RADIANS(C973)))/60</f>
        <v>-1.5615792057527846E-3</v>
      </c>
      <c r="R973" s="7">
        <f>C973+P973</f>
        <v>51.095718842541793</v>
      </c>
      <c r="S973" s="7">
        <f>D973+Q973</f>
        <v>10.421428420794248</v>
      </c>
    </row>
    <row r="974" spans="1:19">
      <c r="A974" s="27">
        <v>2046</v>
      </c>
      <c r="B974" s="27" t="s">
        <v>4</v>
      </c>
      <c r="C974" s="66">
        <v>51.065750000000001</v>
      </c>
      <c r="D974" s="66">
        <v>10.42299</v>
      </c>
      <c r="E974" s="29">
        <v>43984</v>
      </c>
      <c r="F974" s="5">
        <v>0.5180555555555556</v>
      </c>
      <c r="G974" s="46">
        <v>4</v>
      </c>
      <c r="H974" s="59">
        <v>18.899999999999999</v>
      </c>
      <c r="I974" s="2">
        <f>H974/G974</f>
        <v>4.7249999999999996</v>
      </c>
      <c r="J974" s="2">
        <v>2054.3991499999993</v>
      </c>
      <c r="K974" s="57">
        <v>197</v>
      </c>
      <c r="L974" s="53">
        <v>156.37218003303599</v>
      </c>
      <c r="M974" s="2">
        <f>IF((K974+L974)&gt;360,(K974+L974)-360,(K974+L974))</f>
        <v>353.37218003303599</v>
      </c>
      <c r="N974" s="2">
        <f>COS(RADIANS(M974))*J974</f>
        <v>2040.6692733555371</v>
      </c>
      <c r="O974" s="2">
        <f>SIN(RADIANS(M974))*J974</f>
        <v>-237.11765919750374</v>
      </c>
      <c r="P974" s="7">
        <f t="shared" si="16"/>
        <v>1.8384407868067901E-2</v>
      </c>
      <c r="Q974" s="7">
        <f>O974/(1850*COS(RADIANS(C974)))/60</f>
        <v>-3.3992670349713124E-3</v>
      </c>
      <c r="R974" s="7">
        <f>C974+P974</f>
        <v>51.084134407868071</v>
      </c>
      <c r="S974" s="7">
        <f>D974+Q974</f>
        <v>10.419590732965029</v>
      </c>
    </row>
    <row r="975" spans="1:19">
      <c r="A975" s="27">
        <v>2047</v>
      </c>
      <c r="B975" s="27" t="s">
        <v>4</v>
      </c>
      <c r="C975" s="66">
        <v>51.065750000000001</v>
      </c>
      <c r="D975" s="66">
        <v>10.42299</v>
      </c>
      <c r="E975" s="29">
        <v>43984</v>
      </c>
      <c r="F975" s="5">
        <v>0.51953703703703713</v>
      </c>
      <c r="G975" s="46">
        <v>6</v>
      </c>
      <c r="H975" s="59">
        <v>15</v>
      </c>
      <c r="I975" s="2">
        <f>H975/G975</f>
        <v>2.5</v>
      </c>
      <c r="J975" s="2">
        <v>406.44081224934064</v>
      </c>
      <c r="K975" s="57">
        <v>177</v>
      </c>
      <c r="L975" s="53">
        <v>157.25622688420401</v>
      </c>
      <c r="M975" s="2">
        <f>IF((K975+L975)&gt;360,(K975+L975)-360,(K975+L975))</f>
        <v>334.25622688420401</v>
      </c>
      <c r="N975" s="2">
        <f>COS(RADIANS(M975))*J975</f>
        <v>366.09971206524978</v>
      </c>
      <c r="O975" s="2">
        <f>SIN(RADIANS(M975))*J975</f>
        <v>-176.5364967581632</v>
      </c>
      <c r="P975" s="7">
        <f t="shared" si="16"/>
        <v>3.2981956041914394E-3</v>
      </c>
      <c r="Q975" s="7">
        <f>O975/(1850*COS(RADIANS(C975)))/60</f>
        <v>-2.5307887060385657E-3</v>
      </c>
      <c r="R975" s="7">
        <f>C975+P975</f>
        <v>51.069048195604189</v>
      </c>
      <c r="S975" s="7">
        <f>D975+Q975</f>
        <v>10.420459211293961</v>
      </c>
    </row>
    <row r="976" spans="1:19">
      <c r="A976" s="12"/>
      <c r="B976" s="12" t="s">
        <v>4</v>
      </c>
      <c r="C976" s="63">
        <v>51.065750000000001</v>
      </c>
      <c r="D976" s="63">
        <v>10.42299</v>
      </c>
      <c r="E976" s="13">
        <v>43984</v>
      </c>
      <c r="F976" s="5">
        <v>0.52346064814814819</v>
      </c>
      <c r="G976" s="46"/>
      <c r="H976" s="59"/>
      <c r="I976" s="2" t="e">
        <f>H976/G976</f>
        <v>#DIV/0!</v>
      </c>
      <c r="J976" s="2" t="e">
        <v>#DIV/0!</v>
      </c>
      <c r="K976" s="60"/>
      <c r="L976" s="53" t="s">
        <v>11</v>
      </c>
      <c r="M976" s="2" t="e">
        <f>IF((K976+L976)&gt;360,(K976+L976)-360,(K976+L976))</f>
        <v>#VALUE!</v>
      </c>
      <c r="N976" s="2" t="e">
        <f>COS(RADIANS(M976))*J976</f>
        <v>#VALUE!</v>
      </c>
      <c r="O976" s="2" t="e">
        <f>SIN(RADIANS(M976))*J976</f>
        <v>#VALUE!</v>
      </c>
      <c r="P976" s="7" t="e">
        <f t="shared" si="16"/>
        <v>#VALUE!</v>
      </c>
      <c r="Q976" s="7" t="e">
        <f>O976/(1850*COS(RADIANS(C976)))/60</f>
        <v>#VALUE!</v>
      </c>
      <c r="R976" s="7" t="e">
        <f>C976+P976</f>
        <v>#VALUE!</v>
      </c>
      <c r="S976" s="7" t="e">
        <f>D976+Q976</f>
        <v>#VALUE!</v>
      </c>
    </row>
    <row r="977" spans="1:19">
      <c r="A977" s="27">
        <v>2048</v>
      </c>
      <c r="B977" s="27" t="s">
        <v>6</v>
      </c>
      <c r="C977" s="66">
        <v>51.133839999999999</v>
      </c>
      <c r="D977" s="66">
        <v>10.35999</v>
      </c>
      <c r="E977" s="29">
        <v>43985</v>
      </c>
      <c r="F977" s="5">
        <v>0.37581018518518516</v>
      </c>
      <c r="G977" s="46">
        <v>6</v>
      </c>
      <c r="H977" s="59">
        <v>19.399999999999999</v>
      </c>
      <c r="I977" s="2">
        <f>H977/G977</f>
        <v>3.2333333333333329</v>
      </c>
      <c r="J977" s="2">
        <v>778.49735462422268</v>
      </c>
      <c r="K977" s="57">
        <v>208.5</v>
      </c>
      <c r="L977" s="53">
        <v>95.191966225728905</v>
      </c>
      <c r="M977" s="2">
        <f>IF((K977+L977)&gt;360,(K977+L977)-360,(K977+L977))</f>
        <v>303.69196622572889</v>
      </c>
      <c r="N977" s="2">
        <f>COS(RADIANS(M977))*J977</f>
        <v>431.85410060268691</v>
      </c>
      <c r="O977" s="2">
        <f>SIN(RADIANS(M977))*J977</f>
        <v>-647.73464238803615</v>
      </c>
      <c r="P977" s="7">
        <f t="shared" si="16"/>
        <v>3.8905774829070894E-3</v>
      </c>
      <c r="Q977" s="7">
        <f>O977/(1850*COS(RADIANS(C977)))/60</f>
        <v>-9.2994685513721632E-3</v>
      </c>
      <c r="R977" s="7">
        <f>C977+P977</f>
        <v>51.137730577482905</v>
      </c>
      <c r="S977" s="7">
        <f>D977+Q977</f>
        <v>10.350690531448627</v>
      </c>
    </row>
    <row r="978" spans="1:19">
      <c r="A978" s="27">
        <v>2049</v>
      </c>
      <c r="B978" s="27" t="s">
        <v>6</v>
      </c>
      <c r="C978" s="66">
        <v>51.133839999999999</v>
      </c>
      <c r="D978" s="66">
        <v>10.35999</v>
      </c>
      <c r="E978" s="29">
        <v>43985</v>
      </c>
      <c r="F978" s="5">
        <v>0.37743055555555555</v>
      </c>
      <c r="G978" s="46">
        <v>6</v>
      </c>
      <c r="H978" s="59">
        <v>29.1</v>
      </c>
      <c r="I978" s="2">
        <f>H978/G978</f>
        <v>4.8500000000000005</v>
      </c>
      <c r="J978" s="2">
        <v>2209.7559000000001</v>
      </c>
      <c r="K978" s="57">
        <v>31</v>
      </c>
      <c r="L978" s="53">
        <v>95.600754092555206</v>
      </c>
      <c r="M978" s="2">
        <f>IF((K978+L978)&gt;360,(K978+L978)-360,(K978+L978))</f>
        <v>126.60075409255521</v>
      </c>
      <c r="N978" s="2">
        <f>COS(RADIANS(M978))*J978</f>
        <v>-1317.5347837913173</v>
      </c>
      <c r="O978" s="2">
        <f>SIN(RADIANS(M978))*J978</f>
        <v>1774.0133119807126</v>
      </c>
      <c r="P978" s="7">
        <f t="shared" si="16"/>
        <v>-1.1869682736858714E-2</v>
      </c>
      <c r="Q978" s="7">
        <f>O978/(1850*COS(RADIANS(C978)))/60</f>
        <v>2.546935106582918E-2</v>
      </c>
      <c r="R978" s="7">
        <f>C978+P978</f>
        <v>51.121970317263141</v>
      </c>
      <c r="S978" s="7">
        <f>D978+Q978</f>
        <v>10.38545935106583</v>
      </c>
    </row>
    <row r="979" spans="1:19">
      <c r="A979" s="27">
        <v>2050</v>
      </c>
      <c r="B979" s="27" t="s">
        <v>6</v>
      </c>
      <c r="C979" s="66">
        <v>51.133839999999999</v>
      </c>
      <c r="D979" s="66">
        <v>10.35999</v>
      </c>
      <c r="E979" s="29">
        <v>43985</v>
      </c>
      <c r="F979" s="5">
        <v>0.38208333333333333</v>
      </c>
      <c r="G979" s="46">
        <v>6</v>
      </c>
      <c r="H979" s="59">
        <v>16.600000000000001</v>
      </c>
      <c r="I979" s="2">
        <f>H979/G979</f>
        <v>2.7666666666666671</v>
      </c>
      <c r="J979" s="2">
        <v>531.54266889595908</v>
      </c>
      <c r="K979" s="57">
        <v>206.2</v>
      </c>
      <c r="L979" s="53">
        <v>97.045473898868295</v>
      </c>
      <c r="M979" s="2">
        <f>IF((K979+L979)&gt;360,(K979+L979)-360,(K979+L979))</f>
        <v>303.24547389886828</v>
      </c>
      <c r="N979" s="2">
        <f>COS(RADIANS(M979))*J979</f>
        <v>291.40613048651375</v>
      </c>
      <c r="O979" s="2">
        <f>SIN(RADIANS(M979))*J979</f>
        <v>-444.54479636130719</v>
      </c>
      <c r="P979" s="7">
        <f t="shared" si="16"/>
        <v>2.6252804548334572E-3</v>
      </c>
      <c r="Q979" s="7">
        <f>O979/(1850*COS(RADIANS(C979)))/60</f>
        <v>-6.3822900350010295E-3</v>
      </c>
      <c r="R979" s="7">
        <f>C979+P979</f>
        <v>51.136465280454836</v>
      </c>
      <c r="S979" s="7">
        <f>D979+Q979</f>
        <v>10.353607709964999</v>
      </c>
    </row>
    <row r="980" spans="1:19">
      <c r="A980" s="27">
        <v>2051</v>
      </c>
      <c r="B980" s="27" t="s">
        <v>6</v>
      </c>
      <c r="C980" s="66">
        <v>51.133839999999999</v>
      </c>
      <c r="D980" s="66">
        <v>10.35999</v>
      </c>
      <c r="E980" s="29">
        <v>43985</v>
      </c>
      <c r="F980" s="5">
        <v>0.38331018518518517</v>
      </c>
      <c r="G980" s="46">
        <v>6</v>
      </c>
      <c r="H980" s="59">
        <v>18.399999999999999</v>
      </c>
      <c r="I980" s="2">
        <f>H980/G980</f>
        <v>3.0666666666666664</v>
      </c>
      <c r="J980" s="2">
        <v>685.66952306234543</v>
      </c>
      <c r="K980" s="57">
        <v>205.7</v>
      </c>
      <c r="L980" s="53">
        <v>97.253707398894505</v>
      </c>
      <c r="M980" s="2">
        <f>IF((K980+L980)&gt;360,(K980+L980)-360,(K980+L980))</f>
        <v>302.95370739889449</v>
      </c>
      <c r="N980" s="2">
        <f>COS(RADIANS(M980))*J980</f>
        <v>372.97764842870322</v>
      </c>
      <c r="O980" s="2">
        <f>SIN(RADIANS(M980))*J980</f>
        <v>-575.35238648078871</v>
      </c>
      <c r="P980" s="7">
        <f t="shared" si="16"/>
        <v>3.3601589948531823E-3</v>
      </c>
      <c r="Q980" s="7">
        <f>O980/(1850*COS(RADIANS(C980)))/60</f>
        <v>-8.260282952150224E-3</v>
      </c>
      <c r="R980" s="7">
        <f>C980+P980</f>
        <v>51.137200158994851</v>
      </c>
      <c r="S980" s="7">
        <f>D980+Q980</f>
        <v>10.351729717047849</v>
      </c>
    </row>
    <row r="981" spans="1:19">
      <c r="A981" s="27">
        <v>2052</v>
      </c>
      <c r="B981" s="27" t="s">
        <v>6</v>
      </c>
      <c r="C981" s="66">
        <v>51.133839999999999</v>
      </c>
      <c r="D981" s="66">
        <v>10.35999</v>
      </c>
      <c r="E981" s="29">
        <v>43985</v>
      </c>
      <c r="F981" s="5">
        <v>0.38920138888888889</v>
      </c>
      <c r="G981" s="46">
        <v>6</v>
      </c>
      <c r="H981" s="59">
        <v>14.1</v>
      </c>
      <c r="I981" s="2">
        <f>H981/G981</f>
        <v>2.35</v>
      </c>
      <c r="J981" s="2">
        <v>340.30992939223034</v>
      </c>
      <c r="K981" s="57">
        <v>196</v>
      </c>
      <c r="L981" s="53">
        <v>99.149990187062897</v>
      </c>
      <c r="M981" s="2">
        <f>IF((K981+L981)&gt;360,(K981+L981)-360,(K981+L981))</f>
        <v>295.14999018706288</v>
      </c>
      <c r="N981" s="2">
        <f>COS(RADIANS(M981))*J981</f>
        <v>144.62810043748212</v>
      </c>
      <c r="O981" s="2">
        <f>SIN(RADIANS(M981))*J981</f>
        <v>-308.04798426022916</v>
      </c>
      <c r="P981" s="7">
        <f t="shared" si="16"/>
        <v>1.3029558597971362E-3</v>
      </c>
      <c r="Q981" s="7">
        <f>O981/(1850*COS(RADIANS(C981)))/60</f>
        <v>-4.4226174647386731E-3</v>
      </c>
      <c r="R981" s="7">
        <f>C981+P981</f>
        <v>51.135142955859799</v>
      </c>
      <c r="S981" s="7">
        <f>D981+Q981</f>
        <v>10.355567382535261</v>
      </c>
    </row>
    <row r="982" spans="1:19">
      <c r="A982" s="27">
        <v>2053</v>
      </c>
      <c r="B982" s="27" t="s">
        <v>6</v>
      </c>
      <c r="C982" s="66">
        <v>51.133839999999999</v>
      </c>
      <c r="D982" s="66">
        <v>10.35999</v>
      </c>
      <c r="E982" s="29">
        <v>43985</v>
      </c>
      <c r="F982" s="5">
        <v>0.38913194444444443</v>
      </c>
      <c r="G982" s="46">
        <v>5</v>
      </c>
      <c r="H982" s="59">
        <v>16.399999999999999</v>
      </c>
      <c r="I982" s="2">
        <f>H982/G982</f>
        <v>3.28</v>
      </c>
      <c r="J982" s="2">
        <v>805.52839059347264</v>
      </c>
      <c r="K982" s="57">
        <v>198.7</v>
      </c>
      <c r="L982" s="53">
        <v>99.149990187062897</v>
      </c>
      <c r="M982" s="2">
        <f>IF((K982+L982)&gt;360,(K982+L982)-360,(K982+L982))</f>
        <v>297.84999018706287</v>
      </c>
      <c r="N982" s="2">
        <f>COS(RADIANS(M982))*J982</f>
        <v>376.30923629589063</v>
      </c>
      <c r="O982" s="2">
        <f>SIN(RADIANS(M982))*J982</f>
        <v>-712.22703313656507</v>
      </c>
      <c r="P982" s="7">
        <f t="shared" si="16"/>
        <v>3.3901732999629787E-3</v>
      </c>
      <c r="Q982" s="7">
        <f>O982/(1850*COS(RADIANS(C982)))/60</f>
        <v>-1.0225380059451521E-2</v>
      </c>
      <c r="R982" s="7">
        <f>C982+P982</f>
        <v>51.137230173299962</v>
      </c>
      <c r="S982" s="7">
        <f>D982+Q982</f>
        <v>10.349764619940549</v>
      </c>
    </row>
    <row r="983" spans="1:19">
      <c r="A983" s="27">
        <v>2054</v>
      </c>
      <c r="B983" s="27" t="s">
        <v>6</v>
      </c>
      <c r="C983" s="66">
        <v>51.133839999999999</v>
      </c>
      <c r="D983" s="66">
        <v>10.35999</v>
      </c>
      <c r="E983" s="29">
        <v>43985</v>
      </c>
      <c r="F983" s="5">
        <v>0.3966898148148148</v>
      </c>
      <c r="G983" s="46">
        <v>5</v>
      </c>
      <c r="H983" s="59">
        <v>18.899999999999999</v>
      </c>
      <c r="I983" s="2">
        <f>H983/G983</f>
        <v>3.78</v>
      </c>
      <c r="J983" s="2">
        <v>1129.6675569644278</v>
      </c>
      <c r="K983" s="57">
        <v>193.8</v>
      </c>
      <c r="L983" s="53">
        <v>101.526423456356</v>
      </c>
      <c r="M983" s="2">
        <f>IF((K983+L983)&gt;360,(K983+L983)-360,(K983+L983))</f>
        <v>295.326423456356</v>
      </c>
      <c r="N983" s="2">
        <f>COS(RADIANS(M983))*J983</f>
        <v>483.24326736376366</v>
      </c>
      <c r="O983" s="2">
        <f>SIN(RADIANS(M983))*J983</f>
        <v>-1021.0899734134954</v>
      </c>
      <c r="P983" s="7">
        <f t="shared" si="16"/>
        <v>4.3535429492230961E-3</v>
      </c>
      <c r="Q983" s="7">
        <f>O983/(1850*COS(RADIANS(C983)))/60</f>
        <v>-1.4659697775114127E-2</v>
      </c>
      <c r="R983" s="7">
        <f>C983+P983</f>
        <v>51.138193542949224</v>
      </c>
      <c r="S983" s="7">
        <f>D983+Q983</f>
        <v>10.345330302224886</v>
      </c>
    </row>
    <row r="984" spans="1:19">
      <c r="A984" s="27">
        <v>2055</v>
      </c>
      <c r="B984" s="27" t="s">
        <v>6</v>
      </c>
      <c r="C984" s="66">
        <v>51.133839999999999</v>
      </c>
      <c r="D984" s="66">
        <v>10.35999</v>
      </c>
      <c r="E984" s="29">
        <v>43985</v>
      </c>
      <c r="F984" s="5">
        <v>0.39709490740740738</v>
      </c>
      <c r="G984" s="46">
        <v>6</v>
      </c>
      <c r="H984" s="59">
        <v>15.8</v>
      </c>
      <c r="I984" s="2">
        <f>H984/G984</f>
        <v>2.6333333333333333</v>
      </c>
      <c r="J984" s="2">
        <v>467.7168658338843</v>
      </c>
      <c r="K984" s="57">
        <v>188.3</v>
      </c>
      <c r="L984" s="53">
        <v>101.526423456356</v>
      </c>
      <c r="M984" s="2">
        <f>IF((K984+L984)&gt;360,(K984+L984)-360,(K984+L984))</f>
        <v>289.826423456356</v>
      </c>
      <c r="N984" s="2">
        <f>COS(RADIANS(M984))*J984</f>
        <v>158.63636946614125</v>
      </c>
      <c r="O984" s="2">
        <f>SIN(RADIANS(M984))*J984</f>
        <v>-439.99269183484591</v>
      </c>
      <c r="P984" s="7">
        <f t="shared" si="16"/>
        <v>1.4291564816769483E-3</v>
      </c>
      <c r="Q984" s="7">
        <f>O984/(1850*COS(RADIANS(C984)))/60</f>
        <v>-6.3169358758806866E-3</v>
      </c>
      <c r="R984" s="7">
        <f>C984+P984</f>
        <v>51.135269156481677</v>
      </c>
      <c r="S984" s="7">
        <f>D984+Q984</f>
        <v>10.35367306412412</v>
      </c>
    </row>
    <row r="985" spans="1:19">
      <c r="A985" s="27">
        <v>2056</v>
      </c>
      <c r="B985" s="27" t="s">
        <v>6</v>
      </c>
      <c r="C985" s="66">
        <v>51.133839999999999</v>
      </c>
      <c r="D985" s="66">
        <v>10.35999</v>
      </c>
      <c r="E985" s="29">
        <v>43985</v>
      </c>
      <c r="F985" s="5">
        <v>0.40306712962962965</v>
      </c>
      <c r="G985" s="46">
        <v>6</v>
      </c>
      <c r="H985" s="59">
        <v>16</v>
      </c>
      <c r="I985" s="2">
        <f>H985/G985</f>
        <v>2.6666666666666665</v>
      </c>
      <c r="J985" s="2">
        <v>483.42609602036714</v>
      </c>
      <c r="K985" s="57">
        <v>190.2</v>
      </c>
      <c r="L985" s="53">
        <v>103.524263546695</v>
      </c>
      <c r="M985" s="2">
        <f>IF((K985+L985)&gt;360,(K985+L985)-360,(K985+L985))</f>
        <v>293.724263546695</v>
      </c>
      <c r="N985" s="2">
        <f>COS(RADIANS(M985))*J985</f>
        <v>194.49948212397666</v>
      </c>
      <c r="O985" s="2">
        <f>SIN(RADIANS(M985))*J985</f>
        <v>-442.57286605371337</v>
      </c>
      <c r="P985" s="7">
        <f t="shared" si="16"/>
        <v>1.7522475867024925E-3</v>
      </c>
      <c r="Q985" s="7">
        <f>O985/(1850*COS(RADIANS(C985)))/60</f>
        <v>-6.3539792072624373E-3</v>
      </c>
      <c r="R985" s="7">
        <f>C985+P985</f>
        <v>51.1355922475867</v>
      </c>
      <c r="S985" s="7">
        <f>D985+Q985</f>
        <v>10.353636020792738</v>
      </c>
    </row>
    <row r="986" spans="1:19">
      <c r="A986" s="27">
        <v>2057</v>
      </c>
      <c r="B986" s="27" t="s">
        <v>6</v>
      </c>
      <c r="C986" s="66">
        <v>51.133839999999999</v>
      </c>
      <c r="D986" s="66">
        <v>10.35999</v>
      </c>
      <c r="E986" s="29">
        <v>43985</v>
      </c>
      <c r="F986" s="5">
        <v>0.40399305555555554</v>
      </c>
      <c r="G986" s="46">
        <v>6</v>
      </c>
      <c r="H986" s="59">
        <v>18.399999999999999</v>
      </c>
      <c r="I986" s="2">
        <f>H986/G986</f>
        <v>3.0666666666666664</v>
      </c>
      <c r="J986" s="2">
        <v>685.66952306234543</v>
      </c>
      <c r="K986" s="57">
        <v>183.9</v>
      </c>
      <c r="L986" s="53">
        <v>103.749447203374</v>
      </c>
      <c r="M986" s="2">
        <f>IF((K986+L986)&gt;360,(K986+L986)-360,(K986+L986))</f>
        <v>287.649447203374</v>
      </c>
      <c r="N986" s="2">
        <f>COS(RADIANS(M986))*J986</f>
        <v>207.88978646974007</v>
      </c>
      <c r="O986" s="2">
        <f>SIN(RADIANS(M986))*J986</f>
        <v>-653.39462160176231</v>
      </c>
      <c r="P986" s="7">
        <f t="shared" si="16"/>
        <v>1.8728809591868475E-3</v>
      </c>
      <c r="Q986" s="7">
        <f>O986/(1850*COS(RADIANS(C986)))/60</f>
        <v>-9.38072836867237E-3</v>
      </c>
      <c r="R986" s="7">
        <f>C986+P986</f>
        <v>51.135712880959183</v>
      </c>
      <c r="S986" s="7">
        <f>D986+Q986</f>
        <v>10.350609271631328</v>
      </c>
    </row>
    <row r="987" spans="1:19">
      <c r="A987" s="27">
        <v>2058</v>
      </c>
      <c r="B987" s="27" t="s">
        <v>6</v>
      </c>
      <c r="C987" s="66">
        <v>51.133839999999999</v>
      </c>
      <c r="D987" s="66">
        <v>10.35999</v>
      </c>
      <c r="E987" s="29">
        <v>43985</v>
      </c>
      <c r="F987" s="5">
        <v>0.41011574074074075</v>
      </c>
      <c r="G987" s="46">
        <v>7</v>
      </c>
      <c r="H987" s="59">
        <v>17.3</v>
      </c>
      <c r="I987" s="2">
        <f>H987/G987</f>
        <v>2.4714285714285715</v>
      </c>
      <c r="J987" s="2">
        <v>393.62271056057028</v>
      </c>
      <c r="K987" s="57">
        <v>186.1</v>
      </c>
      <c r="L987" s="53">
        <v>105.80688938439501</v>
      </c>
      <c r="M987" s="2">
        <f>IF((K987+L987)&gt;360,(K987+L987)-360,(K987+L987))</f>
        <v>291.90688938439501</v>
      </c>
      <c r="N987" s="2">
        <f>COS(RADIANS(M987))*J987</f>
        <v>146.86037555627621</v>
      </c>
      <c r="O987" s="2">
        <f>SIN(RADIANS(M987))*J987</f>
        <v>-365.19976500611278</v>
      </c>
      <c r="P987" s="7">
        <f t="shared" si="16"/>
        <v>1.3230664464529388E-3</v>
      </c>
      <c r="Q987" s="7">
        <f>O987/(1850*COS(RADIANS(C987)))/60</f>
        <v>-5.2431404890157501E-3</v>
      </c>
      <c r="R987" s="7">
        <f>C987+P987</f>
        <v>51.135163066446452</v>
      </c>
      <c r="S987" s="7">
        <f>D987+Q987</f>
        <v>10.354746859510984</v>
      </c>
    </row>
    <row r="988" spans="1:19">
      <c r="A988" s="27">
        <v>2059</v>
      </c>
      <c r="B988" s="27" t="s">
        <v>6</v>
      </c>
      <c r="C988" s="66">
        <v>51.133839999999999</v>
      </c>
      <c r="D988" s="66">
        <v>10.35999</v>
      </c>
      <c r="E988" s="29">
        <v>43985</v>
      </c>
      <c r="F988" s="5">
        <v>0.41030092592592593</v>
      </c>
      <c r="G988" s="46">
        <v>7</v>
      </c>
      <c r="H988" s="59">
        <v>18.8</v>
      </c>
      <c r="I988" s="2">
        <f>H988/G988</f>
        <v>2.6857142857142859</v>
      </c>
      <c r="J988" s="2">
        <v>492.47555618680155</v>
      </c>
      <c r="K988" s="57">
        <v>191.1</v>
      </c>
      <c r="L988" s="53">
        <v>105.80688938439501</v>
      </c>
      <c r="M988" s="2">
        <f>IF((K988+L988)&gt;360,(K988+L988)-360,(K988+L988))</f>
        <v>296.90688938439501</v>
      </c>
      <c r="N988" s="2">
        <f>COS(RADIANS(M988))*J988</f>
        <v>222.86584259114363</v>
      </c>
      <c r="O988" s="2">
        <f>SIN(RADIANS(M988))*J988</f>
        <v>-439.16168964020432</v>
      </c>
      <c r="P988" s="7">
        <f t="shared" si="16"/>
        <v>2.0078003837039967E-3</v>
      </c>
      <c r="Q988" s="7">
        <f>O988/(1850*COS(RADIANS(C988)))/60</f>
        <v>-6.3050052514096845E-3</v>
      </c>
      <c r="R988" s="7">
        <f>C988+P988</f>
        <v>51.135847800383701</v>
      </c>
      <c r="S988" s="7">
        <f>D988+Q988</f>
        <v>10.35368499474859</v>
      </c>
    </row>
    <row r="989" spans="1:19">
      <c r="A989" s="12"/>
      <c r="B989" s="12" t="s">
        <v>6</v>
      </c>
      <c r="C989" s="63">
        <v>51.133839999999999</v>
      </c>
      <c r="D989" s="63">
        <v>10.35999</v>
      </c>
      <c r="E989" s="13">
        <v>43985</v>
      </c>
      <c r="F989" s="5">
        <v>0.41616898148148151</v>
      </c>
      <c r="G989" s="46"/>
      <c r="H989" s="59"/>
      <c r="I989" s="2" t="e">
        <f>H989/G989</f>
        <v>#DIV/0!</v>
      </c>
      <c r="J989" s="2" t="e">
        <v>#DIV/0!</v>
      </c>
      <c r="K989" s="60"/>
      <c r="L989" s="53" t="s">
        <v>11</v>
      </c>
      <c r="M989" s="2" t="e">
        <f>IF((K989+L989)&gt;360,(K989+L989)-360,(K989+L989))</f>
        <v>#VALUE!</v>
      </c>
      <c r="N989" s="2" t="e">
        <f>COS(RADIANS(M989))*J989</f>
        <v>#VALUE!</v>
      </c>
      <c r="O989" s="2" t="e">
        <f>SIN(RADIANS(M989))*J989</f>
        <v>#VALUE!</v>
      </c>
      <c r="P989" s="7" t="e">
        <f t="shared" si="16"/>
        <v>#VALUE!</v>
      </c>
      <c r="Q989" s="7" t="e">
        <f>O989/(1850*COS(RADIANS(C989)))/60</f>
        <v>#VALUE!</v>
      </c>
      <c r="R989" s="7" t="e">
        <f>C989+P989</f>
        <v>#VALUE!</v>
      </c>
      <c r="S989" s="7" t="e">
        <f>D989+Q989</f>
        <v>#VALUE!</v>
      </c>
    </row>
    <row r="990" spans="1:19">
      <c r="A990" s="27">
        <v>2060</v>
      </c>
      <c r="B990" s="27" t="s">
        <v>9</v>
      </c>
      <c r="C990" s="66">
        <v>51.155099999999997</v>
      </c>
      <c r="D990" s="66">
        <v>10.367050000000001</v>
      </c>
      <c r="E990" s="29">
        <v>43985</v>
      </c>
      <c r="F990" s="5">
        <v>0.52159722222222227</v>
      </c>
      <c r="G990" s="46">
        <v>4</v>
      </c>
      <c r="H990" s="59">
        <v>22.7</v>
      </c>
      <c r="I990" s="2">
        <f>H990/G990</f>
        <v>5.6749999999999998</v>
      </c>
      <c r="J990" s="2">
        <v>3235.1104499999988</v>
      </c>
      <c r="K990" s="57">
        <v>316.10000000000002</v>
      </c>
      <c r="L990" s="53">
        <v>158.41527930969301</v>
      </c>
      <c r="M990" s="2">
        <f>IF((K990+L990)&gt;360,(K990+L990)-360,(K990+L990))</f>
        <v>114.51527930969303</v>
      </c>
      <c r="N990" s="2">
        <f>COS(RADIANS(M990))*J990</f>
        <v>-1342.3634375648141</v>
      </c>
      <c r="O990" s="2">
        <f>SIN(RADIANS(M990))*J990</f>
        <v>2943.4673473963271</v>
      </c>
      <c r="P990" s="7">
        <f t="shared" si="16"/>
        <v>-1.2093364302385714E-2</v>
      </c>
      <c r="Q990" s="7">
        <f>O990/(1850*COS(RADIANS(C990)))/60</f>
        <v>4.227856693619967E-2</v>
      </c>
      <c r="R990" s="7">
        <f>C990+P990</f>
        <v>51.14300663569761</v>
      </c>
      <c r="S990" s="7">
        <f>D990+Q990</f>
        <v>10.4093285669362</v>
      </c>
    </row>
    <row r="991" spans="1:19">
      <c r="A991" s="27">
        <v>2061</v>
      </c>
      <c r="B991" s="27" t="s">
        <v>9</v>
      </c>
      <c r="C991" s="66">
        <v>51.155099999999997</v>
      </c>
      <c r="D991" s="66">
        <v>10.367050000000001</v>
      </c>
      <c r="E991" s="29">
        <v>43985</v>
      </c>
      <c r="F991" s="5">
        <v>0.52591435185185187</v>
      </c>
      <c r="G991" s="46">
        <v>3</v>
      </c>
      <c r="H991" s="59">
        <v>29.7</v>
      </c>
      <c r="I991" s="2">
        <f>H991/G991</f>
        <v>9.9</v>
      </c>
      <c r="J991" s="2">
        <v>8486.1685999999991</v>
      </c>
      <c r="K991" s="57">
        <v>330.3</v>
      </c>
      <c r="L991" s="53">
        <v>161.121943390236</v>
      </c>
      <c r="M991" s="2">
        <f>IF((K991+L991)&gt;360,(K991+L991)-360,(K991+L991))</f>
        <v>131.42194339023604</v>
      </c>
      <c r="N991" s="2">
        <f>COS(RADIANS(M991))*J991</f>
        <v>-5614.4414883627487</v>
      </c>
      <c r="O991" s="2">
        <f>SIN(RADIANS(M991))*J991</f>
        <v>6363.4192287933556</v>
      </c>
      <c r="P991" s="7">
        <f t="shared" si="16"/>
        <v>-5.0580553949213951E-2</v>
      </c>
      <c r="Q991" s="7">
        <f>O991/(1850*COS(RADIANS(C991)))/60</f>
        <v>9.1401131405659586E-2</v>
      </c>
      <c r="R991" s="7">
        <f>C991+P991</f>
        <v>51.10451944605078</v>
      </c>
      <c r="S991" s="7">
        <f>D991+Q991</f>
        <v>10.45845113140566</v>
      </c>
    </row>
    <row r="992" spans="1:19">
      <c r="A992" s="27">
        <v>2062</v>
      </c>
      <c r="B992" s="27" t="s">
        <v>9</v>
      </c>
      <c r="C992" s="66">
        <v>51.155099999999997</v>
      </c>
      <c r="D992" s="66">
        <v>10.367050000000001</v>
      </c>
      <c r="E992" s="29">
        <v>43985</v>
      </c>
      <c r="F992" s="5">
        <v>0.52696759259259263</v>
      </c>
      <c r="G992" s="46">
        <v>3</v>
      </c>
      <c r="H992" s="59">
        <v>21.2</v>
      </c>
      <c r="I992" s="2">
        <f>H992/G992</f>
        <v>7.0666666666666664</v>
      </c>
      <c r="J992" s="2">
        <v>4964.7489333333315</v>
      </c>
      <c r="K992" s="57">
        <v>352.1</v>
      </c>
      <c r="L992" s="53">
        <v>161.57753379712</v>
      </c>
      <c r="M992" s="2">
        <f>IF((K992+L992)&gt;360,(K992+L992)-360,(K992+L992))</f>
        <v>153.67753379712008</v>
      </c>
      <c r="N992" s="2">
        <f>COS(RADIANS(M992))*J992</f>
        <v>-4449.967169633529</v>
      </c>
      <c r="O992" s="2">
        <f>SIN(RADIANS(M992))*J992</f>
        <v>2201.482264343324</v>
      </c>
      <c r="P992" s="7">
        <f t="shared" si="16"/>
        <v>-4.0089794321022783E-2</v>
      </c>
      <c r="Q992" s="7">
        <f>O992/(1850*COS(RADIANS(C992)))/60</f>
        <v>3.1621045619624928E-2</v>
      </c>
      <c r="R992" s="7">
        <f>C992+P992</f>
        <v>51.115010205678978</v>
      </c>
      <c r="S992" s="7">
        <f>D992+Q992</f>
        <v>10.398671045619626</v>
      </c>
    </row>
    <row r="993" spans="1:19">
      <c r="A993" s="27">
        <v>2063</v>
      </c>
      <c r="B993" s="27" t="s">
        <v>9</v>
      </c>
      <c r="C993" s="66">
        <v>51.155099999999997</v>
      </c>
      <c r="D993" s="66">
        <v>10.367050000000001</v>
      </c>
      <c r="E993" s="29">
        <v>43985</v>
      </c>
      <c r="F993" s="5">
        <v>0.53023148148148147</v>
      </c>
      <c r="G993" s="46">
        <v>2</v>
      </c>
      <c r="H993" s="59">
        <v>22</v>
      </c>
      <c r="I993" s="2">
        <f>H993/G993</f>
        <v>11</v>
      </c>
      <c r="J993" s="2">
        <v>9853.3079999999991</v>
      </c>
      <c r="K993" s="57">
        <v>327.8</v>
      </c>
      <c r="L993" s="53">
        <v>163.87333675548601</v>
      </c>
      <c r="M993" s="2">
        <f>IF((K993+L993)&gt;360,(K993+L993)-360,(K993+L993))</f>
        <v>131.67333675548605</v>
      </c>
      <c r="N993" s="2">
        <f>COS(RADIANS(M993))*J993</f>
        <v>-6551.295268892809</v>
      </c>
      <c r="O993" s="2">
        <f>SIN(RADIANS(M993))*J993</f>
        <v>7359.9054914208418</v>
      </c>
      <c r="P993" s="7">
        <f t="shared" si="16"/>
        <v>-5.9020678098133411E-2</v>
      </c>
      <c r="Q993" s="7">
        <f>O993/(1850*COS(RADIANS(C993)))/60</f>
        <v>0.10571418678667685</v>
      </c>
      <c r="R993" s="7">
        <f>C993+P993</f>
        <v>51.096079321901861</v>
      </c>
      <c r="S993" s="7">
        <f>D993+Q993</f>
        <v>10.472764186786678</v>
      </c>
    </row>
    <row r="994" spans="1:19">
      <c r="A994" s="27">
        <v>2064</v>
      </c>
      <c r="B994" s="27" t="s">
        <v>9</v>
      </c>
      <c r="C994" s="66">
        <v>51.155099999999997</v>
      </c>
      <c r="D994" s="66">
        <v>10.367050000000001</v>
      </c>
      <c r="E994" s="29">
        <v>43985</v>
      </c>
      <c r="F994" s="5">
        <v>0.53122685185185192</v>
      </c>
      <c r="G994" s="46">
        <v>3</v>
      </c>
      <c r="H994" s="59">
        <v>18.100000000000001</v>
      </c>
      <c r="I994" s="2">
        <f>H994/G994</f>
        <v>6.0333333333333341</v>
      </c>
      <c r="J994" s="2">
        <v>3680.4664666666672</v>
      </c>
      <c r="K994" s="57">
        <v>340</v>
      </c>
      <c r="L994" s="53">
        <v>164.33589757125</v>
      </c>
      <c r="M994" s="2">
        <f>IF((K994+L994)&gt;360,(K994+L994)-360,(K994+L994))</f>
        <v>144.33589757125003</v>
      </c>
      <c r="N994" s="2">
        <f>COS(RADIANS(M994))*J994</f>
        <v>-2990.191204790623</v>
      </c>
      <c r="O994" s="2">
        <f>SIN(RADIANS(M994))*J994</f>
        <v>2145.8308346770077</v>
      </c>
      <c r="P994" s="7">
        <f t="shared" si="16"/>
        <v>-2.6938659502618225E-2</v>
      </c>
      <c r="Q994" s="7">
        <f>O994/(1850*COS(RADIANS(C994)))/60</f>
        <v>3.0821694916338273E-2</v>
      </c>
      <c r="R994" s="7">
        <f>C994+P994</f>
        <v>51.128161340497378</v>
      </c>
      <c r="S994" s="7">
        <f>D994+Q994</f>
        <v>10.39787169491634</v>
      </c>
    </row>
    <row r="995" spans="1:19">
      <c r="A995" s="27">
        <v>2065</v>
      </c>
      <c r="B995" s="27" t="s">
        <v>9</v>
      </c>
      <c r="C995" s="66">
        <v>51.155099999999997</v>
      </c>
      <c r="D995" s="66">
        <v>10.367050000000001</v>
      </c>
      <c r="E995" s="29">
        <v>43985</v>
      </c>
      <c r="F995" s="5">
        <v>0.53214120370370377</v>
      </c>
      <c r="G995" s="46">
        <v>3</v>
      </c>
      <c r="H995" s="59">
        <v>30.6</v>
      </c>
      <c r="I995" s="2">
        <f>H995/G995</f>
        <v>10.200000000000001</v>
      </c>
      <c r="J995" s="2">
        <v>8859.0248000000011</v>
      </c>
      <c r="K995" s="57">
        <v>322.8</v>
      </c>
      <c r="L995" s="53">
        <v>165.26421543836801</v>
      </c>
      <c r="M995" s="2">
        <f>IF((K995+L995)&gt;360,(K995+L995)-360,(K995+L995))</f>
        <v>128.06421543836802</v>
      </c>
      <c r="N995" s="2">
        <f>COS(RADIANS(M995))*J995</f>
        <v>-5461.980959913597</v>
      </c>
      <c r="O995" s="2">
        <f>SIN(RADIANS(M995))*J995</f>
        <v>6974.8895618895931</v>
      </c>
      <c r="P995" s="7">
        <f t="shared" si="16"/>
        <v>-4.9207035674897266E-2</v>
      </c>
      <c r="Q995" s="7">
        <f>O995/(1850*COS(RADIANS(C995)))/60</f>
        <v>0.10018400084369744</v>
      </c>
      <c r="R995" s="7">
        <f>C995+P995</f>
        <v>51.105892964325101</v>
      </c>
      <c r="S995" s="7">
        <f>D995+Q995</f>
        <v>10.467234000843698</v>
      </c>
    </row>
    <row r="996" spans="1:19">
      <c r="A996" s="27">
        <v>2066</v>
      </c>
      <c r="B996" s="27" t="s">
        <v>9</v>
      </c>
      <c r="C996" s="66">
        <v>51.155099999999997</v>
      </c>
      <c r="D996" s="66">
        <v>10.367050000000001</v>
      </c>
      <c r="E996" s="29">
        <v>43985</v>
      </c>
      <c r="F996" s="5">
        <v>0.5398263888888889</v>
      </c>
      <c r="G996" s="46">
        <v>2</v>
      </c>
      <c r="H996" s="59">
        <v>16.399999999999999</v>
      </c>
      <c r="I996" s="2">
        <f>H996/G996</f>
        <v>8.1999999999999993</v>
      </c>
      <c r="J996" s="2">
        <v>6373.3167999999987</v>
      </c>
      <c r="K996" s="57">
        <v>321</v>
      </c>
      <c r="L996" s="53">
        <v>170.436826001984</v>
      </c>
      <c r="M996" s="2">
        <f>IF((K996+L996)&gt;360,(K996+L996)-360,(K996+L996))</f>
        <v>131.436826001984</v>
      </c>
      <c r="N996" s="2">
        <f>COS(RADIANS(M996))*J996</f>
        <v>-4217.8218707597271</v>
      </c>
      <c r="O996" s="2">
        <f>SIN(RADIANS(M996))*J996</f>
        <v>4777.9855273643452</v>
      </c>
      <c r="P996" s="7">
        <f t="shared" si="16"/>
        <v>-3.7998395232069611E-2</v>
      </c>
      <c r="Q996" s="7">
        <f>O996/(1850*COS(RADIANS(C996)))/60</f>
        <v>6.8628714742683811E-2</v>
      </c>
      <c r="R996" s="7">
        <f>C996+P996</f>
        <v>51.117101604767925</v>
      </c>
      <c r="S996" s="7">
        <f>D996+Q996</f>
        <v>10.435678714742684</v>
      </c>
    </row>
    <row r="997" spans="1:19">
      <c r="A997" s="27">
        <v>2067</v>
      </c>
      <c r="B997" s="27" t="s">
        <v>9</v>
      </c>
      <c r="C997" s="66">
        <v>51.155099999999997</v>
      </c>
      <c r="D997" s="66">
        <v>10.367050000000001</v>
      </c>
      <c r="E997" s="29">
        <v>43985</v>
      </c>
      <c r="F997" s="5">
        <v>0.54922453703703711</v>
      </c>
      <c r="G997" s="46">
        <v>7</v>
      </c>
      <c r="H997" s="59">
        <v>44.1</v>
      </c>
      <c r="I997" s="2">
        <f>H997/G997</f>
        <v>6.3</v>
      </c>
      <c r="J997" s="2">
        <v>4011.8941999999997</v>
      </c>
      <c r="K997" s="57">
        <v>330.8</v>
      </c>
      <c r="L997" s="53">
        <v>176.65406262131901</v>
      </c>
      <c r="M997" s="2">
        <f>IF((K997+L997)&gt;360,(K997+L997)-360,(K997+L997))</f>
        <v>147.45406262131905</v>
      </c>
      <c r="N997" s="2">
        <f>COS(RADIANS(M997))*J997</f>
        <v>-3381.8679004890055</v>
      </c>
      <c r="O997" s="2">
        <f>SIN(RADIANS(M997))*J997</f>
        <v>2158.301317155629</v>
      </c>
      <c r="P997" s="7">
        <f t="shared" si="16"/>
        <v>-3.0467278382783833E-2</v>
      </c>
      <c r="Q997" s="7">
        <f>O997/(1850*COS(RADIANS(C997)))/60</f>
        <v>3.1000815003627662E-2</v>
      </c>
      <c r="R997" s="7">
        <f>C997+P997</f>
        <v>51.124632721617211</v>
      </c>
      <c r="S997" s="7">
        <f>D997+Q997</f>
        <v>10.398050815003629</v>
      </c>
    </row>
    <row r="998" spans="1:19">
      <c r="A998" s="27">
        <v>2068</v>
      </c>
      <c r="B998" s="27" t="s">
        <v>9</v>
      </c>
      <c r="C998" s="66">
        <v>51.155099999999997</v>
      </c>
      <c r="D998" s="66">
        <v>10.367050000000001</v>
      </c>
      <c r="E998" s="29">
        <v>43985</v>
      </c>
      <c r="F998" s="5">
        <v>0.552337962962963</v>
      </c>
      <c r="G998" s="46">
        <v>7</v>
      </c>
      <c r="H998" s="59">
        <v>69.099999999999994</v>
      </c>
      <c r="I998" s="2">
        <f>H998/G998</f>
        <v>9.8714285714285701</v>
      </c>
      <c r="J998" s="2">
        <v>8450.6584857142825</v>
      </c>
      <c r="K998" s="57">
        <v>319.39999999999998</v>
      </c>
      <c r="L998" s="53">
        <v>179.06076314951201</v>
      </c>
      <c r="M998" s="2">
        <f>IF((K998+L998)&gt;360,(K998+L998)-360,(K998+L998))</f>
        <v>138.46076314951199</v>
      </c>
      <c r="N998" s="2">
        <f>COS(RADIANS(M998))*J998</f>
        <v>-6325.33287558135</v>
      </c>
      <c r="O998" s="2">
        <f>SIN(RADIANS(M998))*J998</f>
        <v>5603.9087122529545</v>
      </c>
      <c r="P998" s="7">
        <f t="shared" si="16"/>
        <v>-5.6984980861093243E-2</v>
      </c>
      <c r="Q998" s="7">
        <f>O998/(1850*COS(RADIANS(C998)))/60</f>
        <v>8.0491883086426477E-2</v>
      </c>
      <c r="R998" s="7">
        <f>C998+P998</f>
        <v>51.098115019138902</v>
      </c>
      <c r="S998" s="7">
        <f>D998+Q998</f>
        <v>10.447541883086426</v>
      </c>
    </row>
    <row r="999" spans="1:19">
      <c r="A999" s="27">
        <v>2069</v>
      </c>
      <c r="B999" s="27" t="s">
        <v>9</v>
      </c>
      <c r="C999" s="66">
        <v>51.155099999999997</v>
      </c>
      <c r="D999" s="66">
        <v>10.367050000000001</v>
      </c>
      <c r="E999" s="29">
        <v>43985</v>
      </c>
      <c r="F999" s="5">
        <v>0.55372685185185189</v>
      </c>
      <c r="G999" s="46">
        <v>4</v>
      </c>
      <c r="H999" s="59">
        <v>29.2</v>
      </c>
      <c r="I999" s="2">
        <f>H999/G999</f>
        <v>7.3</v>
      </c>
      <c r="J999" s="2">
        <v>5254.7481999999991</v>
      </c>
      <c r="K999" s="57">
        <v>333.6</v>
      </c>
      <c r="L999" s="53">
        <v>180.024198317095</v>
      </c>
      <c r="M999" s="2">
        <f>IF((K999+L999)&gt;360,(K999+L999)-360,(K999+L999))</f>
        <v>153.62419831709508</v>
      </c>
      <c r="N999" s="2">
        <f>COS(RADIANS(M999))*J999</f>
        <v>-4707.7261153151012</v>
      </c>
      <c r="O999" s="2">
        <f>SIN(RADIANS(M999))*J999</f>
        <v>2334.4578532463202</v>
      </c>
      <c r="P999" s="7">
        <f t="shared" si="16"/>
        <v>-4.2411946984820731E-2</v>
      </c>
      <c r="Q999" s="7">
        <f>O999/(1850*COS(RADIANS(C999)))/60</f>
        <v>3.3531043819974897E-2</v>
      </c>
      <c r="R999" s="7">
        <f>C999+P999</f>
        <v>51.112688053015177</v>
      </c>
      <c r="S999" s="7">
        <f>D999+Q999</f>
        <v>10.400581043819976</v>
      </c>
    </row>
    <row r="1000" spans="1:19">
      <c r="A1000" s="27">
        <v>2070</v>
      </c>
      <c r="B1000" s="27" t="s">
        <v>9</v>
      </c>
      <c r="C1000" s="66">
        <v>51.155099999999997</v>
      </c>
      <c r="D1000" s="66">
        <v>10.367050000000001</v>
      </c>
      <c r="E1000" s="29">
        <v>43985</v>
      </c>
      <c r="F1000" s="5">
        <v>0.5558333333333334</v>
      </c>
      <c r="G1000" s="46">
        <v>7</v>
      </c>
      <c r="H1000" s="59">
        <v>34.700000000000003</v>
      </c>
      <c r="I1000" s="2">
        <f>H1000/G1000</f>
        <v>4.9571428571428573</v>
      </c>
      <c r="J1000" s="2">
        <v>2342.9188285714285</v>
      </c>
      <c r="K1000" s="57">
        <v>301.5</v>
      </c>
      <c r="L1000" s="53">
        <v>181.469261391109</v>
      </c>
      <c r="M1000" s="2">
        <f>IF((K1000+L1000)&gt;360,(K1000+L1000)-360,(K1000+L1000))</f>
        <v>122.969261391109</v>
      </c>
      <c r="N1000" s="2">
        <f>COS(RADIANS(M1000))*J1000</f>
        <v>-1274.9906973722716</v>
      </c>
      <c r="O1000" s="2">
        <f>SIN(RADIANS(M1000))*J1000</f>
        <v>1965.6213671225401</v>
      </c>
      <c r="P1000" s="7">
        <f t="shared" si="16"/>
        <v>-1.1486402679029475E-2</v>
      </c>
      <c r="Q1000" s="7">
        <f>O1000/(1850*COS(RADIANS(C1000)))/60</f>
        <v>2.8233251717442953E-2</v>
      </c>
      <c r="R1000" s="7">
        <f>C1000+P1000</f>
        <v>51.143613597320964</v>
      </c>
      <c r="S1000" s="7">
        <f>D1000+Q1000</f>
        <v>10.395283251717444</v>
      </c>
    </row>
    <row r="1001" spans="1:19">
      <c r="A1001" s="27">
        <v>2071</v>
      </c>
      <c r="B1001" s="27" t="s">
        <v>9</v>
      </c>
      <c r="C1001" s="66">
        <v>51.155099999999997</v>
      </c>
      <c r="D1001" s="66">
        <v>10.367050000000001</v>
      </c>
      <c r="E1001" s="29">
        <v>43985</v>
      </c>
      <c r="F1001" s="5">
        <v>0.55746527777777788</v>
      </c>
      <c r="G1001" s="46">
        <v>4</v>
      </c>
      <c r="H1001" s="59">
        <v>22.8</v>
      </c>
      <c r="I1001" s="2">
        <f>H1001/G1001</f>
        <v>5.7</v>
      </c>
      <c r="J1001" s="2">
        <v>3266.1817999999989</v>
      </c>
      <c r="K1001" s="57">
        <v>315.3</v>
      </c>
      <c r="L1001" s="53">
        <v>182.43215751975001</v>
      </c>
      <c r="M1001" s="2">
        <f>IF((K1001+L1001)&gt;360,(K1001+L1001)-360,(K1001+L1001))</f>
        <v>137.73215751974999</v>
      </c>
      <c r="N1001" s="2">
        <f>COS(RADIANS(M1001))*J1001</f>
        <v>-2417.0029798971432</v>
      </c>
      <c r="O1001" s="2">
        <f>SIN(RADIANS(M1001))*J1001</f>
        <v>2196.8250148383604</v>
      </c>
      <c r="P1001" s="7">
        <f t="shared" si="16"/>
        <v>-2.1774801620694985E-2</v>
      </c>
      <c r="Q1001" s="7">
        <f>O1001/(1850*COS(RADIANS(C1001)))/60</f>
        <v>3.1554151099762708E-2</v>
      </c>
      <c r="R1001" s="7">
        <f>C1001+P1001</f>
        <v>51.133325198379303</v>
      </c>
      <c r="S1001" s="7">
        <f>D1001+Q1001</f>
        <v>10.398604151099763</v>
      </c>
    </row>
    <row r="1002" spans="1:19">
      <c r="A1002" s="12"/>
      <c r="B1002" s="12" t="s">
        <v>9</v>
      </c>
      <c r="C1002" s="63">
        <v>51.155099999999997</v>
      </c>
      <c r="D1002" s="63">
        <v>10.367050000000001</v>
      </c>
      <c r="E1002" s="13">
        <v>43985</v>
      </c>
      <c r="F1002" s="5">
        <v>0.55887731481481484</v>
      </c>
      <c r="G1002" s="46"/>
      <c r="H1002" s="59"/>
      <c r="I1002" s="2" t="e">
        <f>H1002/G1002</f>
        <v>#DIV/0!</v>
      </c>
      <c r="J1002" s="2" t="e">
        <v>#DIV/0!</v>
      </c>
      <c r="K1002" s="60"/>
      <c r="L1002" s="53" t="s">
        <v>11</v>
      </c>
      <c r="M1002" s="2" t="e">
        <f>IF((K1002+L1002)&gt;360,(K1002+L1002)-360,(K1002+L1002))</f>
        <v>#VALUE!</v>
      </c>
      <c r="N1002" s="2" t="e">
        <f>COS(RADIANS(M1002))*J1002</f>
        <v>#VALUE!</v>
      </c>
      <c r="O1002" s="2" t="e">
        <f>SIN(RADIANS(M1002))*J1002</f>
        <v>#VALUE!</v>
      </c>
      <c r="P1002" s="7" t="e">
        <f t="shared" si="16"/>
        <v>#VALUE!</v>
      </c>
      <c r="Q1002" s="7" t="e">
        <f>O1002/(1850*COS(RADIANS(C1002)))/60</f>
        <v>#VALUE!</v>
      </c>
      <c r="R1002" s="7" t="e">
        <f>C1002+P1002</f>
        <v>#VALUE!</v>
      </c>
      <c r="S1002" s="7" t="e">
        <f>D1002+Q1002</f>
        <v>#VALUE!</v>
      </c>
    </row>
    <row r="1003" spans="1:19">
      <c r="A1003" s="27">
        <v>2072</v>
      </c>
      <c r="B1003" s="27" t="s">
        <v>10</v>
      </c>
      <c r="C1003" s="66">
        <v>51.101390000000002</v>
      </c>
      <c r="D1003" s="66">
        <v>10.46631</v>
      </c>
      <c r="E1003" s="29">
        <v>44024</v>
      </c>
      <c r="F1003" s="5">
        <v>0.58900462962962974</v>
      </c>
      <c r="G1003" s="46">
        <v>6</v>
      </c>
      <c r="H1003" s="59">
        <v>58.5</v>
      </c>
      <c r="I1003" s="2">
        <f>H1003/G1003</f>
        <v>9.75</v>
      </c>
      <c r="J1003" s="2">
        <v>8299.7404999999981</v>
      </c>
      <c r="K1003" s="57">
        <v>130.6</v>
      </c>
      <c r="L1003" s="53">
        <v>200.38002851747001</v>
      </c>
      <c r="M1003" s="2">
        <f>IF((K1003+L1003)&gt;360,(K1003+L1003)-360,(K1003+L1003))</f>
        <v>330.98002851747003</v>
      </c>
      <c r="N1003" s="2">
        <f>COS(RADIANS(M1003))*J1003</f>
        <v>7257.7135981304591</v>
      </c>
      <c r="O1003" s="2">
        <f>SIN(RADIANS(M1003))*J1003</f>
        <v>-4026.3240921282581</v>
      </c>
      <c r="P1003" s="7">
        <f t="shared" si="16"/>
        <v>6.5384807190364491E-2</v>
      </c>
      <c r="Q1003" s="7">
        <f>O1003/(1850*COS(RADIANS(C1003)))/60</f>
        <v>-5.776499143507486E-2</v>
      </c>
      <c r="R1003" s="7">
        <f>C1003+P1003</f>
        <v>51.166774807190365</v>
      </c>
      <c r="S1003" s="7">
        <f>D1003+Q1003</f>
        <v>10.408545008564925</v>
      </c>
    </row>
    <row r="1004" spans="1:19">
      <c r="A1004" s="27">
        <v>2073</v>
      </c>
      <c r="B1004" s="27" t="s">
        <v>10</v>
      </c>
      <c r="C1004" s="66">
        <v>51.101390000000002</v>
      </c>
      <c r="D1004" s="66">
        <v>10.46631</v>
      </c>
      <c r="E1004" s="29">
        <v>44024</v>
      </c>
      <c r="F1004" s="5">
        <v>0.58982638888888894</v>
      </c>
      <c r="G1004" s="46">
        <v>6</v>
      </c>
      <c r="H1004" s="59">
        <v>43.8</v>
      </c>
      <c r="I1004" s="2">
        <f>H1004/G1004</f>
        <v>7.3</v>
      </c>
      <c r="J1004" s="2">
        <v>5254.7481999999991</v>
      </c>
      <c r="K1004" s="57">
        <v>135.5</v>
      </c>
      <c r="L1004" s="53">
        <v>200.822501816987</v>
      </c>
      <c r="M1004" s="2">
        <f>IF((K1004+L1004)&gt;360,(K1004+L1004)-360,(K1004+L1004))</f>
        <v>336.32250181698703</v>
      </c>
      <c r="N1004" s="2">
        <f>COS(RADIANS(M1004))*J1004</f>
        <v>4812.4054932772124</v>
      </c>
      <c r="O1004" s="2">
        <f>SIN(RADIANS(M1004))*J1004</f>
        <v>-2110.2445388339584</v>
      </c>
      <c r="P1004" s="7">
        <f t="shared" si="16"/>
        <v>4.3355004443938847E-2</v>
      </c>
      <c r="Q1004" s="7">
        <f>O1004/(1850*COS(RADIANS(C1004)))/60</f>
        <v>-3.0275321837597881E-2</v>
      </c>
      <c r="R1004" s="7">
        <f>C1004+P1004</f>
        <v>51.144745004443941</v>
      </c>
      <c r="S1004" s="7">
        <f>D1004+Q1004</f>
        <v>10.436034678162402</v>
      </c>
    </row>
    <row r="1005" spans="1:19">
      <c r="A1005" s="27">
        <v>2074</v>
      </c>
      <c r="B1005" s="27" t="s">
        <v>10</v>
      </c>
      <c r="C1005" s="66">
        <v>51.101390000000002</v>
      </c>
      <c r="D1005" s="66">
        <v>10.46631</v>
      </c>
      <c r="E1005" s="29">
        <v>44024</v>
      </c>
      <c r="F1005" s="5">
        <v>0.59054398148148157</v>
      </c>
      <c r="G1005" s="46">
        <v>5</v>
      </c>
      <c r="H1005" s="59">
        <v>36.1</v>
      </c>
      <c r="I1005" s="2">
        <f>H1005/G1005</f>
        <v>7.2200000000000006</v>
      </c>
      <c r="J1005" s="2">
        <v>5155.3198799999991</v>
      </c>
      <c r="K1005" s="57">
        <v>124.1</v>
      </c>
      <c r="L1005" s="53">
        <v>201.26369889751101</v>
      </c>
      <c r="M1005" s="2">
        <f>IF((K1005+L1005)&gt;360,(K1005+L1005)-360,(K1005+L1005))</f>
        <v>325.36369889751097</v>
      </c>
      <c r="N1005" s="2">
        <f>COS(RADIANS(M1005))*J1005</f>
        <v>4241.6756990133708</v>
      </c>
      <c r="O1005" s="2">
        <f>SIN(RADIANS(M1005))*J1005</f>
        <v>-2930.1041499446119</v>
      </c>
      <c r="P1005" s="7">
        <f t="shared" si="16"/>
        <v>3.8213294585706041E-2</v>
      </c>
      <c r="Q1005" s="7">
        <f>O1005/(1850*COS(RADIANS(C1005)))/60</f>
        <v>-4.2037709149230641E-2</v>
      </c>
      <c r="R1005" s="7">
        <f>C1005+P1005</f>
        <v>51.139603294585712</v>
      </c>
      <c r="S1005" s="7">
        <f>D1005+Q1005</f>
        <v>10.424272290850769</v>
      </c>
    </row>
    <row r="1006" spans="1:19">
      <c r="A1006" s="27">
        <v>2075</v>
      </c>
      <c r="B1006" s="27" t="s">
        <v>10</v>
      </c>
      <c r="C1006" s="66">
        <v>51.101390000000002</v>
      </c>
      <c r="D1006" s="66">
        <v>10.46631</v>
      </c>
      <c r="E1006" s="29">
        <v>44024</v>
      </c>
      <c r="F1006" s="5">
        <v>0.59590277777777778</v>
      </c>
      <c r="G1006" s="46">
        <v>6</v>
      </c>
      <c r="H1006" s="59">
        <v>50.2</v>
      </c>
      <c r="I1006" s="2">
        <f>H1006/G1006</f>
        <v>8.3666666666666671</v>
      </c>
      <c r="J1006" s="2">
        <v>6580.4591333333319</v>
      </c>
      <c r="K1006" s="57">
        <v>87.6</v>
      </c>
      <c r="L1006" s="53">
        <v>204.745232034466</v>
      </c>
      <c r="M1006" s="2">
        <f>IF((K1006+L1006)&gt;360,(K1006+L1006)-360,(K1006+L1006))</f>
        <v>292.34523203446599</v>
      </c>
      <c r="N1006" s="2">
        <f>COS(RADIANS(M1006))*J1006</f>
        <v>2501.8013716423507</v>
      </c>
      <c r="O1006" s="2">
        <f>SIN(RADIANS(M1006))*J1006</f>
        <v>-6086.3315964806352</v>
      </c>
      <c r="P1006" s="7">
        <f t="shared" si="16"/>
        <v>2.2538751095877035E-2</v>
      </c>
      <c r="Q1006" s="7">
        <f>O1006/(1850*COS(RADIANS(C1006)))/60</f>
        <v>-8.7319571027351356E-2</v>
      </c>
      <c r="R1006" s="7">
        <f>C1006+P1006</f>
        <v>51.123928751095882</v>
      </c>
      <c r="S1006" s="7">
        <f>D1006+Q1006</f>
        <v>10.378990428972649</v>
      </c>
    </row>
    <row r="1007" spans="1:19">
      <c r="A1007" s="27">
        <v>2076</v>
      </c>
      <c r="B1007" s="27" t="s">
        <v>10</v>
      </c>
      <c r="C1007" s="66">
        <v>51.101390000000002</v>
      </c>
      <c r="D1007" s="66">
        <v>10.46631</v>
      </c>
      <c r="E1007" s="29">
        <v>44024</v>
      </c>
      <c r="F1007" s="5">
        <v>0.59906250000000005</v>
      </c>
      <c r="G1007" s="46">
        <v>2</v>
      </c>
      <c r="H1007" s="59">
        <v>20.7</v>
      </c>
      <c r="I1007" s="2">
        <f>H1007/G1007</f>
        <v>10.35</v>
      </c>
      <c r="J1007" s="2">
        <v>9045.4528999999966</v>
      </c>
      <c r="K1007" s="57">
        <v>113.6</v>
      </c>
      <c r="L1007" s="53">
        <v>206.45234419540901</v>
      </c>
      <c r="M1007" s="2">
        <f>IF((K1007+L1007)&gt;360,(K1007+L1007)-360,(K1007+L1007))</f>
        <v>320.05234419540898</v>
      </c>
      <c r="N1007" s="2">
        <f>COS(RADIANS(M1007))*J1007</f>
        <v>6934.5278615478956</v>
      </c>
      <c r="O1007" s="2">
        <f>SIN(RADIANS(M1007))*J1007</f>
        <v>-5807.9722368081548</v>
      </c>
      <c r="P1007" s="7">
        <f t="shared" si="16"/>
        <v>6.247322397790897E-2</v>
      </c>
      <c r="Q1007" s="7">
        <f>O1007/(1850*COS(RADIANS(C1007)))/60</f>
        <v>-8.33259963275923E-2</v>
      </c>
      <c r="R1007" s="7">
        <f>C1007+P1007</f>
        <v>51.163863223977913</v>
      </c>
      <c r="S1007" s="7">
        <f>D1007+Q1007</f>
        <v>10.382984003672409</v>
      </c>
    </row>
    <row r="1008" spans="1:19">
      <c r="A1008" s="27">
        <v>2077</v>
      </c>
      <c r="B1008" s="27" t="s">
        <v>10</v>
      </c>
      <c r="C1008" s="66">
        <v>51.101390000000002</v>
      </c>
      <c r="D1008" s="66">
        <v>10.46631</v>
      </c>
      <c r="E1008" s="29">
        <v>44024</v>
      </c>
      <c r="F1008" s="5">
        <v>0.60207175925925926</v>
      </c>
      <c r="G1008" s="46">
        <v>3</v>
      </c>
      <c r="H1008" s="59">
        <v>36.200000000000003</v>
      </c>
      <c r="I1008" s="2">
        <f>H1008/G1008</f>
        <v>12.066666666666668</v>
      </c>
      <c r="J1008" s="2">
        <v>11179.018933333335</v>
      </c>
      <c r="K1008" s="57">
        <v>124.7</v>
      </c>
      <c r="L1008" s="53">
        <v>208.13587840959599</v>
      </c>
      <c r="M1008" s="2">
        <f>IF((K1008+L1008)&gt;360,(K1008+L1008)-360,(K1008+L1008))</f>
        <v>332.83587840959598</v>
      </c>
      <c r="N1008" s="2">
        <f>COS(RADIANS(M1008))*J1008</f>
        <v>9946.0003319025254</v>
      </c>
      <c r="O1008" s="2">
        <f>SIN(RADIANS(M1008))*J1008</f>
        <v>-5103.6792326340446</v>
      </c>
      <c r="P1008" s="7">
        <f t="shared" si="16"/>
        <v>8.9603606593716453E-2</v>
      </c>
      <c r="Q1008" s="7">
        <f>O1008/(1850*COS(RADIANS(C1008)))/60</f>
        <v>-7.3221623598770089E-2</v>
      </c>
      <c r="R1008" s="7">
        <f>C1008+P1008</f>
        <v>51.190993606593722</v>
      </c>
      <c r="S1008" s="7">
        <f>D1008+Q1008</f>
        <v>10.393088376401231</v>
      </c>
    </row>
    <row r="1009" spans="1:19">
      <c r="A1009" s="27">
        <v>2078</v>
      </c>
      <c r="B1009" s="27" t="s">
        <v>10</v>
      </c>
      <c r="C1009" s="66">
        <v>51.101390000000002</v>
      </c>
      <c r="D1009" s="66">
        <v>10.46631</v>
      </c>
      <c r="E1009" s="29">
        <v>44024</v>
      </c>
      <c r="F1009" s="5">
        <v>0.60584490740740748</v>
      </c>
      <c r="G1009" s="46">
        <v>7</v>
      </c>
      <c r="H1009" s="59">
        <v>42.8</v>
      </c>
      <c r="I1009" s="2">
        <f>H1009/G1009</f>
        <v>6.1142857142857139</v>
      </c>
      <c r="J1009" s="2">
        <v>3781.0784571428558</v>
      </c>
      <c r="K1009" s="57">
        <v>100.4</v>
      </c>
      <c r="L1009" s="53">
        <v>210.61549612629599</v>
      </c>
      <c r="M1009" s="2">
        <f>IF((K1009+L1009)&gt;360,(K1009+L1009)-360,(K1009+L1009))</f>
        <v>311.015496126296</v>
      </c>
      <c r="N1009" s="2">
        <f>COS(RADIANS(M1009))*J1009</f>
        <v>2481.3823549210629</v>
      </c>
      <c r="O1009" s="2">
        <f>SIN(RADIANS(M1009))*J1009</f>
        <v>-2852.9451287671482</v>
      </c>
      <c r="P1009" s="7">
        <f t="shared" si="16"/>
        <v>2.2354795990279844E-2</v>
      </c>
      <c r="Q1009" s="7">
        <f>O1009/(1850*COS(RADIANS(C1009)))/60</f>
        <v>-4.093072170970264E-2</v>
      </c>
      <c r="R1009" s="7">
        <f>C1009+P1009</f>
        <v>51.123744795990284</v>
      </c>
      <c r="S1009" s="7">
        <f>D1009+Q1009</f>
        <v>10.425379278290297</v>
      </c>
    </row>
    <row r="1010" spans="1:19">
      <c r="A1010" s="27">
        <v>2079</v>
      </c>
      <c r="B1010" s="27" t="s">
        <v>10</v>
      </c>
      <c r="C1010" s="66">
        <v>51.101390000000002</v>
      </c>
      <c r="D1010" s="66">
        <v>10.46631</v>
      </c>
      <c r="E1010" s="29">
        <v>44024</v>
      </c>
      <c r="F1010" s="5">
        <v>0.60569444444444454</v>
      </c>
      <c r="G1010" s="46">
        <v>3</v>
      </c>
      <c r="H1010" s="59">
        <v>27</v>
      </c>
      <c r="I1010" s="2">
        <f>H1010/G1010</f>
        <v>9</v>
      </c>
      <c r="J1010" s="2">
        <v>7367.5999999999985</v>
      </c>
      <c r="K1010" s="57">
        <v>112.6</v>
      </c>
      <c r="L1010" s="53">
        <v>210.61549612629599</v>
      </c>
      <c r="M1010" s="2">
        <f>IF((K1010+L1010)&gt;360,(K1010+L1010)-360,(K1010+L1010))</f>
        <v>323.21549612629599</v>
      </c>
      <c r="N1010" s="2">
        <f>COS(RADIANS(M1010))*J1010</f>
        <v>5900.6618649104612</v>
      </c>
      <c r="O1010" s="2">
        <f>SIN(RADIANS(M1010))*J1010</f>
        <v>-4411.7705420830052</v>
      </c>
      <c r="P1010" s="7">
        <f t="shared" si="16"/>
        <v>5.3159115900094249E-2</v>
      </c>
      <c r="Q1010" s="7">
        <f>O1010/(1850*COS(RADIANS(C1010)))/60</f>
        <v>-6.3294926524961492E-2</v>
      </c>
      <c r="R1010" s="7">
        <f>C1010+P1010</f>
        <v>51.154549115900096</v>
      </c>
      <c r="S1010" s="7">
        <f>D1010+Q1010</f>
        <v>10.403015073475039</v>
      </c>
    </row>
    <row r="1011" spans="1:19">
      <c r="A1011" s="27">
        <v>2080</v>
      </c>
      <c r="B1011" s="27" t="s">
        <v>10</v>
      </c>
      <c r="C1011" s="66">
        <v>51.101390000000002</v>
      </c>
      <c r="D1011" s="66">
        <v>10.46631</v>
      </c>
      <c r="E1011" s="29">
        <v>44024</v>
      </c>
      <c r="F1011" s="5">
        <v>0.61218750000000011</v>
      </c>
      <c r="G1011" s="46">
        <v>4</v>
      </c>
      <c r="H1011" s="59">
        <v>25.8</v>
      </c>
      <c r="I1011" s="2">
        <f>H1011/G1011</f>
        <v>6.45</v>
      </c>
      <c r="J1011" s="2">
        <v>4198.3222999999998</v>
      </c>
      <c r="K1011" s="57">
        <v>98.2</v>
      </c>
      <c r="L1011" s="53">
        <v>214.22883529033001</v>
      </c>
      <c r="M1011" s="2">
        <f>IF((K1011+L1011)&gt;360,(K1011+L1011)-360,(K1011+L1011))</f>
        <v>312.42883529033003</v>
      </c>
      <c r="N1011" s="2">
        <f>COS(RADIANS(M1011))*J1011</f>
        <v>2832.4986691614572</v>
      </c>
      <c r="O1011" s="2">
        <f>SIN(RADIANS(M1011))*J1011</f>
        <v>-3098.8484028548191</v>
      </c>
      <c r="P1011" s="7">
        <f t="shared" si="16"/>
        <v>2.5518006028481595E-2</v>
      </c>
      <c r="Q1011" s="7">
        <f>O1011/(1850*COS(RADIANS(C1011)))/60</f>
        <v>-4.4458654433574066E-2</v>
      </c>
      <c r="R1011" s="7">
        <f>C1011+P1011</f>
        <v>51.126908006028486</v>
      </c>
      <c r="S1011" s="7">
        <f>D1011+Q1011</f>
        <v>10.421851345566425</v>
      </c>
    </row>
    <row r="1012" spans="1:19">
      <c r="A1012" s="27">
        <v>2081</v>
      </c>
      <c r="B1012" s="27" t="s">
        <v>10</v>
      </c>
      <c r="C1012" s="66">
        <v>51.101390000000002</v>
      </c>
      <c r="D1012" s="66">
        <v>10.46631</v>
      </c>
      <c r="E1012" s="29">
        <v>44024</v>
      </c>
      <c r="F1012" s="5">
        <v>0.61412037037037048</v>
      </c>
      <c r="G1012" s="46">
        <v>4</v>
      </c>
      <c r="H1012" s="59">
        <v>31.5</v>
      </c>
      <c r="I1012" s="2">
        <f>H1012/G1012</f>
        <v>7.875</v>
      </c>
      <c r="J1012" s="2">
        <v>5969.3892500000002</v>
      </c>
      <c r="K1012" s="57">
        <v>114</v>
      </c>
      <c r="L1012" s="53">
        <v>215.40443149487299</v>
      </c>
      <c r="M1012" s="2">
        <f>IF((K1012+L1012)&gt;360,(K1012+L1012)-360,(K1012+L1012))</f>
        <v>329.40443149487299</v>
      </c>
      <c r="N1012" s="2">
        <f>COS(RADIANS(M1012))*J1012</f>
        <v>5138.3392107982681</v>
      </c>
      <c r="O1012" s="2">
        <f>SIN(RADIANS(M1012))*J1012</f>
        <v>-3038.2689434591853</v>
      </c>
      <c r="P1012" s="7">
        <f t="shared" si="16"/>
        <v>4.6291344241425843E-2</v>
      </c>
      <c r="Q1012" s="7">
        <f>O1012/(1850*COS(RADIANS(C1012)))/60</f>
        <v>-4.3589531165536162E-2</v>
      </c>
      <c r="R1012" s="7">
        <f>C1012+P1012</f>
        <v>51.147681344241427</v>
      </c>
      <c r="S1012" s="7">
        <f>D1012+Q1012</f>
        <v>10.422720468834465</v>
      </c>
    </row>
    <row r="1013" spans="1:19">
      <c r="A1013" s="27">
        <v>2082</v>
      </c>
      <c r="B1013" s="27" t="s">
        <v>10</v>
      </c>
      <c r="C1013" s="66">
        <v>51.101390000000002</v>
      </c>
      <c r="D1013" s="66">
        <v>10.46631</v>
      </c>
      <c r="E1013" s="29">
        <v>44024</v>
      </c>
      <c r="F1013" s="5">
        <v>0.61924768518518525</v>
      </c>
      <c r="G1013" s="46">
        <v>3</v>
      </c>
      <c r="H1013" s="59">
        <v>16</v>
      </c>
      <c r="I1013" s="2">
        <f>H1013/G1013</f>
        <v>5.333333333333333</v>
      </c>
      <c r="J1013" s="2">
        <v>2810.4686666666662</v>
      </c>
      <c r="K1013" s="57">
        <v>79.3</v>
      </c>
      <c r="L1013" s="53">
        <v>218.090825386852</v>
      </c>
      <c r="M1013" s="2">
        <f>IF((K1013+L1013)&gt;360,(K1013+L1013)-360,(K1013+L1013))</f>
        <v>297.39082538685199</v>
      </c>
      <c r="N1013" s="2">
        <f>COS(RADIANS(M1013))*J1013</f>
        <v>1292.977513186335</v>
      </c>
      <c r="O1013" s="2">
        <f>SIN(RADIANS(M1013))*J1013</f>
        <v>-2495.3843945792378</v>
      </c>
      <c r="P1013" s="7">
        <f t="shared" si="16"/>
        <v>1.1648446064741757E-2</v>
      </c>
      <c r="Q1013" s="7">
        <f>O1013/(1850*COS(RADIANS(C1013)))/60</f>
        <v>-3.5800858272165489E-2</v>
      </c>
      <c r="R1013" s="7">
        <f>C1013+P1013</f>
        <v>51.113038446064742</v>
      </c>
      <c r="S1013" s="7">
        <f>D1013+Q1013</f>
        <v>10.430509141727834</v>
      </c>
    </row>
    <row r="1014" spans="1:19">
      <c r="A1014" s="27">
        <v>2083</v>
      </c>
      <c r="B1014" s="27" t="s">
        <v>10</v>
      </c>
      <c r="C1014" s="66">
        <v>51.101390000000002</v>
      </c>
      <c r="D1014" s="66">
        <v>10.46631</v>
      </c>
      <c r="E1014" s="29">
        <v>44024</v>
      </c>
      <c r="F1014" s="5">
        <v>0.62145833333333333</v>
      </c>
      <c r="G1014" s="46">
        <v>4</v>
      </c>
      <c r="H1014" s="59">
        <v>28.3</v>
      </c>
      <c r="I1014" s="2">
        <f>H1014/G1014</f>
        <v>7.0750000000000002</v>
      </c>
      <c r="J1014" s="2">
        <v>4975.1060500000003</v>
      </c>
      <c r="K1014" s="57">
        <v>96.9</v>
      </c>
      <c r="L1014" s="53">
        <v>219.217822348098</v>
      </c>
      <c r="M1014" s="2">
        <f>IF((K1014+L1014)&gt;360,(K1014+L1014)-360,(K1014+L1014))</f>
        <v>316.117822348098</v>
      </c>
      <c r="N1014" s="2">
        <f>COS(RADIANS(M1014))*J1014</f>
        <v>3585.8910954660278</v>
      </c>
      <c r="O1014" s="2">
        <f>SIN(RADIANS(M1014))*J1014</f>
        <v>-3448.6323753343231</v>
      </c>
      <c r="P1014" s="7">
        <f t="shared" si="16"/>
        <v>3.2305325184378626E-2</v>
      </c>
      <c r="Q1014" s="7">
        <f>O1014/(1850*COS(RADIANS(C1014)))/60</f>
        <v>-4.9476945984894459E-2</v>
      </c>
      <c r="R1014" s="7">
        <f>C1014+P1014</f>
        <v>51.133695325184384</v>
      </c>
      <c r="S1014" s="7">
        <f>D1014+Q1014</f>
        <v>10.416833054015106</v>
      </c>
    </row>
    <row r="1015" spans="1:19">
      <c r="A1015" s="12"/>
      <c r="B1015" s="12" t="s">
        <v>10</v>
      </c>
      <c r="C1015" s="63">
        <v>51.101390000000002</v>
      </c>
      <c r="D1015" s="63">
        <v>10.46631</v>
      </c>
      <c r="E1015" s="13">
        <v>44024</v>
      </c>
      <c r="F1015" s="5">
        <v>0.62346064814814817</v>
      </c>
      <c r="G1015" s="46"/>
      <c r="H1015" s="59"/>
      <c r="I1015" s="2" t="e">
        <f>H1015/G1015</f>
        <v>#DIV/0!</v>
      </c>
      <c r="J1015" s="2" t="e">
        <v>#DIV/0!</v>
      </c>
      <c r="K1015" s="60"/>
      <c r="L1015" s="53" t="s">
        <v>11</v>
      </c>
      <c r="M1015" s="2" t="e">
        <f>IF((K1015+L1015)&gt;360,(K1015+L1015)-360,(K1015+L1015))</f>
        <v>#VALUE!</v>
      </c>
      <c r="N1015" s="2" t="e">
        <f>COS(RADIANS(M1015))*J1015</f>
        <v>#VALUE!</v>
      </c>
      <c r="O1015" s="2" t="e">
        <f>SIN(RADIANS(M1015))*J1015</f>
        <v>#VALUE!</v>
      </c>
      <c r="P1015" s="7" t="e">
        <f t="shared" si="16"/>
        <v>#VALUE!</v>
      </c>
      <c r="Q1015" s="7" t="e">
        <f>O1015/(1850*COS(RADIANS(C1015)))/60</f>
        <v>#VALUE!</v>
      </c>
      <c r="R1015" s="7" t="e">
        <f>C1015+P1015</f>
        <v>#VALUE!</v>
      </c>
      <c r="S1015" s="7" t="e">
        <f>D1015+Q1015</f>
        <v>#VALUE!</v>
      </c>
    </row>
    <row r="1016" spans="1:19">
      <c r="A1016" s="27">
        <v>2084</v>
      </c>
      <c r="B1016" s="27" t="s">
        <v>17</v>
      </c>
      <c r="C1016" s="47">
        <v>51.12341</v>
      </c>
      <c r="D1016" s="47">
        <v>8.8918499999999998</v>
      </c>
      <c r="E1016" s="31">
        <v>44005</v>
      </c>
      <c r="F1016" s="5">
        <v>0.44516203703703705</v>
      </c>
      <c r="G1016" s="46">
        <v>6</v>
      </c>
      <c r="H1016" s="59">
        <v>20</v>
      </c>
      <c r="I1016" s="2">
        <f>H1016/G1016</f>
        <v>3.3333333333333335</v>
      </c>
      <c r="J1016" s="2">
        <v>837.0157184572289</v>
      </c>
      <c r="K1016" s="57">
        <v>328.8</v>
      </c>
      <c r="L1016" s="53">
        <v>115.190860296133</v>
      </c>
      <c r="M1016" s="2">
        <f>IF((K1016+L1016)&gt;360,(K1016+L1016)-360,(K1016+L1016))</f>
        <v>83.990860296133008</v>
      </c>
      <c r="N1016" s="2">
        <f>COS(RADIANS(M1016))*J1016</f>
        <v>87.624753247086744</v>
      </c>
      <c r="O1016" s="2">
        <f>SIN(RADIANS(M1016))*J1016</f>
        <v>832.41649164517287</v>
      </c>
      <c r="P1016" s="7">
        <f t="shared" si="16"/>
        <v>7.8941219141519595E-4</v>
      </c>
      <c r="Q1016" s="7">
        <f>O1016/(1850*COS(RADIANS(C1016)))/60</f>
        <v>1.1948230800622019E-2</v>
      </c>
      <c r="R1016" s="7">
        <f>C1016+P1016</f>
        <v>51.124199412191416</v>
      </c>
      <c r="S1016" s="7">
        <f>D1016+Q1016</f>
        <v>8.9037982308006214</v>
      </c>
    </row>
    <row r="1017" spans="1:19">
      <c r="A1017" s="27">
        <v>2085</v>
      </c>
      <c r="B1017" s="27" t="s">
        <v>17</v>
      </c>
      <c r="C1017" s="47">
        <v>51.12341</v>
      </c>
      <c r="D1017" s="47">
        <v>8.8918499999999998</v>
      </c>
      <c r="E1017" s="31">
        <v>44005</v>
      </c>
      <c r="F1017" s="5">
        <v>0.44763888888888892</v>
      </c>
      <c r="G1017" s="46">
        <v>5</v>
      </c>
      <c r="H1017" s="59">
        <v>16</v>
      </c>
      <c r="I1017" s="2">
        <f>H1017/G1017</f>
        <v>3.2</v>
      </c>
      <c r="J1017" s="2">
        <v>759.47698319560902</v>
      </c>
      <c r="K1017" s="57">
        <v>345.6</v>
      </c>
      <c r="L1017" s="53">
        <v>116.000493290021</v>
      </c>
      <c r="M1017" s="2">
        <f>IF((K1017+L1017)&gt;360,(K1017+L1017)-360,(K1017+L1017))</f>
        <v>101.60049329002101</v>
      </c>
      <c r="N1017" s="2">
        <f>COS(RADIANS(M1017))*J1017</f>
        <v>-152.72045812500812</v>
      </c>
      <c r="O1017" s="2">
        <f>SIN(RADIANS(M1017))*J1017</f>
        <v>743.96354055423376</v>
      </c>
      <c r="P1017" s="7">
        <f t="shared" si="16"/>
        <v>-1.3758599831081813E-3</v>
      </c>
      <c r="Q1017" s="7">
        <f>O1017/(1850*COS(RADIANS(C1017)))/60</f>
        <v>1.067860641759001E-2</v>
      </c>
      <c r="R1017" s="7">
        <f>C1017+P1017</f>
        <v>51.122034140016893</v>
      </c>
      <c r="S1017" s="7">
        <f>D1017+Q1017</f>
        <v>8.9025286064175901</v>
      </c>
    </row>
    <row r="1018" spans="1:19">
      <c r="A1018" s="27">
        <v>2086</v>
      </c>
      <c r="B1018" s="27" t="s">
        <v>17</v>
      </c>
      <c r="C1018" s="47">
        <v>51.12341</v>
      </c>
      <c r="D1018" s="47">
        <v>8.8918499999999998</v>
      </c>
      <c r="E1018" s="31">
        <v>44005</v>
      </c>
      <c r="F1018" s="5">
        <v>0.45276620370370368</v>
      </c>
      <c r="G1018" s="46">
        <v>6</v>
      </c>
      <c r="H1018" s="59">
        <v>16.399999999999999</v>
      </c>
      <c r="I1018" s="2">
        <f>H1018/G1018</f>
        <v>2.7333333333333329</v>
      </c>
      <c r="J1018" s="2">
        <v>515.33554537890655</v>
      </c>
      <c r="K1018" s="57">
        <v>90.7</v>
      </c>
      <c r="L1018" s="53">
        <v>117.92961549188</v>
      </c>
      <c r="M1018" s="2">
        <f>IF((K1018+L1018)&gt;360,(K1018+L1018)-360,(K1018+L1018))</f>
        <v>208.62961549188</v>
      </c>
      <c r="N1018" s="2">
        <f>COS(RADIANS(M1018))*J1018</f>
        <v>-452.32826556429671</v>
      </c>
      <c r="O1018" s="2">
        <f>SIN(RADIANS(M1018))*J1018</f>
        <v>-246.92076563661089</v>
      </c>
      <c r="P1018" s="7">
        <f t="shared" si="16"/>
        <v>-4.0750294194981688E-3</v>
      </c>
      <c r="Q1018" s="7">
        <f>O1018/(1850*COS(RADIANS(C1018)))/60</f>
        <v>-3.544218941964584E-3</v>
      </c>
      <c r="R1018" s="7">
        <f>C1018+P1018</f>
        <v>51.119334970580503</v>
      </c>
      <c r="S1018" s="7">
        <f>D1018+Q1018</f>
        <v>8.888305781058035</v>
      </c>
    </row>
    <row r="1019" spans="1:19">
      <c r="A1019" s="27">
        <v>2087</v>
      </c>
      <c r="B1019" s="27" t="s">
        <v>17</v>
      </c>
      <c r="C1019" s="47">
        <v>51.12341</v>
      </c>
      <c r="D1019" s="47">
        <v>8.8918499999999998</v>
      </c>
      <c r="E1019" s="31">
        <v>44005</v>
      </c>
      <c r="F1019" s="5">
        <v>0.45912037037037035</v>
      </c>
      <c r="G1019" s="46">
        <v>7</v>
      </c>
      <c r="H1019" s="59">
        <v>27.5</v>
      </c>
      <c r="I1019" s="2">
        <f>H1019/G1019</f>
        <v>3.9285714285714284</v>
      </c>
      <c r="J1019" s="2">
        <v>1240.8479120851125</v>
      </c>
      <c r="K1019" s="57">
        <v>322.10000000000002</v>
      </c>
      <c r="L1019" s="53">
        <v>120.788367099404</v>
      </c>
      <c r="M1019" s="2">
        <f>IF((K1019+L1019)&gt;360,(K1019+L1019)-360,(K1019+L1019))</f>
        <v>82.888367099404036</v>
      </c>
      <c r="N1019" s="2">
        <f>COS(RADIANS(M1019))*J1019</f>
        <v>153.6206316989776</v>
      </c>
      <c r="O1019" s="2">
        <f>SIN(RADIANS(M1019))*J1019</f>
        <v>1231.3018486311105</v>
      </c>
      <c r="P1019" s="7">
        <f t="shared" si="16"/>
        <v>1.3839696549457442E-3</v>
      </c>
      <c r="Q1019" s="7">
        <f>O1019/(1850*COS(RADIANS(C1019)))/60</f>
        <v>1.7673699188252238E-2</v>
      </c>
      <c r="R1019" s="7">
        <f>C1019+P1019</f>
        <v>51.124793969654945</v>
      </c>
      <c r="S1019" s="7">
        <f>D1019+Q1019</f>
        <v>8.9095236991882523</v>
      </c>
    </row>
    <row r="1020" spans="1:19">
      <c r="A1020" s="27">
        <v>2088</v>
      </c>
      <c r="B1020" s="27" t="s">
        <v>17</v>
      </c>
      <c r="C1020" s="47">
        <v>51.12341</v>
      </c>
      <c r="D1020" s="47">
        <v>8.8918499999999998</v>
      </c>
      <c r="E1020" s="31">
        <v>44005</v>
      </c>
      <c r="F1020" s="5">
        <v>0.45922453703703697</v>
      </c>
      <c r="G1020" s="46">
        <v>5</v>
      </c>
      <c r="H1020" s="59">
        <v>13.3</v>
      </c>
      <c r="I1020" s="2">
        <f>H1020/G1020</f>
        <v>2.66</v>
      </c>
      <c r="J1020" s="2">
        <v>480.27135446570185</v>
      </c>
      <c r="K1020" s="57">
        <v>119</v>
      </c>
      <c r="L1020" s="53">
        <v>120.788367099404</v>
      </c>
      <c r="M1020" s="2">
        <f>IF((K1020+L1020)&gt;360,(K1020+L1020)-360,(K1020+L1020))</f>
        <v>239.78836709940401</v>
      </c>
      <c r="N1020" s="2">
        <f>COS(RADIANS(M1020))*J1020</f>
        <v>-241.67034211252027</v>
      </c>
      <c r="O1020" s="2">
        <f>SIN(RADIANS(M1020))*J1020</f>
        <v>-415.03737140592204</v>
      </c>
      <c r="P1020" s="7">
        <f t="shared" si="16"/>
        <v>-2.1772102893019844E-3</v>
      </c>
      <c r="Q1020" s="7">
        <f>O1020/(1850*COS(RADIANS(C1020)))/60</f>
        <v>-5.9573090564804107E-3</v>
      </c>
      <c r="R1020" s="7">
        <f>C1020+P1020</f>
        <v>51.121232789710696</v>
      </c>
      <c r="S1020" s="7">
        <f>D1020+Q1020</f>
        <v>8.8858926909435194</v>
      </c>
    </row>
    <row r="1021" spans="1:19">
      <c r="A1021" s="27">
        <v>2089</v>
      </c>
      <c r="B1021" s="27" t="s">
        <v>17</v>
      </c>
      <c r="C1021" s="47">
        <v>51.12341</v>
      </c>
      <c r="D1021" s="47">
        <v>8.8918499999999998</v>
      </c>
      <c r="E1021" s="31">
        <v>44005</v>
      </c>
      <c r="F1021" s="5">
        <v>0.45951388888888883</v>
      </c>
      <c r="G1021" s="46">
        <v>6</v>
      </c>
      <c r="H1021" s="59">
        <v>15.1</v>
      </c>
      <c r="I1021" s="2">
        <f>H1021/G1021</f>
        <v>2.5166666666666666</v>
      </c>
      <c r="J1021" s="2">
        <v>413.9677989145539</v>
      </c>
      <c r="K1021" s="57">
        <v>339.1</v>
      </c>
      <c r="L1021" s="53">
        <v>120.788367099404</v>
      </c>
      <c r="M1021" s="2">
        <f>IF((K1021+L1021)&gt;360,(K1021+L1021)-360,(K1021+L1021))</f>
        <v>99.888367099404036</v>
      </c>
      <c r="N1021" s="2">
        <f>COS(RADIANS(M1021))*J1021</f>
        <v>-71.090312407385127</v>
      </c>
      <c r="O1021" s="2">
        <f>SIN(RADIANS(M1021))*J1021</f>
        <v>407.81798148191177</v>
      </c>
      <c r="P1021" s="7">
        <f t="shared" si="16"/>
        <v>-6.4045326493139749E-4</v>
      </c>
      <c r="Q1021" s="7">
        <f>O1021/(1850*COS(RADIANS(C1021)))/60</f>
        <v>5.853684323047656E-3</v>
      </c>
      <c r="R1021" s="7">
        <f>C1021+P1021</f>
        <v>51.122769546735071</v>
      </c>
      <c r="S1021" s="7">
        <f>D1021+Q1021</f>
        <v>8.8977036843230479</v>
      </c>
    </row>
    <row r="1022" spans="1:19">
      <c r="A1022" s="27">
        <v>2090</v>
      </c>
      <c r="B1022" s="27" t="s">
        <v>17</v>
      </c>
      <c r="C1022" s="47">
        <v>51.12341</v>
      </c>
      <c r="D1022" s="47">
        <v>8.8918499999999998</v>
      </c>
      <c r="E1022" s="31">
        <v>44005</v>
      </c>
      <c r="F1022" s="5">
        <v>0.46686342592592589</v>
      </c>
      <c r="G1022" s="46">
        <v>9</v>
      </c>
      <c r="H1022" s="59">
        <v>18.100000000000001</v>
      </c>
      <c r="I1022" s="2">
        <f>H1022/G1022</f>
        <v>2.0111111111111111</v>
      </c>
      <c r="J1022" s="2">
        <v>200.63373927737015</v>
      </c>
      <c r="K1022" s="57">
        <v>106.5</v>
      </c>
      <c r="L1022" s="53">
        <v>124.083946594541</v>
      </c>
      <c r="M1022" s="2">
        <f>IF((K1022+L1022)&gt;360,(K1022+L1022)-360,(K1022+L1022))</f>
        <v>230.583946594541</v>
      </c>
      <c r="N1022" s="2">
        <f>COS(RADIANS(M1022))*J1022</f>
        <v>-127.39179014521919</v>
      </c>
      <c r="O1022" s="2">
        <f>SIN(RADIANS(M1022))*J1022</f>
        <v>-155.00073915958006</v>
      </c>
      <c r="P1022" s="7">
        <f t="shared" si="16"/>
        <v>-1.1476737850920648E-3</v>
      </c>
      <c r="Q1022" s="7">
        <f>O1022/(1850*COS(RADIANS(C1022)))/60</f>
        <v>-2.2248293064033912E-3</v>
      </c>
      <c r="R1022" s="7">
        <f>C1022+P1022</f>
        <v>51.122262326214909</v>
      </c>
      <c r="S1022" s="7">
        <f>D1022+Q1022</f>
        <v>8.8896251706935967</v>
      </c>
    </row>
    <row r="1023" spans="1:19">
      <c r="A1023" s="27">
        <v>2091</v>
      </c>
      <c r="B1023" s="27" t="s">
        <v>17</v>
      </c>
      <c r="C1023" s="47">
        <v>51.12341</v>
      </c>
      <c r="D1023" s="47">
        <v>8.8918499999999998</v>
      </c>
      <c r="E1023" s="31">
        <v>44005</v>
      </c>
      <c r="F1023" s="5">
        <v>0.46763888888888888</v>
      </c>
      <c r="G1023" s="46">
        <v>6</v>
      </c>
      <c r="H1023" s="59">
        <v>18.3</v>
      </c>
      <c r="I1023" s="2">
        <f>H1023/G1023</f>
        <v>3.0500000000000003</v>
      </c>
      <c r="J1023" s="2">
        <v>676.68835237011149</v>
      </c>
      <c r="K1023" s="57">
        <v>286.39999999999998</v>
      </c>
      <c r="L1023" s="53">
        <v>124.391845851282</v>
      </c>
      <c r="M1023" s="2">
        <f>IF((K1023+L1023)&gt;360,(K1023+L1023)-360,(K1023+L1023))</f>
        <v>50.791845851282005</v>
      </c>
      <c r="N1023" s="2">
        <f>COS(RADIANS(M1023))*J1023</f>
        <v>427.76149345621423</v>
      </c>
      <c r="O1023" s="2">
        <f>SIN(RADIANS(M1023))*J1023</f>
        <v>524.33503692723548</v>
      </c>
      <c r="P1023" s="7">
        <f t="shared" si="16"/>
        <v>3.8537071482541824E-3</v>
      </c>
      <c r="Q1023" s="7">
        <f>O1023/(1850*COS(RADIANS(C1023)))/60</f>
        <v>7.5261315710810723E-3</v>
      </c>
      <c r="R1023" s="7">
        <f>C1023+P1023</f>
        <v>51.127263707148252</v>
      </c>
      <c r="S1023" s="7">
        <f>D1023+Q1023</f>
        <v>8.8993761315710813</v>
      </c>
    </row>
    <row r="1024" spans="1:19">
      <c r="A1024" s="27">
        <v>2092</v>
      </c>
      <c r="B1024" s="27" t="s">
        <v>17</v>
      </c>
      <c r="C1024" s="47">
        <v>51.12341</v>
      </c>
      <c r="D1024" s="47">
        <v>8.8918499999999998</v>
      </c>
      <c r="E1024" s="31">
        <v>44005</v>
      </c>
      <c r="F1024" s="5">
        <v>0.47327546296296291</v>
      </c>
      <c r="G1024" s="46">
        <v>6</v>
      </c>
      <c r="H1024" s="59">
        <v>21.4</v>
      </c>
      <c r="I1024" s="2">
        <f>H1024/G1024</f>
        <v>3.5666666666666664</v>
      </c>
      <c r="J1024" s="2">
        <v>982.91973760298299</v>
      </c>
      <c r="K1024" s="57">
        <v>322.5</v>
      </c>
      <c r="L1024" s="53">
        <v>126.90733181045999</v>
      </c>
      <c r="M1024" s="2">
        <f>IF((K1024+L1024)&gt;360,(K1024+L1024)-360,(K1024+L1024))</f>
        <v>89.407331810459993</v>
      </c>
      <c r="N1024" s="2">
        <f>COS(RADIANS(M1024))*J1024</f>
        <v>10.167151538377221</v>
      </c>
      <c r="O1024" s="2">
        <f>SIN(RADIANS(M1024))*J1024</f>
        <v>982.86715256900948</v>
      </c>
      <c r="P1024" s="7">
        <f t="shared" si="16"/>
        <v>9.1595959805200195E-5</v>
      </c>
      <c r="Q1024" s="7">
        <f>O1024/(1850*COS(RADIANS(C1024)))/60</f>
        <v>1.4107749790054032E-2</v>
      </c>
      <c r="R1024" s="7">
        <f>C1024+P1024</f>
        <v>51.123501595959802</v>
      </c>
      <c r="S1024" s="7">
        <f>D1024+Q1024</f>
        <v>8.9059577497900531</v>
      </c>
    </row>
    <row r="1025" spans="1:19">
      <c r="A1025" s="27">
        <v>2093</v>
      </c>
      <c r="B1025" s="27" t="s">
        <v>17</v>
      </c>
      <c r="C1025" s="47">
        <v>51.12341</v>
      </c>
      <c r="D1025" s="47">
        <v>8.8918499999999998</v>
      </c>
      <c r="E1025" s="31">
        <v>44005</v>
      </c>
      <c r="F1025" s="5">
        <v>0.47373842592592591</v>
      </c>
      <c r="G1025" s="46">
        <v>4</v>
      </c>
      <c r="H1025" s="59">
        <v>18.2</v>
      </c>
      <c r="I1025" s="2">
        <f>H1025/G1025</f>
        <v>4.55</v>
      </c>
      <c r="J1025" s="2">
        <v>1836.899699999999</v>
      </c>
      <c r="K1025" s="57">
        <v>327.5</v>
      </c>
      <c r="L1025" s="53">
        <v>127.228456732559</v>
      </c>
      <c r="M1025" s="2">
        <f>IF((K1025+L1025)&gt;360,(K1025+L1025)-360,(K1025+L1025))</f>
        <v>94.728456732558982</v>
      </c>
      <c r="N1025" s="2">
        <f>COS(RADIANS(M1025))*J1025</f>
        <v>-151.42205689612103</v>
      </c>
      <c r="O1025" s="2">
        <f>SIN(RADIANS(M1025))*J1025</f>
        <v>1830.6479368096516</v>
      </c>
      <c r="P1025" s="7">
        <f t="shared" si="16"/>
        <v>-1.364162674739829E-3</v>
      </c>
      <c r="Q1025" s="7">
        <f>O1025/(1850*COS(RADIANS(C1025)))/60</f>
        <v>2.6276514561184176E-2</v>
      </c>
      <c r="R1025" s="7">
        <f>C1025+P1025</f>
        <v>51.12204583732526</v>
      </c>
      <c r="S1025" s="7">
        <f>D1025+Q1025</f>
        <v>8.9181265145611839</v>
      </c>
    </row>
    <row r="1026" spans="1:19">
      <c r="A1026" s="27">
        <v>2094</v>
      </c>
      <c r="B1026" s="27" t="s">
        <v>17</v>
      </c>
      <c r="C1026" s="47">
        <v>51.12341</v>
      </c>
      <c r="D1026" s="47">
        <v>8.8918499999999998</v>
      </c>
      <c r="E1026" s="31">
        <v>44005</v>
      </c>
      <c r="F1026" s="5">
        <v>0.48042824074074075</v>
      </c>
      <c r="G1026" s="46">
        <v>7</v>
      </c>
      <c r="H1026" s="59">
        <v>20.6</v>
      </c>
      <c r="I1026" s="2">
        <f>H1026/G1026</f>
        <v>2.9428571428571431</v>
      </c>
      <c r="J1026" s="2">
        <v>620.17477259472855</v>
      </c>
      <c r="K1026" s="57">
        <v>325.2</v>
      </c>
      <c r="L1026" s="53">
        <v>130.188144896891</v>
      </c>
      <c r="M1026" s="2">
        <f>IF((K1026+L1026)&gt;360,(K1026+L1026)-360,(K1026+L1026))</f>
        <v>95.388144896890992</v>
      </c>
      <c r="N1026" s="2">
        <f>COS(RADIANS(M1026))*J1026</f>
        <v>-58.235849331679276</v>
      </c>
      <c r="O1026" s="2">
        <f>SIN(RADIANS(M1026))*J1026</f>
        <v>617.43447783189208</v>
      </c>
      <c r="P1026" s="7">
        <f t="shared" si="16"/>
        <v>-5.2464729127638988E-4</v>
      </c>
      <c r="Q1026" s="7">
        <f>O1026/(1850*COS(RADIANS(C1026)))/60</f>
        <v>8.8624501309635569E-3</v>
      </c>
      <c r="R1026" s="7">
        <f>C1026+P1026</f>
        <v>51.122885352708721</v>
      </c>
      <c r="S1026" s="7">
        <f>D1026+Q1026</f>
        <v>8.900712450130964</v>
      </c>
    </row>
    <row r="1027" spans="1:19">
      <c r="A1027" s="27">
        <v>2095</v>
      </c>
      <c r="B1027" s="27" t="s">
        <v>17</v>
      </c>
      <c r="C1027" s="47">
        <v>51.12341</v>
      </c>
      <c r="D1027" s="47">
        <v>8.8918499999999998</v>
      </c>
      <c r="E1027" s="31">
        <v>44005</v>
      </c>
      <c r="F1027" s="5">
        <v>0.48015046296296293</v>
      </c>
      <c r="G1027" s="46">
        <v>4</v>
      </c>
      <c r="H1027" s="59">
        <v>15</v>
      </c>
      <c r="I1027" s="2">
        <f>H1027/G1027</f>
        <v>3.75</v>
      </c>
      <c r="J1027" s="2">
        <v>1108.1633109435306</v>
      </c>
      <c r="K1027" s="57">
        <v>315.39999999999998</v>
      </c>
      <c r="L1027" s="53">
        <v>130.188144896891</v>
      </c>
      <c r="M1027" s="2">
        <f>IF((K1027+L1027)&gt;360,(K1027+L1027)-360,(K1027+L1027))</f>
        <v>85.588144896890981</v>
      </c>
      <c r="N1027" s="2">
        <f>COS(RADIANS(M1027))*J1027</f>
        <v>85.245825339402771</v>
      </c>
      <c r="O1027" s="2">
        <f>SIN(RADIANS(M1027))*J1027</f>
        <v>1104.8796644809479</v>
      </c>
      <c r="P1027" s="7">
        <f t="shared" ref="P1027:P1029" si="17">(N1027/1850)/60</f>
        <v>7.6798040846308804E-4</v>
      </c>
      <c r="Q1027" s="7">
        <f>O1027/(1850*COS(RADIANS(C1027)))/60</f>
        <v>1.585907700127524E-2</v>
      </c>
      <c r="R1027" s="7">
        <f>C1027+P1027</f>
        <v>51.124177980408462</v>
      </c>
      <c r="S1027" s="7">
        <f>D1027+Q1027</f>
        <v>8.9077090770012752</v>
      </c>
    </row>
    <row r="1028" spans="1:19">
      <c r="B1028" s="12" t="s">
        <v>17</v>
      </c>
      <c r="C1028" s="44">
        <v>51.12341</v>
      </c>
      <c r="D1028" s="44">
        <v>8.8918499999999998</v>
      </c>
      <c r="E1028" s="16">
        <v>44005</v>
      </c>
      <c r="F1028" s="5">
        <v>0.4866550925925926</v>
      </c>
      <c r="I1028" s="2" t="e">
        <f>H1028/G1028</f>
        <v>#DIV/0!</v>
      </c>
      <c r="J1028" s="2" t="e">
        <v>#DIV/0!</v>
      </c>
      <c r="L1028" s="53" t="s">
        <v>11</v>
      </c>
      <c r="M1028" s="2" t="e">
        <f>IF((K1028+L1028)&gt;360,(K1028+L1028)-360,(K1028+L1028))</f>
        <v>#VALUE!</v>
      </c>
      <c r="N1028" s="2" t="e">
        <f>COS(RADIANS(M1028))*J1028</f>
        <v>#VALUE!</v>
      </c>
      <c r="O1028" s="2" t="e">
        <f>SIN(RADIANS(M1028))*J1028</f>
        <v>#VALUE!</v>
      </c>
      <c r="P1028" s="7" t="e">
        <f t="shared" si="17"/>
        <v>#VALUE!</v>
      </c>
      <c r="Q1028" s="7" t="e">
        <f>O1028/(1850*COS(RADIANS(C1028)))/60</f>
        <v>#VALUE!</v>
      </c>
      <c r="R1028" s="7" t="e">
        <f>C1028+P1028</f>
        <v>#VALUE!</v>
      </c>
      <c r="S1028" s="7" t="e">
        <f>D1028+Q1028</f>
        <v>#VALUE!</v>
      </c>
    </row>
    <row r="1029" spans="1:19">
      <c r="B1029" s="12" t="s">
        <v>18</v>
      </c>
      <c r="C1029" s="44">
        <v>51.178130000000003</v>
      </c>
      <c r="D1029" s="44">
        <v>8.8734199999999994</v>
      </c>
      <c r="E1029" s="16">
        <v>44007</v>
      </c>
      <c r="F1029" s="5">
        <v>0.5269328703703704</v>
      </c>
      <c r="I1029" s="2" t="e">
        <f>H1029/G1029</f>
        <v>#DIV/0!</v>
      </c>
      <c r="J1029" s="2" t="e">
        <v>#DIV/0!</v>
      </c>
      <c r="L1029" s="53" t="s">
        <v>11</v>
      </c>
      <c r="M1029" s="2" t="e">
        <f>IF((K1029+L1029)&gt;360,(K1029+L1029)-360,(K1029+L1029))</f>
        <v>#VALUE!</v>
      </c>
      <c r="N1029" s="2" t="e">
        <f>COS(RADIANS(M1029))*J1029</f>
        <v>#VALUE!</v>
      </c>
      <c r="O1029" s="2" t="e">
        <f>SIN(RADIANS(M1029))*J1029</f>
        <v>#VALUE!</v>
      </c>
      <c r="P1029" s="7" t="e">
        <f t="shared" si="17"/>
        <v>#VALUE!</v>
      </c>
      <c r="Q1029" s="7" t="e">
        <f>O1029/(1850*COS(RADIANS(C1029)))/60</f>
        <v>#VALUE!</v>
      </c>
      <c r="R1029" s="7" t="e">
        <f>C1029+P1029</f>
        <v>#VALUE!</v>
      </c>
      <c r="S1029" s="7" t="e">
        <f>D1029+Q1029</f>
        <v>#VALUE!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97"/>
  <sheetViews>
    <sheetView zoomScale="80" zoomScaleNormal="80" workbookViewId="0">
      <pane ySplit="1" topLeftCell="A2" activePane="bottomLeft" state="frozen"/>
      <selection activeCell="G1" sqref="G1"/>
      <selection pane="bottomLeft"/>
    </sheetView>
  </sheetViews>
  <sheetFormatPr baseColWidth="10" defaultRowHeight="15"/>
  <cols>
    <col min="1" max="1" width="12.85546875" style="48" customWidth="1"/>
    <col min="2" max="2" width="11.140625" style="48" customWidth="1"/>
    <col min="3" max="3" width="17.7109375" style="48" customWidth="1"/>
    <col min="4" max="4" width="17.85546875" style="48" bestFit="1" customWidth="1"/>
    <col min="5" max="5" width="10.85546875" style="48" bestFit="1" customWidth="1"/>
    <col min="6" max="6" width="16.7109375" style="48" bestFit="1" customWidth="1"/>
    <col min="7" max="7" width="16.42578125" style="68" bestFit="1" customWidth="1"/>
    <col min="8" max="13" width="10.7109375" style="68" bestFit="1" customWidth="1"/>
    <col min="14" max="14" width="17.85546875" style="68" bestFit="1" customWidth="1"/>
    <col min="15" max="15" width="18.7109375" style="68" customWidth="1"/>
    <col min="16" max="16" width="13.7109375" style="68" bestFit="1" customWidth="1"/>
    <col min="17" max="17" width="22" style="68" bestFit="1" customWidth="1"/>
    <col min="18" max="18" width="11.28515625" style="68" bestFit="1" customWidth="1"/>
    <col min="19" max="19" width="16.28515625" style="68" bestFit="1" customWidth="1"/>
    <col min="20" max="20" width="15.85546875" style="68" bestFit="1" customWidth="1"/>
    <col min="21" max="21" width="17" style="49" bestFit="1" customWidth="1"/>
    <col min="22" max="22" width="16.5703125" style="49" bestFit="1" customWidth="1"/>
    <col min="23" max="23" width="23.42578125" style="49" bestFit="1" customWidth="1"/>
    <col min="24" max="24" width="23" style="49" bestFit="1" customWidth="1"/>
    <col min="25" max="16384" width="11.42578125" style="48"/>
  </cols>
  <sheetData>
    <row r="1" spans="1:24" s="9" customFormat="1" ht="45">
      <c r="A1" s="8" t="s">
        <v>19</v>
      </c>
      <c r="B1" s="8" t="s">
        <v>20</v>
      </c>
      <c r="C1" s="38" t="s">
        <v>45</v>
      </c>
      <c r="D1" s="38" t="s">
        <v>28</v>
      </c>
      <c r="E1" s="36" t="s">
        <v>0</v>
      </c>
      <c r="F1" s="37" t="s">
        <v>23</v>
      </c>
      <c r="G1" s="35" t="s">
        <v>37</v>
      </c>
      <c r="H1" s="35" t="s">
        <v>39</v>
      </c>
      <c r="I1" s="35" t="s">
        <v>38</v>
      </c>
      <c r="J1" s="35" t="s">
        <v>40</v>
      </c>
      <c r="K1" s="35" t="s">
        <v>41</v>
      </c>
      <c r="L1" s="35" t="s">
        <v>42</v>
      </c>
      <c r="M1" s="35" t="s">
        <v>43</v>
      </c>
      <c r="N1" s="35" t="s">
        <v>44</v>
      </c>
      <c r="O1" s="11" t="s">
        <v>26</v>
      </c>
      <c r="P1" s="50" t="s">
        <v>22</v>
      </c>
      <c r="Q1" s="67" t="s">
        <v>24</v>
      </c>
      <c r="R1" s="33" t="s">
        <v>1</v>
      </c>
      <c r="S1" s="39" t="s">
        <v>31</v>
      </c>
      <c r="T1" s="39" t="s">
        <v>32</v>
      </c>
      <c r="U1" s="61" t="s">
        <v>33</v>
      </c>
      <c r="V1" s="61" t="s">
        <v>34</v>
      </c>
      <c r="W1" s="40" t="s">
        <v>35</v>
      </c>
      <c r="X1" s="40" t="s">
        <v>36</v>
      </c>
    </row>
    <row r="2" spans="1:24" s="3" customFormat="1">
      <c r="A2" s="3">
        <v>3000</v>
      </c>
      <c r="B2" s="1" t="s">
        <v>2</v>
      </c>
      <c r="C2" s="3">
        <v>51.168050000000001</v>
      </c>
      <c r="D2" s="3">
        <v>8.9637700000000002</v>
      </c>
      <c r="E2" s="4">
        <v>43972</v>
      </c>
      <c r="F2" s="5">
        <v>0.523900462962963</v>
      </c>
      <c r="G2" s="2">
        <v>4</v>
      </c>
      <c r="H2" s="2">
        <v>7.8</v>
      </c>
      <c r="I2" s="2">
        <v>7.1</v>
      </c>
      <c r="J2" s="2">
        <v>7.8</v>
      </c>
      <c r="K2" s="2">
        <v>7.1</v>
      </c>
      <c r="L2" s="2"/>
      <c r="M2" s="2"/>
      <c r="N2" s="2">
        <f>SUM(H2:M2)/G2</f>
        <v>7.4499999999999993</v>
      </c>
      <c r="O2" s="2">
        <f t="shared" ref="O2:O61" si="0">IF(N2&lt;1.766878,(N2-0.2917599)/1.4282198*1000,(N2-1.076674 )/0.6682608*1000)</f>
        <v>9537.1836863691533</v>
      </c>
      <c r="P2" s="52">
        <v>9.8000000000000007</v>
      </c>
      <c r="Q2" s="53">
        <v>158.97096102451101</v>
      </c>
      <c r="R2" s="2">
        <f>IF((P2+Q2)&gt;360,(P2+Q2)-360,(P2+Q2))</f>
        <v>168.77096102451102</v>
      </c>
      <c r="S2" s="2">
        <f>COS(RADIANS(R2))*O2</f>
        <v>-9354.6094344410812</v>
      </c>
      <c r="T2" s="2">
        <f>SIN(RADIANS(R2))*O2</f>
        <v>1857.1900809049766</v>
      </c>
      <c r="U2" s="7">
        <f t="shared" ref="U2" si="1">(S2/1850)/60</f>
        <v>-8.4275760670640368E-2</v>
      </c>
      <c r="V2" s="7">
        <f>T2/(1850*COS(RADIANS(C2)))/60</f>
        <v>2.6683285880645707E-2</v>
      </c>
      <c r="W2" s="7">
        <f>C2+U2</f>
        <v>51.083774239329358</v>
      </c>
      <c r="X2" s="7">
        <f>D2+V2</f>
        <v>8.9904532858806459</v>
      </c>
    </row>
    <row r="3" spans="1:24" s="3" customFormat="1">
      <c r="A3" s="3">
        <v>3001</v>
      </c>
      <c r="B3" s="1" t="s">
        <v>2</v>
      </c>
      <c r="C3" s="3">
        <v>51.168050000000001</v>
      </c>
      <c r="D3" s="3">
        <v>8.9637700000000002</v>
      </c>
      <c r="E3" s="4">
        <v>43972</v>
      </c>
      <c r="F3" s="5">
        <v>0.52398148148148149</v>
      </c>
      <c r="G3" s="2">
        <v>5</v>
      </c>
      <c r="H3" s="2">
        <v>8</v>
      </c>
      <c r="I3" s="2">
        <v>9.1</v>
      </c>
      <c r="J3" s="2">
        <v>9.1999999999999993</v>
      </c>
      <c r="K3" s="2">
        <v>8.8000000000000007</v>
      </c>
      <c r="L3" s="2">
        <v>8.9</v>
      </c>
      <c r="M3" s="2"/>
      <c r="N3" s="2">
        <f>SUM(H3:M3)/G3</f>
        <v>8.8000000000000007</v>
      </c>
      <c r="O3" s="2">
        <f t="shared" si="0"/>
        <v>11557.353057369219</v>
      </c>
      <c r="P3" s="52">
        <v>2.1</v>
      </c>
      <c r="Q3" s="53">
        <v>158.97096102451101</v>
      </c>
      <c r="R3" s="2">
        <f>IF((P3+Q3)&gt;360,(P3+Q3)-360,(P3+Q3))</f>
        <v>161.07096102451101</v>
      </c>
      <c r="S3" s="2">
        <f>COS(RADIANS(R3))*O3</f>
        <v>-10932.343743117617</v>
      </c>
      <c r="T3" s="2">
        <f>SIN(RADIANS(R3))*O3</f>
        <v>3749.1692379777583</v>
      </c>
      <c r="U3" s="7">
        <f t="shared" ref="U3:U61" si="2">(S3/1850)/60</f>
        <v>-9.8489583271329895E-2</v>
      </c>
      <c r="V3" s="7">
        <f>T3/(1850*COS(RADIANS(C3)))/60</f>
        <v>5.3866405824833666E-2</v>
      </c>
      <c r="W3" s="7">
        <f>C3+U3</f>
        <v>51.06956041672867</v>
      </c>
      <c r="X3" s="7">
        <f>D3+V3</f>
        <v>9.0176364058248346</v>
      </c>
    </row>
    <row r="4" spans="1:24" s="3" customFormat="1">
      <c r="A4" s="3">
        <v>3002</v>
      </c>
      <c r="B4" s="1" t="s">
        <v>2</v>
      </c>
      <c r="C4" s="3">
        <v>51.168050000000001</v>
      </c>
      <c r="D4" s="3">
        <v>8.9637700000000002</v>
      </c>
      <c r="E4" s="4">
        <v>43972</v>
      </c>
      <c r="F4" s="5">
        <v>0.52855324074074084</v>
      </c>
      <c r="G4" s="2">
        <v>5</v>
      </c>
      <c r="H4" s="2">
        <v>12</v>
      </c>
      <c r="I4" s="2">
        <v>10.4</v>
      </c>
      <c r="J4" s="2">
        <v>11.1</v>
      </c>
      <c r="K4" s="2">
        <v>11.4</v>
      </c>
      <c r="L4" s="2">
        <v>11</v>
      </c>
      <c r="M4" s="2"/>
      <c r="N4" s="2">
        <f>SUM(H4:M4)/G4</f>
        <v>11.18</v>
      </c>
      <c r="O4" s="2">
        <f t="shared" si="0"/>
        <v>15118.836837354516</v>
      </c>
      <c r="P4" s="52">
        <v>353.4</v>
      </c>
      <c r="Q4" s="53">
        <v>162.00096978771401</v>
      </c>
      <c r="R4" s="2">
        <f>IF((P4+Q4)&gt;360,(P4+Q4)-360,(P4+Q4))</f>
        <v>155.40096978771396</v>
      </c>
      <c r="S4" s="2">
        <f>COS(RADIANS(R4))*O4</f>
        <v>-13746.698904124154</v>
      </c>
      <c r="T4" s="2">
        <f>SIN(RADIANS(R4))*O4</f>
        <v>6293.4487011415058</v>
      </c>
      <c r="U4" s="7">
        <f t="shared" si="2"/>
        <v>-0.12384413427138877</v>
      </c>
      <c r="V4" s="7">
        <f>T4/(1850*COS(RADIANS(C4)))/60</f>
        <v>9.0421488136479752E-2</v>
      </c>
      <c r="W4" s="7">
        <f>C4+U4</f>
        <v>51.044205865728614</v>
      </c>
      <c r="X4" s="7">
        <f>D4+V4</f>
        <v>9.05419148813648</v>
      </c>
    </row>
    <row r="5" spans="1:24">
      <c r="A5" s="48">
        <v>3003</v>
      </c>
      <c r="B5" s="1" t="s">
        <v>2</v>
      </c>
      <c r="C5" s="3">
        <v>51.168050000000001</v>
      </c>
      <c r="D5" s="3">
        <v>8.9637700000000002</v>
      </c>
      <c r="E5" s="4">
        <v>43972</v>
      </c>
      <c r="F5" s="5">
        <v>0.52885416666666674</v>
      </c>
      <c r="G5" s="68">
        <v>6</v>
      </c>
      <c r="H5" s="68">
        <v>0.4</v>
      </c>
      <c r="I5" s="68">
        <v>0.5</v>
      </c>
      <c r="J5" s="68">
        <v>0.5</v>
      </c>
      <c r="K5" s="68">
        <v>0.4</v>
      </c>
      <c r="L5" s="68">
        <v>0.4</v>
      </c>
      <c r="M5" s="68">
        <v>0.5</v>
      </c>
      <c r="N5" s="2">
        <f>SUM(H5:M5)/G5</f>
        <v>0.44999999999999996</v>
      </c>
      <c r="O5" s="2">
        <f t="shared" si="0"/>
        <v>110.79534116527438</v>
      </c>
      <c r="P5" s="68">
        <v>252.5</v>
      </c>
      <c r="Q5" s="53">
        <v>162.00096978771401</v>
      </c>
      <c r="R5" s="2">
        <f>IF((P5+Q5)&gt;360,(P5+Q5)-360,(P5+Q5))</f>
        <v>54.500969787713984</v>
      </c>
      <c r="S5" s="2">
        <f>COS(RADIANS(R5))*O5</f>
        <v>64.337655356787025</v>
      </c>
      <c r="T5" s="2">
        <f>SIN(RADIANS(R5))*O5</f>
        <v>90.201295595578003</v>
      </c>
      <c r="U5" s="7">
        <f t="shared" si="2"/>
        <v>5.7961851672781099E-4</v>
      </c>
      <c r="V5" s="7">
        <f>T5/(1850*COS(RADIANS(C5)))/60</f>
        <v>1.2959723304189798E-3</v>
      </c>
      <c r="W5" s="7">
        <f>C5+U5</f>
        <v>51.168629618516732</v>
      </c>
      <c r="X5" s="7">
        <f>D5+V5</f>
        <v>8.9650659723304198</v>
      </c>
    </row>
    <row r="6" spans="1:24">
      <c r="A6" s="48">
        <v>3004</v>
      </c>
      <c r="B6" s="1" t="s">
        <v>2</v>
      </c>
      <c r="C6" s="3">
        <v>51.168050000000001</v>
      </c>
      <c r="D6" s="3">
        <v>8.9637700000000002</v>
      </c>
      <c r="E6" s="4">
        <v>43972</v>
      </c>
      <c r="F6" s="5">
        <v>0.53630787037037042</v>
      </c>
      <c r="G6" s="2">
        <v>6</v>
      </c>
      <c r="H6" s="2">
        <v>8.6999999999999993</v>
      </c>
      <c r="I6" s="2">
        <v>9.1999999999999993</v>
      </c>
      <c r="J6" s="2">
        <v>10.7</v>
      </c>
      <c r="K6" s="2">
        <v>9</v>
      </c>
      <c r="L6" s="2">
        <v>9</v>
      </c>
      <c r="M6" s="2">
        <v>8.4</v>
      </c>
      <c r="N6" s="2">
        <f>SUM(H6:M6)/G6</f>
        <v>9.1666666666666661</v>
      </c>
      <c r="O6" s="2">
        <f t="shared" si="0"/>
        <v>12106.041034677875</v>
      </c>
      <c r="P6" s="52">
        <v>4.9000000000000004</v>
      </c>
      <c r="Q6" s="53">
        <v>166.86440867687301</v>
      </c>
      <c r="R6" s="2">
        <f>IF((P6+Q6)&gt;360,(P6+Q6)-360,(P6+Q6))</f>
        <v>171.76440867687302</v>
      </c>
      <c r="S6" s="2">
        <f>COS(RADIANS(R6))*O6</f>
        <v>-11981.196770866474</v>
      </c>
      <c r="T6" s="2">
        <f>SIN(RADIANS(R6))*O6</f>
        <v>1734.1146072515969</v>
      </c>
      <c r="U6" s="7">
        <f t="shared" si="2"/>
        <v>-0.10793870964744572</v>
      </c>
      <c r="V6" s="7">
        <f>T6/(1850*COS(RADIANS(C6)))/60</f>
        <v>2.4914991896010198E-2</v>
      </c>
      <c r="W6" s="7">
        <f>C6+U6</f>
        <v>51.060111290352552</v>
      </c>
      <c r="X6" s="7">
        <f>D6+V6</f>
        <v>8.9886849918960099</v>
      </c>
    </row>
    <row r="7" spans="1:24">
      <c r="A7" s="48">
        <v>3005</v>
      </c>
      <c r="B7" s="1" t="s">
        <v>2</v>
      </c>
      <c r="C7" s="3">
        <v>51.168050000000001</v>
      </c>
      <c r="D7" s="3">
        <v>8.9637700000000002</v>
      </c>
      <c r="E7" s="4">
        <v>43972</v>
      </c>
      <c r="F7" s="5">
        <v>0.53663194444444451</v>
      </c>
      <c r="G7" s="2">
        <v>3</v>
      </c>
      <c r="H7" s="2">
        <v>8.1999999999999993</v>
      </c>
      <c r="I7" s="2">
        <v>8</v>
      </c>
      <c r="J7" s="2">
        <v>9.4</v>
      </c>
      <c r="N7" s="2">
        <f>SUM(H7:M7)/G7</f>
        <v>8.5333333333333332</v>
      </c>
      <c r="O7" s="2">
        <f t="shared" si="0"/>
        <v>11158.307255690193</v>
      </c>
      <c r="P7" s="52">
        <v>2.6</v>
      </c>
      <c r="Q7" s="53">
        <v>166.86440867687301</v>
      </c>
      <c r="R7" s="2">
        <f>IF((P7+Q7)&gt;360,(P7+Q7)-360,(P7+Q7))</f>
        <v>169.46440867687301</v>
      </c>
      <c r="S7" s="2">
        <f>COS(RADIANS(R7))*O7</f>
        <v>-10970.195108565573</v>
      </c>
      <c r="T7" s="2">
        <f>SIN(RADIANS(R7))*O7</f>
        <v>2040.2549086798899</v>
      </c>
      <c r="U7" s="7">
        <f t="shared" si="2"/>
        <v>-9.8830586563653816E-2</v>
      </c>
      <c r="V7" s="7">
        <f>T7/(1850*COS(RADIANS(C7)))/60</f>
        <v>2.931348037954639E-2</v>
      </c>
      <c r="W7" s="7">
        <f>C7+U7</f>
        <v>51.06921941343635</v>
      </c>
      <c r="X7" s="7">
        <f>D7+V7</f>
        <v>8.9930834803795463</v>
      </c>
    </row>
    <row r="8" spans="1:24">
      <c r="A8" s="48">
        <v>3006</v>
      </c>
      <c r="B8" s="1" t="s">
        <v>2</v>
      </c>
      <c r="C8" s="3">
        <v>51.168050000000001</v>
      </c>
      <c r="D8" s="3">
        <v>8.9637700000000002</v>
      </c>
      <c r="E8" s="4">
        <v>43972</v>
      </c>
      <c r="F8" s="5">
        <v>0.54634259259259255</v>
      </c>
      <c r="G8" s="2">
        <v>5</v>
      </c>
      <c r="H8" s="2">
        <v>7.4</v>
      </c>
      <c r="I8" s="2">
        <v>7.3</v>
      </c>
      <c r="J8" s="2">
        <v>8</v>
      </c>
      <c r="K8" s="2">
        <v>8.1</v>
      </c>
      <c r="L8" s="2">
        <v>7.9</v>
      </c>
      <c r="N8" s="2">
        <f>SUM(H8:M8)/G8</f>
        <v>7.7399999999999993</v>
      </c>
      <c r="O8" s="2">
        <f t="shared" si="0"/>
        <v>9971.1459956950948</v>
      </c>
      <c r="P8" s="52">
        <v>350.8</v>
      </c>
      <c r="Q8" s="53">
        <v>173.19201946150099</v>
      </c>
      <c r="R8" s="2">
        <f>IF((P8+Q8)&gt;360,(P8+Q8)-360,(P8+Q8))</f>
        <v>163.99201946150106</v>
      </c>
      <c r="S8" s="2">
        <f>COS(RADIANS(R8))*O8</f>
        <v>-9584.4977989729978</v>
      </c>
      <c r="T8" s="2">
        <f>SIN(RADIANS(R8))*O8</f>
        <v>2749.7553361977643</v>
      </c>
      <c r="U8" s="7">
        <f t="shared" si="2"/>
        <v>-8.6346827017774755E-2</v>
      </c>
      <c r="V8" s="7">
        <f>T8/(1850*COS(RADIANS(C8)))/60</f>
        <v>3.9507268799240429E-2</v>
      </c>
      <c r="W8" s="7">
        <f>C8+U8</f>
        <v>51.081703172982223</v>
      </c>
      <c r="X8" s="7">
        <f>D8+V8</f>
        <v>9.0032772687992413</v>
      </c>
    </row>
    <row r="9" spans="1:24">
      <c r="A9" s="48">
        <v>3007</v>
      </c>
      <c r="B9" s="1" t="s">
        <v>2</v>
      </c>
      <c r="C9" s="3">
        <v>51.168050000000001</v>
      </c>
      <c r="D9" s="3">
        <v>8.9637700000000002</v>
      </c>
      <c r="E9" s="4">
        <v>43972</v>
      </c>
      <c r="F9" s="5">
        <v>0.54557870370370365</v>
      </c>
      <c r="G9" s="2">
        <v>2</v>
      </c>
      <c r="H9" s="2">
        <v>8</v>
      </c>
      <c r="I9" s="2">
        <v>8.6999999999999993</v>
      </c>
      <c r="N9" s="2">
        <f>SUM(H9:M9)/G9</f>
        <v>8.35</v>
      </c>
      <c r="O9" s="2">
        <f t="shared" si="0"/>
        <v>10883.963267035862</v>
      </c>
      <c r="P9" s="52">
        <v>350.1</v>
      </c>
      <c r="Q9" s="53">
        <v>172.73626393016701</v>
      </c>
      <c r="R9" s="2">
        <f>IF((P9+Q9)&gt;360,(P9+Q9)-360,(P9+Q9))</f>
        <v>162.83626393016698</v>
      </c>
      <c r="S9" s="2">
        <f>COS(RADIANS(R9))*O9</f>
        <v>-10399.249574046335</v>
      </c>
      <c r="T9" s="2">
        <f>SIN(RADIANS(R9))*O9</f>
        <v>3211.8942533780778</v>
      </c>
      <c r="U9" s="7">
        <f t="shared" si="2"/>
        <v>-9.368693309951652E-2</v>
      </c>
      <c r="V9" s="7">
        <f>T9/(1850*COS(RADIANS(C9)))/60</f>
        <v>4.6147076415316797E-2</v>
      </c>
      <c r="W9" s="7">
        <f>C9+U9</f>
        <v>51.074363066900482</v>
      </c>
      <c r="X9" s="7">
        <f>D9+V9</f>
        <v>9.0099170764153165</v>
      </c>
    </row>
    <row r="10" spans="1:24">
      <c r="A10" s="48">
        <v>3008</v>
      </c>
      <c r="B10" s="1" t="s">
        <v>2</v>
      </c>
      <c r="C10" s="3">
        <v>51.168050000000001</v>
      </c>
      <c r="D10" s="3">
        <v>8.9637700000000002</v>
      </c>
      <c r="E10" s="4">
        <v>43972</v>
      </c>
      <c r="F10" s="5">
        <v>0.54972222222222222</v>
      </c>
      <c r="G10" s="2">
        <v>6</v>
      </c>
      <c r="H10" s="2">
        <v>9.1999999999999993</v>
      </c>
      <c r="I10" s="2">
        <v>9.4</v>
      </c>
      <c r="J10" s="2">
        <v>8.4</v>
      </c>
      <c r="K10" s="2">
        <v>9.4</v>
      </c>
      <c r="L10" s="2">
        <v>8.3000000000000007</v>
      </c>
      <c r="M10" s="2">
        <v>10.5</v>
      </c>
      <c r="N10" s="2">
        <f>SUM(H10:M10)/G10</f>
        <v>9.2000000000000011</v>
      </c>
      <c r="O10" s="2">
        <f t="shared" si="0"/>
        <v>12155.921759887757</v>
      </c>
      <c r="P10" s="52">
        <v>1.2</v>
      </c>
      <c r="Q10" s="53">
        <v>175.47687583348801</v>
      </c>
      <c r="R10" s="2">
        <f>IF((P10+Q10)&gt;360,(P10+Q10)-360,(P10+Q10))</f>
        <v>176.676875833488</v>
      </c>
      <c r="S10" s="2">
        <f>COS(RADIANS(R10))*O10</f>
        <v>-12135.481612419342</v>
      </c>
      <c r="T10" s="2">
        <f>SIN(RADIANS(R10))*O10</f>
        <v>704.64165867816848</v>
      </c>
      <c r="U10" s="7">
        <f t="shared" si="2"/>
        <v>-0.10932866317494903</v>
      </c>
      <c r="V10" s="7">
        <f>T10/(1850*COS(RADIANS(C10)))/60</f>
        <v>1.0123979777428049E-2</v>
      </c>
      <c r="W10" s="7">
        <f>C10+U10</f>
        <v>51.058721336825052</v>
      </c>
      <c r="X10" s="7">
        <f>D10+V10</f>
        <v>8.9738939797774275</v>
      </c>
    </row>
    <row r="11" spans="1:24">
      <c r="A11" s="48">
        <v>3009</v>
      </c>
      <c r="B11" s="1" t="s">
        <v>2</v>
      </c>
      <c r="C11" s="3">
        <v>51.168050000000001</v>
      </c>
      <c r="D11" s="3">
        <v>8.9637700000000002</v>
      </c>
      <c r="E11" s="4">
        <v>43972</v>
      </c>
      <c r="F11" s="5">
        <v>0.5493055555555556</v>
      </c>
      <c r="G11" s="2">
        <v>3</v>
      </c>
      <c r="H11" s="2">
        <v>11.4</v>
      </c>
      <c r="I11" s="2">
        <v>10.3</v>
      </c>
      <c r="J11" s="2">
        <v>10.3</v>
      </c>
      <c r="N11" s="2">
        <f>SUM(H11:M11)/G11</f>
        <v>10.666666666666666</v>
      </c>
      <c r="O11" s="2">
        <f t="shared" si="0"/>
        <v>14350.673669122394</v>
      </c>
      <c r="P11" s="52">
        <v>353.9</v>
      </c>
      <c r="Q11" s="53">
        <v>175.47687583348801</v>
      </c>
      <c r="R11" s="2">
        <f>IF((P11+Q11)&gt;360,(P11+Q11)-360,(P11+Q11))</f>
        <v>169.37687583348793</v>
      </c>
      <c r="S11" s="2">
        <f>COS(RADIANS(R11))*O11</f>
        <v>-14104.717869893762</v>
      </c>
      <c r="T11" s="2">
        <f>SIN(RADIANS(R11))*O11</f>
        <v>2645.5185821200303</v>
      </c>
      <c r="U11" s="7">
        <f t="shared" si="2"/>
        <v>-0.12706953035940327</v>
      </c>
      <c r="V11" s="7">
        <f>T11/(1850*COS(RADIANS(C11)))/60</f>
        <v>3.8009641207469413E-2</v>
      </c>
      <c r="W11" s="7">
        <f>C11+U11</f>
        <v>51.040980469640594</v>
      </c>
      <c r="X11" s="7">
        <f>D11+V11</f>
        <v>9.0017796412074702</v>
      </c>
    </row>
    <row r="12" spans="1:24">
      <c r="A12" s="48">
        <v>3010</v>
      </c>
      <c r="B12" s="1" t="s">
        <v>2</v>
      </c>
      <c r="C12" s="3">
        <v>51.168050000000001</v>
      </c>
      <c r="D12" s="3">
        <v>8.9637700000000002</v>
      </c>
      <c r="E12" s="4">
        <v>43972</v>
      </c>
      <c r="F12" s="5">
        <v>0.5565972222222223</v>
      </c>
      <c r="G12" s="2">
        <v>5</v>
      </c>
      <c r="H12" s="2">
        <v>9.6</v>
      </c>
      <c r="I12" s="2">
        <v>9</v>
      </c>
      <c r="J12" s="2">
        <v>10.6</v>
      </c>
      <c r="K12" s="2">
        <v>10.3</v>
      </c>
      <c r="L12" s="2">
        <v>10.1</v>
      </c>
      <c r="N12" s="2">
        <f>SUM(H12:M12)/G12</f>
        <v>9.92</v>
      </c>
      <c r="O12" s="2">
        <f t="shared" si="0"/>
        <v>13233.345424421124</v>
      </c>
      <c r="P12" s="52">
        <v>345.5</v>
      </c>
      <c r="Q12" s="53">
        <v>180.06522515452099</v>
      </c>
      <c r="R12" s="2">
        <f>IF((P12+Q12)&gt;360,(P12+Q12)-360,(P12+Q12))</f>
        <v>165.56522515452093</v>
      </c>
      <c r="S12" s="2">
        <f>COS(RADIANS(R12))*O12</f>
        <v>-12815.595758402702</v>
      </c>
      <c r="T12" s="2">
        <f>SIN(RADIANS(R12))*O12</f>
        <v>3298.7780281883402</v>
      </c>
      <c r="U12" s="7">
        <f t="shared" si="2"/>
        <v>-0.11545581764326758</v>
      </c>
      <c r="V12" s="7">
        <f>T12/(1850*COS(RADIANS(C12)))/60</f>
        <v>4.7395384074014925E-2</v>
      </c>
      <c r="W12" s="7">
        <f>C12+U12</f>
        <v>51.052594182356735</v>
      </c>
      <c r="X12" s="7">
        <f>D12+V12</f>
        <v>9.0111653840740153</v>
      </c>
    </row>
    <row r="13" spans="1:24">
      <c r="A13" s="48">
        <v>3011</v>
      </c>
      <c r="B13" s="1" t="s">
        <v>2</v>
      </c>
      <c r="C13" s="3">
        <v>51.168050000000001</v>
      </c>
      <c r="D13" s="3">
        <v>8.9637700000000002</v>
      </c>
      <c r="E13" s="4">
        <v>43972</v>
      </c>
      <c r="F13" s="5">
        <v>0.55666666666666664</v>
      </c>
      <c r="G13" s="2">
        <v>6</v>
      </c>
      <c r="H13" s="2">
        <v>7.8</v>
      </c>
      <c r="I13" s="2">
        <v>7.6</v>
      </c>
      <c r="J13" s="2">
        <v>8.8000000000000007</v>
      </c>
      <c r="K13" s="2">
        <v>8.5</v>
      </c>
      <c r="L13" s="2">
        <v>8.5</v>
      </c>
      <c r="M13" s="2">
        <v>7.8</v>
      </c>
      <c r="N13" s="2">
        <f>SUM(H13:M13)/G13</f>
        <v>8.1666666666666661</v>
      </c>
      <c r="O13" s="2">
        <f t="shared" si="0"/>
        <v>10609.619278381533</v>
      </c>
      <c r="P13" s="52">
        <v>346</v>
      </c>
      <c r="Q13" s="53">
        <v>180.06522515452099</v>
      </c>
      <c r="R13" s="2">
        <f>IF((P13+Q13)&gt;360,(P13+Q13)-360,(P13+Q13))</f>
        <v>166.06522515452093</v>
      </c>
      <c r="S13" s="2">
        <f>COS(RADIANS(R13))*O13</f>
        <v>-10297.383486302322</v>
      </c>
      <c r="T13" s="2">
        <f>SIN(RADIANS(R13))*O13</f>
        <v>2554.9783889953619</v>
      </c>
      <c r="U13" s="7">
        <f t="shared" si="2"/>
        <v>-9.2769220597318222E-2</v>
      </c>
      <c r="V13" s="7">
        <f>T13/(1850*COS(RADIANS(C13)))/60</f>
        <v>3.670879974720425E-2</v>
      </c>
      <c r="W13" s="7">
        <f>C13+U13</f>
        <v>51.075280779402682</v>
      </c>
      <c r="X13" s="7">
        <f>D13+V13</f>
        <v>9.0004787997472047</v>
      </c>
    </row>
    <row r="14" spans="1:24">
      <c r="A14" s="48">
        <v>3012</v>
      </c>
      <c r="B14" s="1" t="s">
        <v>3</v>
      </c>
      <c r="C14" s="3">
        <v>51.152650000000001</v>
      </c>
      <c r="D14" s="3">
        <v>9.0119399999999992</v>
      </c>
      <c r="E14" s="4">
        <v>43970</v>
      </c>
      <c r="F14" s="5">
        <v>0.57648148148148148</v>
      </c>
      <c r="G14" s="2">
        <v>6</v>
      </c>
      <c r="H14" s="2">
        <v>1.6</v>
      </c>
      <c r="I14" s="2">
        <v>1.3</v>
      </c>
      <c r="J14" s="2">
        <v>1.5</v>
      </c>
      <c r="K14" s="2">
        <v>1.6</v>
      </c>
      <c r="L14" s="2">
        <v>2</v>
      </c>
      <c r="M14" s="2">
        <v>1.4</v>
      </c>
      <c r="N14" s="2">
        <f>SUM(H14:M14)/G14</f>
        <v>1.5666666666666667</v>
      </c>
      <c r="O14" s="2">
        <f t="shared" si="0"/>
        <v>892.65445463413039</v>
      </c>
      <c r="P14" s="52">
        <v>205.6</v>
      </c>
      <c r="Q14" s="53">
        <v>193.30344876210501</v>
      </c>
      <c r="R14" s="2">
        <f>IF((P14+Q14)&gt;360,(P14+Q14)-360,(P14+Q14))</f>
        <v>38.903448762104972</v>
      </c>
      <c r="S14" s="2">
        <f>COS(RADIANS(R14))*O14</f>
        <v>694.66847105185991</v>
      </c>
      <c r="T14" s="2">
        <f>SIN(RADIANS(R14))*O14</f>
        <v>560.59583543282588</v>
      </c>
      <c r="U14" s="7">
        <f t="shared" si="2"/>
        <v>6.2582745139807194E-3</v>
      </c>
      <c r="V14" s="7">
        <f>T14/(1850*COS(RADIANS(C14)))/60</f>
        <v>8.0517047938494877E-3</v>
      </c>
      <c r="W14" s="7">
        <f>C14+U14</f>
        <v>51.158908274513983</v>
      </c>
      <c r="X14" s="7">
        <f>D14+V14</f>
        <v>9.0199917047938492</v>
      </c>
    </row>
    <row r="15" spans="1:24">
      <c r="A15" s="48">
        <v>3013</v>
      </c>
      <c r="B15" s="1" t="s">
        <v>3</v>
      </c>
      <c r="C15" s="3">
        <v>51.152650000000001</v>
      </c>
      <c r="D15" s="3">
        <v>9.0119399999999992</v>
      </c>
      <c r="E15" s="4">
        <v>43970</v>
      </c>
      <c r="F15" s="5">
        <v>0.5767592592592593</v>
      </c>
      <c r="G15" s="2">
        <v>6</v>
      </c>
      <c r="H15" s="2">
        <v>1.6</v>
      </c>
      <c r="I15" s="2">
        <v>1.7</v>
      </c>
      <c r="J15" s="2">
        <v>1.4</v>
      </c>
      <c r="K15" s="2">
        <v>1.4</v>
      </c>
      <c r="L15" s="2">
        <v>1.4</v>
      </c>
      <c r="M15" s="2">
        <v>1.7</v>
      </c>
      <c r="N15" s="2">
        <f>SUM(H15:M15)/G15</f>
        <v>1.5333333333333332</v>
      </c>
      <c r="O15" s="2">
        <f t="shared" si="0"/>
        <v>869.31537662013454</v>
      </c>
      <c r="P15" s="52">
        <v>205.6</v>
      </c>
      <c r="Q15" s="53">
        <v>193.30344876210501</v>
      </c>
      <c r="R15" s="2">
        <f>IF((P15+Q15)&gt;360,(P15+Q15)-360,(P15+Q15))</f>
        <v>38.903448762104972</v>
      </c>
      <c r="S15" s="2">
        <f>COS(RADIANS(R15))*O15</f>
        <v>676.50587570987204</v>
      </c>
      <c r="T15" s="2">
        <f>SIN(RADIANS(R15))*O15</f>
        <v>545.9386633663396</v>
      </c>
      <c r="U15" s="7">
        <f t="shared" si="2"/>
        <v>6.0946475289177663E-3</v>
      </c>
      <c r="V15" s="7">
        <f>T15/(1850*COS(RADIANS(C15)))/60</f>
        <v>7.8411873138170378E-3</v>
      </c>
      <c r="W15" s="7">
        <f>C15+U15</f>
        <v>51.15874464752892</v>
      </c>
      <c r="X15" s="7">
        <f>D15+V15</f>
        <v>9.0197811873138161</v>
      </c>
    </row>
    <row r="16" spans="1:24">
      <c r="A16" s="48">
        <v>3014</v>
      </c>
      <c r="B16" s="1" t="s">
        <v>3</v>
      </c>
      <c r="C16" s="3">
        <v>51.152650000000001</v>
      </c>
      <c r="D16" s="3">
        <v>9.0119399999999992</v>
      </c>
      <c r="E16" s="4">
        <v>43970</v>
      </c>
      <c r="F16" s="5">
        <v>0.5854976851851853</v>
      </c>
      <c r="G16" s="2">
        <v>5</v>
      </c>
      <c r="H16" s="2">
        <v>1.3</v>
      </c>
      <c r="I16" s="2">
        <v>1.4</v>
      </c>
      <c r="J16" s="2">
        <v>1.8</v>
      </c>
      <c r="K16" s="2">
        <v>1.3</v>
      </c>
      <c r="L16" s="2">
        <v>1.5</v>
      </c>
      <c r="N16" s="2">
        <f>SUM(H16:M16)/G16</f>
        <v>1.46</v>
      </c>
      <c r="O16" s="2">
        <f t="shared" si="0"/>
        <v>817.96940498934407</v>
      </c>
      <c r="P16" s="52">
        <v>210.3</v>
      </c>
      <c r="Q16" s="53">
        <v>198.98895989251</v>
      </c>
      <c r="R16" s="2">
        <f>IF((P16+Q16)&gt;360,(P16+Q16)-360,(P16+Q16))</f>
        <v>49.288959892509979</v>
      </c>
      <c r="S16" s="2">
        <f>COS(RADIANS(R16))*O16</f>
        <v>533.51602411525892</v>
      </c>
      <c r="T16" s="2">
        <f>SIN(RADIANS(R16))*O16</f>
        <v>620.02790220349607</v>
      </c>
      <c r="U16" s="7">
        <f t="shared" si="2"/>
        <v>4.8064506677050348E-3</v>
      </c>
      <c r="V16" s="7">
        <f>T16/(1850*COS(RADIANS(C16)))/60</f>
        <v>8.905313448570094E-3</v>
      </c>
      <c r="W16" s="7">
        <f>C16+U16</f>
        <v>51.157456450667709</v>
      </c>
      <c r="X16" s="7">
        <f>D16+V16</f>
        <v>9.0208453134485698</v>
      </c>
    </row>
    <row r="17" spans="1:24">
      <c r="A17" s="48">
        <v>3015</v>
      </c>
      <c r="B17" s="1" t="s">
        <v>3</v>
      </c>
      <c r="C17" s="3">
        <v>51.152650000000001</v>
      </c>
      <c r="D17" s="3">
        <v>9.0119399999999992</v>
      </c>
      <c r="E17" s="4">
        <v>43970</v>
      </c>
      <c r="F17" s="5">
        <v>0.58396990740740751</v>
      </c>
      <c r="G17" s="2">
        <v>4</v>
      </c>
      <c r="H17" s="2">
        <v>1.6</v>
      </c>
      <c r="I17" s="2">
        <v>1.4</v>
      </c>
      <c r="J17" s="2">
        <v>1.7</v>
      </c>
      <c r="K17" s="2">
        <v>1.6</v>
      </c>
      <c r="N17" s="2">
        <f>SUM(H17:M17)/G17</f>
        <v>1.5750000000000002</v>
      </c>
      <c r="O17" s="2">
        <f t="shared" si="0"/>
        <v>898.48922413762944</v>
      </c>
      <c r="P17" s="52">
        <v>213.3</v>
      </c>
      <c r="Q17" s="53">
        <v>197.69147420194099</v>
      </c>
      <c r="R17" s="2">
        <f>IF((P17+Q17)&gt;360,(P17+Q17)-360,(P17+Q17))</f>
        <v>50.991474201941003</v>
      </c>
      <c r="S17" s="2">
        <f>COS(RADIANS(R17))*O17</f>
        <v>565.54148657754968</v>
      </c>
      <c r="T17" s="2">
        <f>SIN(RADIANS(R17))*O17</f>
        <v>698.17312527130014</v>
      </c>
      <c r="U17" s="7">
        <f t="shared" si="2"/>
        <v>5.0949683475454933E-3</v>
      </c>
      <c r="V17" s="7">
        <f>T17/(1850*COS(RADIANS(C17)))/60</f>
        <v>1.0027694721177444E-2</v>
      </c>
      <c r="W17" s="7">
        <f>C17+U17</f>
        <v>51.157744968347544</v>
      </c>
      <c r="X17" s="7">
        <f>D17+V17</f>
        <v>9.0219676947211767</v>
      </c>
    </row>
    <row r="18" spans="1:24">
      <c r="A18" s="48">
        <v>3016</v>
      </c>
      <c r="B18" s="1" t="s">
        <v>3</v>
      </c>
      <c r="C18" s="3">
        <v>51.152650000000001</v>
      </c>
      <c r="D18" s="3">
        <v>9.0119399999999992</v>
      </c>
      <c r="E18" s="4">
        <v>43970</v>
      </c>
      <c r="F18" s="5">
        <v>0.59105324074074084</v>
      </c>
      <c r="G18" s="2">
        <v>4</v>
      </c>
      <c r="H18" s="2">
        <v>1.6</v>
      </c>
      <c r="I18" s="2">
        <v>1.6</v>
      </c>
      <c r="J18" s="2">
        <v>1.3</v>
      </c>
      <c r="K18" s="2">
        <v>1.3</v>
      </c>
      <c r="N18" s="2">
        <f>SUM(H18:M18)/G18</f>
        <v>1.45</v>
      </c>
      <c r="O18" s="2">
        <f t="shared" si="0"/>
        <v>810.96768158514544</v>
      </c>
      <c r="P18" s="52">
        <v>219.1</v>
      </c>
      <c r="Q18" s="53">
        <v>202.400325441332</v>
      </c>
      <c r="R18" s="2">
        <f>IF((P18+Q18)&gt;360,(P18+Q18)-360,(P18+Q18))</f>
        <v>61.500325441331995</v>
      </c>
      <c r="S18" s="2">
        <f>COS(RADIANS(R18))*O18</f>
        <v>386.95628544118017</v>
      </c>
      <c r="T18" s="2">
        <f>SIN(RADIANS(R18))*O18</f>
        <v>712.69447432483287</v>
      </c>
      <c r="U18" s="7">
        <f t="shared" si="2"/>
        <v>3.4860926616322539E-3</v>
      </c>
      <c r="V18" s="7">
        <f>T18/(1850*COS(RADIANS(C18)))/60</f>
        <v>1.0236261407544668E-2</v>
      </c>
      <c r="W18" s="7">
        <f>C18+U18</f>
        <v>51.156136092661633</v>
      </c>
      <c r="X18" s="7">
        <f>D18+V18</f>
        <v>9.0221762614075445</v>
      </c>
    </row>
    <row r="19" spans="1:24">
      <c r="A19" s="48">
        <v>3017</v>
      </c>
      <c r="B19" s="1" t="s">
        <v>3</v>
      </c>
      <c r="C19" s="3">
        <v>51.152650000000001</v>
      </c>
      <c r="D19" s="3">
        <v>9.0119399999999992</v>
      </c>
      <c r="E19" s="4">
        <v>43970</v>
      </c>
      <c r="F19" s="5">
        <v>0.59349537037037037</v>
      </c>
      <c r="G19" s="2">
        <v>6</v>
      </c>
      <c r="H19" s="2">
        <v>1.2</v>
      </c>
      <c r="I19" s="2">
        <v>1.2</v>
      </c>
      <c r="J19" s="2">
        <v>1.5</v>
      </c>
      <c r="K19" s="2">
        <v>1.4</v>
      </c>
      <c r="L19" s="2">
        <v>1.4</v>
      </c>
      <c r="M19" s="2">
        <v>1.6</v>
      </c>
      <c r="N19" s="2">
        <f>SUM(H19:M19)/G19</f>
        <v>1.3833333333333331</v>
      </c>
      <c r="O19" s="2">
        <f t="shared" si="0"/>
        <v>764.28952555715387</v>
      </c>
      <c r="P19" s="52">
        <v>185.9</v>
      </c>
      <c r="Q19" s="53">
        <v>203.66008794181101</v>
      </c>
      <c r="R19" s="2">
        <f>IF((P19+Q19)&gt;360,(P19+Q19)-360,(P19+Q19))</f>
        <v>29.560087941811048</v>
      </c>
      <c r="S19" s="2">
        <f>COS(RADIANS(R19))*O19</f>
        <v>664.80868135893763</v>
      </c>
      <c r="T19" s="2">
        <f>SIN(RADIANS(R19))*O19</f>
        <v>377.0515827657668</v>
      </c>
      <c r="U19" s="7">
        <f t="shared" si="2"/>
        <v>5.989267399630069E-3</v>
      </c>
      <c r="V19" s="7">
        <f>T19/(1850*COS(RADIANS(C19)))/60</f>
        <v>5.4155023005829006E-3</v>
      </c>
      <c r="W19" s="7">
        <f>C19+U19</f>
        <v>51.158639267399629</v>
      </c>
      <c r="X19" s="7">
        <f>D19+V19</f>
        <v>9.0173555023005818</v>
      </c>
    </row>
    <row r="20" spans="1:24">
      <c r="A20" s="48">
        <v>3018</v>
      </c>
      <c r="B20" s="1" t="s">
        <v>3</v>
      </c>
      <c r="C20" s="3">
        <v>51.152650000000001</v>
      </c>
      <c r="D20" s="3">
        <v>9.0119399999999992</v>
      </c>
      <c r="E20" s="4">
        <v>43970</v>
      </c>
      <c r="F20" s="5">
        <v>0.5977662037037037</v>
      </c>
      <c r="G20" s="2">
        <v>6</v>
      </c>
      <c r="H20" s="2">
        <v>1.6</v>
      </c>
      <c r="I20" s="2">
        <v>1.3</v>
      </c>
      <c r="J20" s="2">
        <v>1.6</v>
      </c>
      <c r="K20" s="2">
        <v>1.7</v>
      </c>
      <c r="L20" s="2">
        <v>1.4</v>
      </c>
      <c r="M20" s="2">
        <v>1.3</v>
      </c>
      <c r="N20" s="2">
        <f>SUM(H20:M20)/G20</f>
        <v>1.4833333333333334</v>
      </c>
      <c r="O20" s="2">
        <f t="shared" si="0"/>
        <v>834.30675959914117</v>
      </c>
      <c r="P20" s="52">
        <v>97.6</v>
      </c>
      <c r="Q20" s="53">
        <v>206.14550740802201</v>
      </c>
      <c r="R20" s="2">
        <f>IF((P20+Q20)&gt;360,(P20+Q20)-360,(P20+Q20))</f>
        <v>303.74550740802204</v>
      </c>
      <c r="S20" s="2">
        <f>COS(RADIANS(R20))*O20</f>
        <v>463.46160598010169</v>
      </c>
      <c r="T20" s="2">
        <f>SIN(RADIANS(R20))*O20</f>
        <v>-693.7370603443095</v>
      </c>
      <c r="U20" s="7">
        <f t="shared" si="2"/>
        <v>4.17532978360452E-3</v>
      </c>
      <c r="V20" s="7">
        <f>T20/(1850*COS(RADIANS(C20)))/60</f>
        <v>-9.963980574583935E-3</v>
      </c>
      <c r="W20" s="7">
        <f>C20+U20</f>
        <v>51.156825329783608</v>
      </c>
      <c r="X20" s="7">
        <f>D20+V20</f>
        <v>9.001976019425415</v>
      </c>
    </row>
    <row r="21" spans="1:24">
      <c r="A21" s="48">
        <v>3019</v>
      </c>
      <c r="B21" s="1" t="s">
        <v>3</v>
      </c>
      <c r="C21" s="3">
        <v>51.152650000000001</v>
      </c>
      <c r="D21" s="3">
        <v>9.0119399999999992</v>
      </c>
      <c r="E21" s="4">
        <v>43970</v>
      </c>
      <c r="F21" s="5">
        <v>0.59993055555555552</v>
      </c>
      <c r="G21" s="2">
        <v>5</v>
      </c>
      <c r="H21" s="2">
        <v>1.2</v>
      </c>
      <c r="I21" s="2">
        <v>1.6</v>
      </c>
      <c r="J21" s="2">
        <v>1.2</v>
      </c>
      <c r="K21" s="2">
        <v>1.3</v>
      </c>
      <c r="L21" s="2">
        <v>1.3</v>
      </c>
      <c r="N21" s="2">
        <f>SUM(H21:M21)/G21</f>
        <v>1.3199999999999998</v>
      </c>
      <c r="O21" s="2">
        <f t="shared" si="0"/>
        <v>719.94527733056213</v>
      </c>
      <c r="P21" s="52">
        <v>206.1</v>
      </c>
      <c r="Q21" s="53">
        <v>207.370508224948</v>
      </c>
      <c r="R21" s="2">
        <f>IF((P21+Q21)&gt;360,(P21+Q21)-360,(P21+Q21))</f>
        <v>53.470508224947991</v>
      </c>
      <c r="S21" s="2">
        <f>COS(RADIANS(R21))*O21</f>
        <v>428.53768981496586</v>
      </c>
      <c r="T21" s="2">
        <f>SIN(RADIANS(R21))*O21</f>
        <v>578.51244650278022</v>
      </c>
      <c r="U21" s="7">
        <f t="shared" si="2"/>
        <v>3.8606999082429357E-3</v>
      </c>
      <c r="V21" s="7">
        <f>T21/(1850*COS(RADIANS(C21)))/60</f>
        <v>8.309036821887314E-3</v>
      </c>
      <c r="W21" s="7">
        <f>C21+U21</f>
        <v>51.156510699908246</v>
      </c>
      <c r="X21" s="7">
        <f>D21+V21</f>
        <v>9.0202490368218857</v>
      </c>
    </row>
    <row r="22" spans="1:24">
      <c r="A22" s="48">
        <v>3020</v>
      </c>
      <c r="B22" s="1" t="s">
        <v>3</v>
      </c>
      <c r="C22" s="3">
        <v>51.152650000000001</v>
      </c>
      <c r="D22" s="3">
        <v>9.0119399999999992</v>
      </c>
      <c r="E22" s="4">
        <v>43970</v>
      </c>
      <c r="F22" s="5">
        <v>0.60439814814814818</v>
      </c>
      <c r="G22" s="2">
        <v>6</v>
      </c>
      <c r="H22" s="2">
        <v>1.8</v>
      </c>
      <c r="I22" s="2">
        <v>1.6</v>
      </c>
      <c r="J22" s="2">
        <v>1.7</v>
      </c>
      <c r="K22" s="2">
        <v>1.7</v>
      </c>
      <c r="L22" s="2">
        <v>1.9</v>
      </c>
      <c r="M22" s="2">
        <v>1.7</v>
      </c>
      <c r="N22" s="2">
        <f>SUM(H22:M22)/G22</f>
        <v>1.7333333333333334</v>
      </c>
      <c r="O22" s="2">
        <f t="shared" si="0"/>
        <v>1009.3498447041089</v>
      </c>
      <c r="P22" s="52">
        <v>216.5</v>
      </c>
      <c r="Q22" s="53">
        <v>210.18104757426099</v>
      </c>
      <c r="R22" s="2">
        <f>IF((P22+Q22)&gt;360,(P22+Q22)-360,(P22+Q22))</f>
        <v>66.681047574261015</v>
      </c>
      <c r="S22" s="2">
        <f>COS(RADIANS(R22))*O22</f>
        <v>399.55041601676203</v>
      </c>
      <c r="T22" s="2">
        <f>SIN(RADIANS(R22))*O22</f>
        <v>926.90159891168662</v>
      </c>
      <c r="U22" s="7">
        <f t="shared" si="2"/>
        <v>3.5995532974483066E-3</v>
      </c>
      <c r="V22" s="7">
        <f>T22/(1850*COS(RADIANS(C22)))/60</f>
        <v>1.3312867445085157E-2</v>
      </c>
      <c r="W22" s="7">
        <f>C22+U22</f>
        <v>51.156249553297449</v>
      </c>
      <c r="X22" s="7">
        <f>D22+V22</f>
        <v>9.0252528674450847</v>
      </c>
    </row>
    <row r="23" spans="1:24">
      <c r="A23" s="48">
        <v>3021</v>
      </c>
      <c r="B23" s="1" t="s">
        <v>3</v>
      </c>
      <c r="C23" s="3">
        <v>51.152650000000001</v>
      </c>
      <c r="D23" s="3">
        <v>9.0119399999999992</v>
      </c>
      <c r="E23" s="4">
        <v>43970</v>
      </c>
      <c r="F23" s="5">
        <v>0.60469907407407419</v>
      </c>
      <c r="G23" s="2">
        <v>6</v>
      </c>
      <c r="H23" s="2">
        <v>1.5</v>
      </c>
      <c r="I23" s="2">
        <v>1.3</v>
      </c>
      <c r="J23" s="2">
        <v>1.4</v>
      </c>
      <c r="K23" s="2">
        <v>1.2</v>
      </c>
      <c r="L23" s="2">
        <v>1.2</v>
      </c>
      <c r="M23" s="2">
        <v>1.2</v>
      </c>
      <c r="N23" s="2">
        <f>SUM(H23:M23)/G23</f>
        <v>1.3</v>
      </c>
      <c r="O23" s="2">
        <f t="shared" si="0"/>
        <v>705.94183052216488</v>
      </c>
      <c r="P23" s="52">
        <v>198.7</v>
      </c>
      <c r="Q23" s="53">
        <v>210.18104757426099</v>
      </c>
      <c r="R23" s="2">
        <f>IF((P23+Q23)&gt;360,(P23+Q23)-360,(P23+Q23))</f>
        <v>48.881047574260947</v>
      </c>
      <c r="S23" s="2">
        <f>COS(RADIANS(R23))*O23</f>
        <v>464.24462582254961</v>
      </c>
      <c r="T23" s="2">
        <f>SIN(RADIANS(R23))*O23</f>
        <v>531.81838580089152</v>
      </c>
      <c r="U23" s="7">
        <f t="shared" si="2"/>
        <v>4.1823840164193658E-3</v>
      </c>
      <c r="V23" s="7">
        <f>T23/(1850*COS(RADIANS(C23)))/60</f>
        <v>7.6383811219436657E-3</v>
      </c>
      <c r="W23" s="7">
        <f>C23+U23</f>
        <v>51.156832384016418</v>
      </c>
      <c r="X23" s="7">
        <f>D23+V23</f>
        <v>9.0195783811219421</v>
      </c>
    </row>
    <row r="24" spans="1:24">
      <c r="A24" s="48">
        <v>3022</v>
      </c>
      <c r="B24" s="1" t="s">
        <v>3</v>
      </c>
      <c r="C24" s="3">
        <v>51.152650000000001</v>
      </c>
      <c r="D24" s="3">
        <v>9.0119399999999992</v>
      </c>
      <c r="E24" s="4">
        <v>43970</v>
      </c>
      <c r="F24" s="5">
        <v>0.61122685185185199</v>
      </c>
      <c r="G24" s="2">
        <v>6</v>
      </c>
      <c r="H24" s="2">
        <v>1.3</v>
      </c>
      <c r="I24" s="2">
        <v>1.4</v>
      </c>
      <c r="J24" s="2">
        <v>1.6</v>
      </c>
      <c r="K24" s="2">
        <v>1.6</v>
      </c>
      <c r="L24" s="2">
        <v>1.4</v>
      </c>
      <c r="M24" s="2">
        <v>1.3</v>
      </c>
      <c r="N24" s="2">
        <f>SUM(H24:M24)/G24</f>
        <v>1.4333333333333336</v>
      </c>
      <c r="O24" s="2">
        <f t="shared" si="0"/>
        <v>799.2981425781478</v>
      </c>
      <c r="P24" s="52">
        <v>205.3</v>
      </c>
      <c r="Q24" s="53">
        <v>214.07583849495899</v>
      </c>
      <c r="R24" s="2">
        <f>IF((P24+Q24)&gt;360,(P24+Q24)-360,(P24+Q24))</f>
        <v>59.375838494958998</v>
      </c>
      <c r="S24" s="2">
        <f>COS(RADIANS(R24))*O24</f>
        <v>407.16594558932707</v>
      </c>
      <c r="T24" s="2">
        <f>SIN(RADIANS(R24))*O24</f>
        <v>687.81786359560783</v>
      </c>
      <c r="U24" s="7">
        <f t="shared" si="2"/>
        <v>3.6681616719759199E-3</v>
      </c>
      <c r="V24" s="7">
        <f>T24/(1850*COS(RADIANS(C24)))/60</f>
        <v>9.8789645580085288E-3</v>
      </c>
      <c r="W24" s="7">
        <f>C24+U24</f>
        <v>51.156318161671976</v>
      </c>
      <c r="X24" s="7">
        <f>D24+V24</f>
        <v>9.0218189645580082</v>
      </c>
    </row>
    <row r="25" spans="1:24">
      <c r="A25" s="48">
        <v>3023</v>
      </c>
      <c r="B25" s="1" t="s">
        <v>3</v>
      </c>
      <c r="C25" s="3">
        <v>51.152650000000001</v>
      </c>
      <c r="D25" s="3">
        <v>9.0119399999999992</v>
      </c>
      <c r="E25" s="4">
        <v>43970</v>
      </c>
      <c r="F25" s="5">
        <v>0.61143518518518525</v>
      </c>
      <c r="G25" s="2">
        <v>5</v>
      </c>
      <c r="H25" s="2">
        <v>1.2</v>
      </c>
      <c r="I25" s="2">
        <v>1.4</v>
      </c>
      <c r="J25" s="2">
        <v>1.1000000000000001</v>
      </c>
      <c r="K25" s="2">
        <v>1.1000000000000001</v>
      </c>
      <c r="L25" s="2">
        <v>1.1000000000000001</v>
      </c>
      <c r="N25" s="2">
        <f>SUM(H25:M25)/G25</f>
        <v>1.1800000000000002</v>
      </c>
      <c r="O25" s="2">
        <f t="shared" si="0"/>
        <v>621.92114967178031</v>
      </c>
      <c r="P25" s="52">
        <v>199.7</v>
      </c>
      <c r="Q25" s="53">
        <v>214.07583849495899</v>
      </c>
      <c r="R25" s="2">
        <f>IF((P25+Q25)&gt;360,(P25+Q25)-360,(P25+Q25))</f>
        <v>53.775838494958975</v>
      </c>
      <c r="S25" s="2">
        <f>COS(RADIANS(R25))*O25</f>
        <v>367.52175880629233</v>
      </c>
      <c r="T25" s="2">
        <f>SIN(RADIANS(R25))*O25</f>
        <v>501.71074655920859</v>
      </c>
      <c r="U25" s="7">
        <f t="shared" si="2"/>
        <v>3.3110068360927233E-3</v>
      </c>
      <c r="V25" s="7">
        <f>T25/(1850*COS(RADIANS(C25)))/60</f>
        <v>7.2059522527092319E-3</v>
      </c>
      <c r="W25" s="7">
        <f>C25+U25</f>
        <v>51.155961006836094</v>
      </c>
      <c r="X25" s="7">
        <f>D25+V25</f>
        <v>9.0191459522527087</v>
      </c>
    </row>
    <row r="26" spans="1:24">
      <c r="A26" s="48">
        <v>3024</v>
      </c>
      <c r="B26" s="1" t="s">
        <v>7</v>
      </c>
      <c r="C26" s="3">
        <v>51.116729999999997</v>
      </c>
      <c r="D26" s="3">
        <v>9.0049499999999991</v>
      </c>
      <c r="E26" s="4">
        <v>43972</v>
      </c>
      <c r="F26" s="5">
        <v>0.5352083333333334</v>
      </c>
      <c r="G26" s="2">
        <v>3</v>
      </c>
      <c r="H26" s="2">
        <v>1.9</v>
      </c>
      <c r="I26" s="2">
        <v>2</v>
      </c>
      <c r="J26" s="2">
        <v>2</v>
      </c>
      <c r="N26" s="2">
        <f>SUM(H26:M26)/G26</f>
        <v>1.9666666666666668</v>
      </c>
      <c r="O26" s="2">
        <f t="shared" si="0"/>
        <v>1331.8043893442004</v>
      </c>
      <c r="P26" s="52">
        <v>198</v>
      </c>
      <c r="Q26" s="53">
        <v>166.02483932302101</v>
      </c>
      <c r="R26" s="2">
        <f>IF((P26+Q26)&gt;360,(P26+Q26)-360,(P26+Q26))</f>
        <v>4.0248393230210127</v>
      </c>
      <c r="S26" s="2">
        <f>COS(RADIANS(R26))*O26</f>
        <v>1328.5197803341982</v>
      </c>
      <c r="T26" s="2">
        <f>SIN(RADIANS(R26))*O26</f>
        <v>93.477937168364349</v>
      </c>
      <c r="U26" s="7">
        <f t="shared" si="2"/>
        <v>1.1968646669677461E-2</v>
      </c>
      <c r="V26" s="7">
        <f>T26/(1850*COS(RADIANS(C26)))/60</f>
        <v>1.3415573765529368E-3</v>
      </c>
      <c r="W26" s="7">
        <f>C26+U26</f>
        <v>51.128698646669676</v>
      </c>
      <c r="X26" s="7">
        <f>D26+V26</f>
        <v>9.0062915573765512</v>
      </c>
    </row>
    <row r="27" spans="1:24">
      <c r="A27" s="48">
        <v>3025</v>
      </c>
      <c r="B27" s="1" t="s">
        <v>7</v>
      </c>
      <c r="C27" s="3">
        <v>51.116729999999997</v>
      </c>
      <c r="D27" s="3">
        <v>9.0049499999999991</v>
      </c>
      <c r="E27" s="4">
        <v>43972</v>
      </c>
      <c r="F27" s="5">
        <v>0.53710648148148155</v>
      </c>
      <c r="G27" s="2">
        <v>6</v>
      </c>
      <c r="H27" s="2">
        <v>0.8</v>
      </c>
      <c r="I27" s="2">
        <v>1</v>
      </c>
      <c r="J27" s="2">
        <v>0.7</v>
      </c>
      <c r="K27" s="2">
        <v>0.8</v>
      </c>
      <c r="L27" s="2">
        <v>0.6</v>
      </c>
      <c r="M27" s="2">
        <v>0.8</v>
      </c>
      <c r="N27" s="2">
        <f>SUM(H27:M27)/G27</f>
        <v>0.78333333333333333</v>
      </c>
      <c r="O27" s="2">
        <f t="shared" si="0"/>
        <v>344.18612130523138</v>
      </c>
      <c r="P27" s="52">
        <v>164.1</v>
      </c>
      <c r="Q27" s="53">
        <v>167.36710978154801</v>
      </c>
      <c r="R27" s="2">
        <f>IF((P27+Q27)&gt;360,(P27+Q27)-360,(P27+Q27))</f>
        <v>331.467109781548</v>
      </c>
      <c r="S27" s="2">
        <f>COS(RADIANS(R27))*O27</f>
        <v>302.38232767853526</v>
      </c>
      <c r="T27" s="2">
        <f>SIN(RADIANS(R27))*O27</f>
        <v>-164.40503035749964</v>
      </c>
      <c r="U27" s="7">
        <f t="shared" si="2"/>
        <v>2.7241651142210382E-3</v>
      </c>
      <c r="V27" s="7">
        <f>T27/(1850*COS(RADIANS(C27)))/60</f>
        <v>-2.3594742021452804E-3</v>
      </c>
      <c r="W27" s="7">
        <f>C27+U27</f>
        <v>51.11945416511422</v>
      </c>
      <c r="X27" s="7">
        <f>D27+V27</f>
        <v>9.0025905257978547</v>
      </c>
    </row>
    <row r="28" spans="1:24">
      <c r="A28" s="48">
        <v>3026</v>
      </c>
      <c r="B28" s="1" t="s">
        <v>7</v>
      </c>
      <c r="C28" s="3">
        <v>51.116729999999997</v>
      </c>
      <c r="D28" s="3">
        <v>9.0049499999999991</v>
      </c>
      <c r="E28" s="4">
        <v>43972</v>
      </c>
      <c r="F28" s="5">
        <v>0.54711805555555559</v>
      </c>
      <c r="G28" s="2">
        <v>4</v>
      </c>
      <c r="H28" s="2">
        <v>0.8</v>
      </c>
      <c r="I28" s="2">
        <v>0.8</v>
      </c>
      <c r="J28" s="2">
        <v>0.8</v>
      </c>
      <c r="K28" s="2">
        <v>0.7</v>
      </c>
      <c r="N28" s="2">
        <f>SUM(H28:M28)/G28</f>
        <v>0.77500000000000013</v>
      </c>
      <c r="O28" s="2">
        <f t="shared" si="0"/>
        <v>338.35135180173262</v>
      </c>
      <c r="P28" s="52">
        <v>197.1</v>
      </c>
      <c r="Q28" s="53">
        <v>173.71396913474001</v>
      </c>
      <c r="R28" s="2">
        <f>IF((P28+Q28)&gt;360,(P28+Q28)-360,(P28+Q28))</f>
        <v>10.813969134739978</v>
      </c>
      <c r="S28" s="2">
        <f>COS(RADIANS(R28))*O28</f>
        <v>332.34275169914395</v>
      </c>
      <c r="T28" s="2">
        <f>SIN(RADIANS(R28))*O28</f>
        <v>63.481750598900263</v>
      </c>
      <c r="U28" s="7">
        <f t="shared" si="2"/>
        <v>2.994078844136432E-3</v>
      </c>
      <c r="V28" s="7">
        <f>T28/(1850*COS(RADIANS(C28)))/60</f>
        <v>9.1106429358895355E-4</v>
      </c>
      <c r="W28" s="7">
        <f>C28+U28</f>
        <v>51.119724078844136</v>
      </c>
      <c r="X28" s="7">
        <f>D28+V28</f>
        <v>9.0058610642935886</v>
      </c>
    </row>
    <row r="29" spans="1:24">
      <c r="A29" s="48">
        <v>3027</v>
      </c>
      <c r="B29" s="1" t="s">
        <v>7</v>
      </c>
      <c r="C29" s="3">
        <v>51.116729999999997</v>
      </c>
      <c r="D29" s="3">
        <v>9.0049499999999991</v>
      </c>
      <c r="E29" s="4">
        <v>43972</v>
      </c>
      <c r="F29" s="5">
        <v>0.55201388888888903</v>
      </c>
      <c r="G29" s="2">
        <v>5</v>
      </c>
      <c r="H29" s="2">
        <v>0.7</v>
      </c>
      <c r="I29" s="2">
        <v>0.6</v>
      </c>
      <c r="J29" s="2">
        <v>0.4</v>
      </c>
      <c r="K29" s="2">
        <v>0.5</v>
      </c>
      <c r="L29" s="2">
        <v>0.5</v>
      </c>
      <c r="N29" s="2">
        <f>SUM(H29:M29)/G29</f>
        <v>0.53999999999999992</v>
      </c>
      <c r="O29" s="2">
        <f t="shared" si="0"/>
        <v>173.81085180306275</v>
      </c>
      <c r="P29" s="52">
        <v>173.7</v>
      </c>
      <c r="Q29" s="53">
        <v>176.92250631671001</v>
      </c>
      <c r="R29" s="2">
        <f>IF((P29+Q29)&gt;360,(P29+Q29)-360,(P29+Q29))</f>
        <v>350.62250631670997</v>
      </c>
      <c r="S29" s="2">
        <f>COS(RADIANS(R29))*O29</f>
        <v>171.48808554677706</v>
      </c>
      <c r="T29" s="2">
        <f>SIN(RADIANS(R29))*O29</f>
        <v>-28.320464685585826</v>
      </c>
      <c r="U29" s="7">
        <f t="shared" si="2"/>
        <v>1.5449377076286221E-3</v>
      </c>
      <c r="V29" s="7">
        <f>T29/(1850*COS(RADIANS(C29)))/60</f>
        <v>-4.0644380328936828E-4</v>
      </c>
      <c r="W29" s="7">
        <f>C29+U29</f>
        <v>51.118274937707625</v>
      </c>
      <c r="X29" s="7">
        <f>D29+V29</f>
        <v>9.00454355619671</v>
      </c>
    </row>
    <row r="30" spans="1:24">
      <c r="A30" s="48">
        <v>3028</v>
      </c>
      <c r="B30" s="1" t="s">
        <v>7</v>
      </c>
      <c r="C30" s="3">
        <v>51.116729999999997</v>
      </c>
      <c r="D30" s="3">
        <v>9.0049499999999991</v>
      </c>
      <c r="E30" s="4">
        <v>43972</v>
      </c>
      <c r="F30" s="5">
        <v>0.55646990740740743</v>
      </c>
      <c r="G30" s="2">
        <v>4</v>
      </c>
      <c r="H30" s="2">
        <v>1.2</v>
      </c>
      <c r="I30" s="2">
        <v>1.2</v>
      </c>
      <c r="J30" s="2">
        <v>1.3</v>
      </c>
      <c r="K30" s="2">
        <v>1.8</v>
      </c>
      <c r="N30" s="2">
        <f>SUM(H30:M30)/G30</f>
        <v>1.375</v>
      </c>
      <c r="O30" s="2">
        <f t="shared" si="0"/>
        <v>758.45475605365505</v>
      </c>
      <c r="P30" s="52">
        <v>150.6</v>
      </c>
      <c r="Q30" s="53">
        <v>180.14110356544001</v>
      </c>
      <c r="R30" s="2">
        <f>IF((P30+Q30)&gt;360,(P30+Q30)-360,(P30+Q30))</f>
        <v>330.74110356543997</v>
      </c>
      <c r="S30" s="2">
        <f>COS(RADIANS(R30))*O30</f>
        <v>661.6911948439099</v>
      </c>
      <c r="T30" s="2">
        <f>SIN(RADIANS(R30))*O30</f>
        <v>-370.69985115514726</v>
      </c>
      <c r="U30" s="7">
        <f t="shared" si="2"/>
        <v>5.96118193553072E-3</v>
      </c>
      <c r="V30" s="7">
        <f>T30/(1850*COS(RADIANS(C30)))/60</f>
        <v>-5.3201336579405106E-3</v>
      </c>
      <c r="W30" s="7">
        <f>C30+U30</f>
        <v>51.122691181935529</v>
      </c>
      <c r="X30" s="7">
        <f>D30+V30</f>
        <v>8.9996298663420582</v>
      </c>
    </row>
    <row r="31" spans="1:24">
      <c r="A31" s="48">
        <v>3029</v>
      </c>
      <c r="B31" s="1" t="s">
        <v>7</v>
      </c>
      <c r="C31" s="3">
        <v>51.116729999999997</v>
      </c>
      <c r="D31" s="3">
        <v>9.0049499999999991</v>
      </c>
      <c r="E31" s="4">
        <v>43972</v>
      </c>
      <c r="F31" s="5">
        <v>0.55724537037037047</v>
      </c>
      <c r="G31" s="2">
        <v>6</v>
      </c>
      <c r="H31" s="2">
        <v>1.6</v>
      </c>
      <c r="I31" s="2">
        <v>2</v>
      </c>
      <c r="J31" s="2">
        <v>1.9</v>
      </c>
      <c r="K31" s="2">
        <v>2.2999999999999998</v>
      </c>
      <c r="L31" s="2">
        <v>1.6</v>
      </c>
      <c r="M31" s="2">
        <v>2.1</v>
      </c>
      <c r="N31" s="2">
        <f>SUM(H31:M31)/G31</f>
        <v>1.9166666666666667</v>
      </c>
      <c r="O31" s="2">
        <f t="shared" si="0"/>
        <v>1256.9833015293832</v>
      </c>
      <c r="P31" s="52">
        <v>132.19999999999999</v>
      </c>
      <c r="Q31" s="53">
        <v>180.601120360755</v>
      </c>
      <c r="R31" s="2">
        <f>IF((P31+Q31)&gt;360,(P31+Q31)-360,(P31+Q31))</f>
        <v>312.80112036075502</v>
      </c>
      <c r="S31" s="2">
        <f>COS(RADIANS(R31))*O31</f>
        <v>854.06440803213468</v>
      </c>
      <c r="T31" s="2">
        <f>SIN(RADIANS(R31))*O31</f>
        <v>-922.26948732809524</v>
      </c>
      <c r="U31" s="7">
        <f t="shared" si="2"/>
        <v>7.6942739462354482E-3</v>
      </c>
      <c r="V31" s="7">
        <f>T31/(1850*COS(RADIANS(C31)))/60</f>
        <v>-1.3236036987703573E-2</v>
      </c>
      <c r="W31" s="7">
        <f>C31+U31</f>
        <v>51.124424273946232</v>
      </c>
      <c r="X31" s="7">
        <f>D31+V31</f>
        <v>8.9917139630122964</v>
      </c>
    </row>
    <row r="32" spans="1:24">
      <c r="A32" s="48">
        <v>3030</v>
      </c>
      <c r="B32" s="1" t="s">
        <v>7</v>
      </c>
      <c r="C32" s="3">
        <v>51.116729999999997</v>
      </c>
      <c r="D32" s="3">
        <v>9.0049499999999991</v>
      </c>
      <c r="E32" s="4">
        <v>43972</v>
      </c>
      <c r="F32" s="5">
        <v>0.56114583333333334</v>
      </c>
      <c r="G32" s="2">
        <v>6</v>
      </c>
      <c r="H32" s="2">
        <v>9</v>
      </c>
      <c r="I32" s="2">
        <v>7.7</v>
      </c>
      <c r="J32" s="2">
        <v>8.6999999999999993</v>
      </c>
      <c r="K32" s="2">
        <v>8.1</v>
      </c>
      <c r="L32" s="2">
        <v>8.3000000000000007</v>
      </c>
      <c r="M32" s="2">
        <v>8.6</v>
      </c>
      <c r="N32" s="2">
        <f>SUM(H32:M32)/G32</f>
        <v>8.4</v>
      </c>
      <c r="O32" s="2">
        <f t="shared" si="0"/>
        <v>10958.784354850683</v>
      </c>
      <c r="P32" s="52">
        <v>162.1</v>
      </c>
      <c r="Q32" s="53">
        <v>183.35938271114401</v>
      </c>
      <c r="R32" s="2">
        <f>IF((P32+Q32)&gt;360,(P32+Q32)-360,(P32+Q32))</f>
        <v>345.45938271114403</v>
      </c>
      <c r="S32" s="2">
        <f>COS(RADIANS(R32))*O32</f>
        <v>10607.773411212889</v>
      </c>
      <c r="T32" s="2">
        <f>SIN(RADIANS(R32))*O32</f>
        <v>-2751.3810700237345</v>
      </c>
      <c r="U32" s="7">
        <f t="shared" si="2"/>
        <v>9.5565526227143149E-2</v>
      </c>
      <c r="V32" s="7">
        <f>T32/(1850*COS(RADIANS(C32)))/60</f>
        <v>-3.9486703301446414E-2</v>
      </c>
      <c r="W32" s="7">
        <f>C32+U32</f>
        <v>51.212295526227138</v>
      </c>
      <c r="X32" s="7">
        <f>D32+V32</f>
        <v>8.9654632966985535</v>
      </c>
    </row>
    <row r="33" spans="1:24">
      <c r="A33" s="48">
        <v>3031</v>
      </c>
      <c r="B33" s="1" t="s">
        <v>7</v>
      </c>
      <c r="C33" s="3">
        <v>51.116729999999997</v>
      </c>
      <c r="D33" s="3">
        <v>9.0049499999999991</v>
      </c>
      <c r="E33" s="4">
        <v>43972</v>
      </c>
      <c r="F33" s="5">
        <v>0.56655092592592593</v>
      </c>
      <c r="G33" s="2">
        <v>5</v>
      </c>
      <c r="H33" s="2">
        <v>1.8</v>
      </c>
      <c r="I33" s="2">
        <v>1.4</v>
      </c>
      <c r="J33" s="2">
        <v>1.6</v>
      </c>
      <c r="K33" s="2">
        <v>1.5</v>
      </c>
      <c r="L33" s="2">
        <v>1.6</v>
      </c>
      <c r="N33" s="2">
        <f>SUM(H33:M33)/G33</f>
        <v>1.58</v>
      </c>
      <c r="O33" s="2">
        <f t="shared" si="0"/>
        <v>901.99008583972875</v>
      </c>
      <c r="P33" s="52">
        <v>126.3</v>
      </c>
      <c r="Q33" s="53">
        <v>186.56697362419601</v>
      </c>
      <c r="R33" s="2">
        <f>IF((P33+Q33)&gt;360,(P33+Q33)-360,(P33+Q33))</f>
        <v>312.86697362419602</v>
      </c>
      <c r="S33" s="2">
        <f>COS(RADIANS(R33))*O33</f>
        <v>613.62250624598323</v>
      </c>
      <c r="T33" s="2">
        <f>SIN(RADIANS(R33))*O33</f>
        <v>-661.10024563719492</v>
      </c>
      <c r="U33" s="7">
        <f t="shared" si="2"/>
        <v>5.5281306869007498E-3</v>
      </c>
      <c r="V33" s="7">
        <f>T33/(1850*COS(RADIANS(C33)))/60</f>
        <v>-9.487842137317631E-3</v>
      </c>
      <c r="W33" s="7">
        <f>C33+U33</f>
        <v>51.122258130686895</v>
      </c>
      <c r="X33" s="7">
        <f>D33+V33</f>
        <v>8.995462157862681</v>
      </c>
    </row>
    <row r="34" spans="1:24">
      <c r="A34" s="48">
        <v>3032</v>
      </c>
      <c r="B34" s="1" t="s">
        <v>7</v>
      </c>
      <c r="C34" s="3">
        <v>51.116729999999997</v>
      </c>
      <c r="D34" s="3">
        <v>9.0049499999999991</v>
      </c>
      <c r="E34" s="4">
        <v>43972</v>
      </c>
      <c r="F34" s="5">
        <v>0.56682870370370375</v>
      </c>
      <c r="G34" s="2">
        <v>6</v>
      </c>
      <c r="H34" s="2">
        <v>1</v>
      </c>
      <c r="I34" s="2">
        <v>0.9</v>
      </c>
      <c r="J34" s="2">
        <v>1.1000000000000001</v>
      </c>
      <c r="K34" s="2">
        <v>1</v>
      </c>
      <c r="L34" s="2">
        <v>1.1000000000000001</v>
      </c>
      <c r="M34" s="2">
        <v>1.1000000000000001</v>
      </c>
      <c r="N34" s="2">
        <f>SUM(H34:M34)/G34</f>
        <v>1.0333333333333332</v>
      </c>
      <c r="O34" s="2">
        <f t="shared" si="0"/>
        <v>519.22920641019914</v>
      </c>
      <c r="P34" s="52">
        <v>120.6</v>
      </c>
      <c r="Q34" s="53">
        <v>187.02373382872</v>
      </c>
      <c r="R34" s="2">
        <f>IF((P34+Q34)&gt;360,(P34+Q34)-360,(P34+Q34))</f>
        <v>307.62373382871999</v>
      </c>
      <c r="S34" s="2">
        <f>COS(RADIANS(R34))*O34</f>
        <v>316.97556938923952</v>
      </c>
      <c r="T34" s="2">
        <f>SIN(RADIANS(R34))*O34</f>
        <v>-411.24865616769205</v>
      </c>
      <c r="U34" s="7">
        <f t="shared" si="2"/>
        <v>2.8556357602634191E-3</v>
      </c>
      <c r="V34" s="7">
        <f>T34/(1850*COS(RADIANS(C34)))/60</f>
        <v>-5.9020736335414726E-3</v>
      </c>
      <c r="W34" s="7">
        <f>C34+U34</f>
        <v>51.119585635760259</v>
      </c>
      <c r="X34" s="7">
        <f>D34+V34</f>
        <v>8.9990479263664582</v>
      </c>
    </row>
    <row r="35" spans="1:24">
      <c r="A35" s="48">
        <v>3033</v>
      </c>
      <c r="B35" s="1" t="s">
        <v>7</v>
      </c>
      <c r="C35" s="3">
        <v>51.116729999999997</v>
      </c>
      <c r="D35" s="3">
        <v>9.0049499999999991</v>
      </c>
      <c r="E35" s="4">
        <v>43972</v>
      </c>
      <c r="F35" s="5">
        <v>0.56888888888888889</v>
      </c>
      <c r="G35" s="2">
        <v>6</v>
      </c>
      <c r="H35" s="2">
        <v>1.5</v>
      </c>
      <c r="I35" s="2">
        <v>1.4</v>
      </c>
      <c r="J35" s="2">
        <v>4.4000000000000004</v>
      </c>
      <c r="K35" s="2">
        <v>1.2</v>
      </c>
      <c r="L35" s="2">
        <v>1.2</v>
      </c>
      <c r="M35" s="2">
        <v>1.3</v>
      </c>
      <c r="N35" s="2">
        <f>SUM(H35:M35)/G35</f>
        <v>1.8333333333333333</v>
      </c>
      <c r="O35" s="2">
        <f t="shared" si="0"/>
        <v>1132.2814885046878</v>
      </c>
      <c r="P35" s="52">
        <v>132.1</v>
      </c>
      <c r="Q35" s="53">
        <v>188.39117623813399</v>
      </c>
      <c r="R35" s="2">
        <f>IF((P35+Q35)&gt;360,(P35+Q35)-360,(P35+Q35))</f>
        <v>320.49117623813402</v>
      </c>
      <c r="S35" s="2">
        <f>COS(RADIANS(R35))*O35</f>
        <v>873.58530500458994</v>
      </c>
      <c r="T35" s="2">
        <f>SIN(RADIANS(R35))*O35</f>
        <v>-720.35413796994942</v>
      </c>
      <c r="U35" s="7">
        <f t="shared" si="2"/>
        <v>7.8701378829242347E-3</v>
      </c>
      <c r="V35" s="7">
        <f>T35/(1850*COS(RADIANS(C35)))/60</f>
        <v>-1.0338229926741195E-2</v>
      </c>
      <c r="W35" s="7">
        <f>C35+U35</f>
        <v>51.124600137882922</v>
      </c>
      <c r="X35" s="7">
        <f>D35+V35</f>
        <v>8.9946117700732575</v>
      </c>
    </row>
    <row r="36" spans="1:24">
      <c r="A36" s="48">
        <v>3034</v>
      </c>
      <c r="B36" s="1" t="s">
        <v>7</v>
      </c>
      <c r="C36" s="3">
        <v>51.116729999999997</v>
      </c>
      <c r="D36" s="3">
        <v>9.0049499999999991</v>
      </c>
      <c r="E36" s="4">
        <v>43972</v>
      </c>
      <c r="F36" s="5">
        <v>0.57098379629629625</v>
      </c>
      <c r="G36" s="2">
        <v>5</v>
      </c>
      <c r="H36" s="2">
        <v>1.4</v>
      </c>
      <c r="I36" s="2">
        <v>1.4</v>
      </c>
      <c r="J36" s="2">
        <v>1.3</v>
      </c>
      <c r="K36" s="2">
        <v>0.8</v>
      </c>
      <c r="L36" s="2">
        <v>1.5</v>
      </c>
      <c r="N36" s="2">
        <f>SUM(H36:M36)/G36</f>
        <v>1.2799999999999998</v>
      </c>
      <c r="O36" s="2">
        <f t="shared" si="0"/>
        <v>691.93838371376728</v>
      </c>
      <c r="P36" s="52">
        <v>120</v>
      </c>
      <c r="Q36" s="53">
        <v>189.753769206361</v>
      </c>
      <c r="R36" s="2">
        <f>IF((P36+Q36)&gt;360,(P36+Q36)-360,(P36+Q36))</f>
        <v>309.75376920636097</v>
      </c>
      <c r="S36" s="2">
        <f>COS(RADIANS(R36))*O36</f>
        <v>442.48738562854277</v>
      </c>
      <c r="T36" s="2">
        <f>SIN(RADIANS(R36))*O36</f>
        <v>-531.96206670780384</v>
      </c>
      <c r="U36" s="7">
        <f t="shared" si="2"/>
        <v>3.9863728435003852E-3</v>
      </c>
      <c r="V36" s="7">
        <f>T36/(1850*COS(RADIANS(C36)))/60</f>
        <v>-7.6345034588517014E-3</v>
      </c>
      <c r="W36" s="7">
        <f>C36+U36</f>
        <v>51.120716372843496</v>
      </c>
      <c r="X36" s="7">
        <f>D36+V36</f>
        <v>8.9973154965411481</v>
      </c>
    </row>
    <row r="37" spans="1:24">
      <c r="A37" s="48">
        <v>3035</v>
      </c>
      <c r="B37" s="1" t="s">
        <v>7</v>
      </c>
      <c r="C37" s="3">
        <v>51.116729999999997</v>
      </c>
      <c r="D37" s="3">
        <v>9.0049499999999991</v>
      </c>
      <c r="E37" s="4">
        <v>43972</v>
      </c>
      <c r="F37" s="5">
        <v>0.56704861111111116</v>
      </c>
      <c r="G37" s="2">
        <v>6</v>
      </c>
      <c r="H37" s="2">
        <v>1.4</v>
      </c>
      <c r="I37" s="2">
        <v>1.3</v>
      </c>
      <c r="J37" s="2">
        <v>1.9</v>
      </c>
      <c r="K37" s="2">
        <v>2.2000000000000002</v>
      </c>
      <c r="L37" s="2">
        <v>1.7</v>
      </c>
      <c r="M37" s="2">
        <v>1.6</v>
      </c>
      <c r="N37" s="2">
        <f>SUM(H37:M37)/G37</f>
        <v>1.6833333333333333</v>
      </c>
      <c r="O37" s="2">
        <f t="shared" si="0"/>
        <v>974.34122768311533</v>
      </c>
      <c r="P37" s="52">
        <v>149.80000000000001</v>
      </c>
      <c r="Q37" s="53">
        <v>187.02373382872</v>
      </c>
      <c r="R37" s="2">
        <f>IF((P37+Q37)&gt;360,(P37+Q37)-360,(P37+Q37))</f>
        <v>336.82373382872004</v>
      </c>
      <c r="S37" s="2">
        <f>COS(RADIANS(R37))*O37</f>
        <v>895.71037483816485</v>
      </c>
      <c r="T37" s="2">
        <f>SIN(RADIANS(R37))*O37</f>
        <v>-383.46284353287047</v>
      </c>
      <c r="U37" s="7">
        <f t="shared" si="2"/>
        <v>8.0694628363798641E-3</v>
      </c>
      <c r="V37" s="7">
        <f>T37/(1850*COS(RADIANS(C37)))/60</f>
        <v>-5.503302939269262E-3</v>
      </c>
      <c r="W37" s="7">
        <f>C37+U37</f>
        <v>51.124799462836378</v>
      </c>
      <c r="X37" s="7">
        <f>D37+V37</f>
        <v>8.9994466970607299</v>
      </c>
    </row>
    <row r="38" spans="1:24">
      <c r="A38" s="48">
        <v>3036</v>
      </c>
      <c r="B38" s="1" t="s">
        <v>4</v>
      </c>
      <c r="C38" s="3">
        <v>51.065750000000001</v>
      </c>
      <c r="D38" s="3">
        <v>10.42299</v>
      </c>
      <c r="E38" s="4">
        <v>43984</v>
      </c>
      <c r="F38" s="5">
        <v>0.48752314814814818</v>
      </c>
      <c r="G38" s="2">
        <v>6</v>
      </c>
      <c r="H38" s="2">
        <v>1.4</v>
      </c>
      <c r="I38" s="2">
        <v>1.2</v>
      </c>
      <c r="J38" s="2">
        <v>1</v>
      </c>
      <c r="K38" s="2">
        <v>1.1000000000000001</v>
      </c>
      <c r="L38" s="2">
        <v>1.1000000000000001</v>
      </c>
      <c r="M38" s="2">
        <v>1.4</v>
      </c>
      <c r="N38" s="2">
        <f>SUM(H38:M38)/G38</f>
        <v>1.2</v>
      </c>
      <c r="O38" s="2">
        <f t="shared" si="0"/>
        <v>635.92459648017768</v>
      </c>
      <c r="P38" s="52">
        <v>272</v>
      </c>
      <c r="Q38" s="53">
        <v>138.53571036759899</v>
      </c>
      <c r="R38" s="2">
        <f>IF((P38+Q38)&gt;360,(P38+Q38)-360,(P38+Q38))</f>
        <v>50.535710367598995</v>
      </c>
      <c r="S38" s="2">
        <f>COS(RADIANS(R38))*O38</f>
        <v>404.19187470333429</v>
      </c>
      <c r="T38" s="2">
        <f>SIN(RADIANS(R38))*O38</f>
        <v>490.94706520385773</v>
      </c>
      <c r="U38" s="7">
        <f t="shared" si="2"/>
        <v>3.6413682405705789E-3</v>
      </c>
      <c r="V38" s="7">
        <f>T38/(1850*COS(RADIANS(C38)))/60</f>
        <v>7.0381100265220313E-3</v>
      </c>
      <c r="W38" s="7">
        <f>C38+U38</f>
        <v>51.069391368240574</v>
      </c>
      <c r="X38" s="7">
        <f>D38+V38</f>
        <v>10.430028110026523</v>
      </c>
    </row>
    <row r="39" spans="1:24">
      <c r="A39" s="48">
        <v>3037</v>
      </c>
      <c r="B39" s="1" t="s">
        <v>4</v>
      </c>
      <c r="C39" s="3">
        <v>51.065750000000001</v>
      </c>
      <c r="D39" s="3">
        <v>10.42299</v>
      </c>
      <c r="E39" s="4">
        <v>43984</v>
      </c>
      <c r="F39" s="5">
        <v>0.4878703703703704</v>
      </c>
      <c r="G39" s="2">
        <v>6</v>
      </c>
      <c r="H39" s="2">
        <v>1</v>
      </c>
      <c r="I39" s="2">
        <v>0.8</v>
      </c>
      <c r="J39" s="2">
        <v>1.1000000000000001</v>
      </c>
      <c r="K39" s="2">
        <v>0.7</v>
      </c>
      <c r="L39" s="2">
        <v>0.7</v>
      </c>
      <c r="M39" s="2">
        <v>0.7</v>
      </c>
      <c r="N39" s="2">
        <f>SUM(H39:M39)/G39</f>
        <v>0.83333333333333348</v>
      </c>
      <c r="O39" s="2">
        <f t="shared" si="0"/>
        <v>379.19473832622509</v>
      </c>
      <c r="P39" s="52">
        <v>205.2</v>
      </c>
      <c r="Q39" s="53">
        <v>138.53571036759899</v>
      </c>
      <c r="R39" s="2">
        <f>IF((P39+Q39)&gt;360,(P39+Q39)-360,(P39+Q39))</f>
        <v>343.73571036759898</v>
      </c>
      <c r="S39" s="2">
        <f>COS(RADIANS(R39))*O39</f>
        <v>364.01937811529854</v>
      </c>
      <c r="T39" s="2">
        <f>SIN(RADIANS(R39))*O39</f>
        <v>-106.20047989931885</v>
      </c>
      <c r="U39" s="7">
        <f t="shared" si="2"/>
        <v>3.2794538568945816E-3</v>
      </c>
      <c r="V39" s="7">
        <f>T39/(1850*COS(RADIANS(C39)))/60</f>
        <v>-1.52246691217205E-3</v>
      </c>
      <c r="W39" s="7">
        <f>C39+U39</f>
        <v>51.069029453856899</v>
      </c>
      <c r="X39" s="7">
        <f>D39+V39</f>
        <v>10.421467533087828</v>
      </c>
    </row>
    <row r="40" spans="1:24">
      <c r="A40" s="48">
        <v>3038</v>
      </c>
      <c r="B40" s="1" t="s">
        <v>4</v>
      </c>
      <c r="C40" s="3">
        <v>51.065750000000001</v>
      </c>
      <c r="D40" s="3">
        <v>10.42299</v>
      </c>
      <c r="E40" s="4">
        <v>43984</v>
      </c>
      <c r="F40" s="5">
        <v>0.4931712962962963</v>
      </c>
      <c r="G40" s="2">
        <v>6</v>
      </c>
      <c r="H40" s="2">
        <v>1.1000000000000001</v>
      </c>
      <c r="I40" s="2">
        <v>0.8</v>
      </c>
      <c r="J40" s="2">
        <v>0.8</v>
      </c>
      <c r="K40" s="2">
        <v>1.2</v>
      </c>
      <c r="L40" s="2">
        <v>0.9</v>
      </c>
      <c r="M40" s="2">
        <v>0.8</v>
      </c>
      <c r="N40" s="2">
        <f>SUM(H40:M40)/G40</f>
        <v>0.93333333333333346</v>
      </c>
      <c r="O40" s="2">
        <f t="shared" si="0"/>
        <v>449.21197236821206</v>
      </c>
      <c r="P40" s="52">
        <v>198.6</v>
      </c>
      <c r="Q40" s="53">
        <v>141.53839826322101</v>
      </c>
      <c r="R40" s="2">
        <f>IF((P40+Q40)&gt;360,(P40+Q40)-360,(P40+Q40))</f>
        <v>340.13839826322101</v>
      </c>
      <c r="S40" s="2">
        <f>COS(RADIANS(R40))*O40</f>
        <v>422.49106091664595</v>
      </c>
      <c r="T40" s="2">
        <f>SIN(RADIANS(R40))*O40</f>
        <v>-152.6194599796051</v>
      </c>
      <c r="U40" s="7">
        <f t="shared" si="2"/>
        <v>3.8062257740238371E-3</v>
      </c>
      <c r="V40" s="7">
        <f>T40/(1850*COS(RADIANS(C40)))/60</f>
        <v>-2.1879192842894626E-3</v>
      </c>
      <c r="W40" s="7">
        <f>C40+U40</f>
        <v>51.069556225774022</v>
      </c>
      <c r="X40" s="7">
        <f>D40+V40</f>
        <v>10.420802080715712</v>
      </c>
    </row>
    <row r="41" spans="1:24">
      <c r="A41" s="48">
        <v>3039</v>
      </c>
      <c r="B41" s="1" t="s">
        <v>4</v>
      </c>
      <c r="C41" s="3">
        <v>51.065750000000001</v>
      </c>
      <c r="D41" s="3">
        <v>10.42299</v>
      </c>
      <c r="E41" s="4">
        <v>43984</v>
      </c>
      <c r="F41" s="5">
        <v>0.49303240740740739</v>
      </c>
      <c r="G41" s="2">
        <v>4</v>
      </c>
      <c r="H41" s="2">
        <v>1.2</v>
      </c>
      <c r="I41" s="2">
        <v>1.1000000000000001</v>
      </c>
      <c r="J41" s="2">
        <v>1.1000000000000001</v>
      </c>
      <c r="K41" s="2">
        <v>1.1000000000000001</v>
      </c>
      <c r="N41" s="2">
        <f>SUM(H41:M41)/G41</f>
        <v>1.125</v>
      </c>
      <c r="O41" s="2">
        <f t="shared" si="0"/>
        <v>583.4116709486874</v>
      </c>
      <c r="P41" s="52">
        <v>204.8</v>
      </c>
      <c r="Q41" s="53">
        <v>141.157155275805</v>
      </c>
      <c r="R41" s="2">
        <f>IF((P41+Q41)&gt;360,(P41+Q41)-360,(P41+Q41))</f>
        <v>345.95715527580501</v>
      </c>
      <c r="S41" s="2">
        <f>COS(RADIANS(R41))*O41</f>
        <v>565.97615079646232</v>
      </c>
      <c r="T41" s="2">
        <f>SIN(RADIANS(R41))*O41</f>
        <v>-141.56332338836808</v>
      </c>
      <c r="U41" s="7">
        <f t="shared" si="2"/>
        <v>5.0988842414095709E-3</v>
      </c>
      <c r="V41" s="7">
        <f>T41/(1850*COS(RADIANS(C41)))/60</f>
        <v>-2.0294209220167981E-3</v>
      </c>
      <c r="W41" s="7">
        <f>C41+U41</f>
        <v>51.070848884241414</v>
      </c>
      <c r="X41" s="7">
        <f>D41+V41</f>
        <v>10.420960579077983</v>
      </c>
    </row>
    <row r="42" spans="1:24">
      <c r="A42" s="48">
        <v>3040</v>
      </c>
      <c r="B42" s="1" t="s">
        <v>4</v>
      </c>
      <c r="C42" s="3">
        <v>51.065750000000001</v>
      </c>
      <c r="D42" s="3">
        <v>10.42299</v>
      </c>
      <c r="E42" s="4">
        <v>43984</v>
      </c>
      <c r="F42" s="5">
        <v>0.50001157407407404</v>
      </c>
      <c r="G42" s="2">
        <v>5</v>
      </c>
      <c r="H42" s="2">
        <v>1.1000000000000001</v>
      </c>
      <c r="I42" s="2">
        <v>1.3</v>
      </c>
      <c r="J42" s="2">
        <v>1.4</v>
      </c>
      <c r="K42" s="2">
        <v>1.1000000000000001</v>
      </c>
      <c r="L42" s="2">
        <v>1.4</v>
      </c>
      <c r="N42" s="2">
        <f>SUM(H42:M42)/G42</f>
        <v>1.2600000000000002</v>
      </c>
      <c r="O42" s="2">
        <f t="shared" si="0"/>
        <v>677.93493690537014</v>
      </c>
      <c r="P42" s="52">
        <v>193.6</v>
      </c>
      <c r="Q42" s="53">
        <v>145.444024371702</v>
      </c>
      <c r="R42" s="2">
        <f>IF((P42+Q42)&gt;360,(P42+Q42)-360,(P42+Q42))</f>
        <v>339.04402437170199</v>
      </c>
      <c r="S42" s="2">
        <f>COS(RADIANS(R42))*O42</f>
        <v>633.09327635021828</v>
      </c>
      <c r="T42" s="2">
        <f>SIN(RADIANS(R42))*O42</f>
        <v>-242.46377485520253</v>
      </c>
      <c r="U42" s="7">
        <f t="shared" si="2"/>
        <v>5.703543030182146E-3</v>
      </c>
      <c r="V42" s="7">
        <f>T42/(1850*COS(RADIANS(C42)))/60</f>
        <v>-3.4759077827834464E-3</v>
      </c>
      <c r="W42" s="7">
        <f>C42+U42</f>
        <v>51.071453543030181</v>
      </c>
      <c r="X42" s="7">
        <f>D42+V42</f>
        <v>10.419514092217216</v>
      </c>
    </row>
    <row r="43" spans="1:24">
      <c r="A43" s="48">
        <v>3041</v>
      </c>
      <c r="B43" s="1" t="s">
        <v>4</v>
      </c>
      <c r="C43" s="3">
        <v>51.065750000000001</v>
      </c>
      <c r="D43" s="3">
        <v>10.42299</v>
      </c>
      <c r="E43" s="4">
        <v>43984</v>
      </c>
      <c r="F43" s="5">
        <v>0.50038194444444439</v>
      </c>
      <c r="G43" s="2">
        <v>6</v>
      </c>
      <c r="H43" s="2">
        <v>1.3</v>
      </c>
      <c r="I43" s="2">
        <v>1.4</v>
      </c>
      <c r="J43" s="2">
        <v>1.4</v>
      </c>
      <c r="K43" s="2">
        <v>0.8</v>
      </c>
      <c r="L43" s="2">
        <v>1.2</v>
      </c>
      <c r="M43" s="2">
        <v>1.1000000000000001</v>
      </c>
      <c r="N43" s="2">
        <f>SUM(H43:M43)/G43</f>
        <v>1.2</v>
      </c>
      <c r="O43" s="2">
        <f t="shared" si="0"/>
        <v>635.92459648017768</v>
      </c>
      <c r="P43" s="52">
        <v>202</v>
      </c>
      <c r="Q43" s="53">
        <v>145.444024371702</v>
      </c>
      <c r="R43" s="2">
        <f>IF((P43+Q43)&gt;360,(P43+Q43)-360,(P43+Q43))</f>
        <v>347.44402437170197</v>
      </c>
      <c r="S43" s="2">
        <f>COS(RADIANS(R43))*O43</f>
        <v>620.71588017959425</v>
      </c>
      <c r="T43" s="2">
        <f>SIN(RADIANS(R43))*O43</f>
        <v>-138.24575400839061</v>
      </c>
      <c r="U43" s="7">
        <f t="shared" si="2"/>
        <v>5.5920349565729216E-3</v>
      </c>
      <c r="V43" s="7">
        <f>T43/(1850*COS(RADIANS(C43)))/60</f>
        <v>-1.9818609711141351E-3</v>
      </c>
      <c r="W43" s="7">
        <f>C43+U43</f>
        <v>51.071342034956572</v>
      </c>
      <c r="X43" s="7">
        <f>D43+V43</f>
        <v>10.421008139028887</v>
      </c>
    </row>
    <row r="44" spans="1:24">
      <c r="A44" s="48">
        <v>3042</v>
      </c>
      <c r="B44" s="1" t="s">
        <v>4</v>
      </c>
      <c r="C44" s="3">
        <v>51.065750000000001</v>
      </c>
      <c r="D44" s="3">
        <v>10.42299</v>
      </c>
      <c r="E44" s="4">
        <v>43984</v>
      </c>
      <c r="F44" s="5">
        <v>0.50802083333333348</v>
      </c>
      <c r="G44" s="2">
        <v>6</v>
      </c>
      <c r="H44" s="2">
        <v>1.9</v>
      </c>
      <c r="I44" s="2">
        <v>1.7</v>
      </c>
      <c r="J44" s="2">
        <v>1.8</v>
      </c>
      <c r="K44" s="2">
        <v>1.8</v>
      </c>
      <c r="L44" s="2">
        <v>1.6</v>
      </c>
      <c r="M44" s="2">
        <v>1.5</v>
      </c>
      <c r="N44" s="2">
        <f>SUM(H44:M44)/G44</f>
        <v>1.7166666666666666</v>
      </c>
      <c r="O44" s="2">
        <f t="shared" si="0"/>
        <v>997.68030569711095</v>
      </c>
      <c r="P44" s="52">
        <v>190.8</v>
      </c>
      <c r="Q44" s="53">
        <v>149.93451585048601</v>
      </c>
      <c r="R44" s="2">
        <f>IF((P44+Q44)&gt;360,(P44+Q44)-360,(P44+Q44))</f>
        <v>340.73451585048599</v>
      </c>
      <c r="S44" s="2">
        <f>COS(RADIANS(R44))*O44</f>
        <v>941.81009606184239</v>
      </c>
      <c r="T44" s="2">
        <f>SIN(RADIANS(R44))*O44</f>
        <v>-329.18039937375357</v>
      </c>
      <c r="U44" s="7">
        <f t="shared" si="2"/>
        <v>8.4847756401967792E-3</v>
      </c>
      <c r="V44" s="7">
        <f>T44/(1850*COS(RADIANS(C44)))/60</f>
        <v>-4.7190583946253454E-3</v>
      </c>
      <c r="W44" s="7">
        <f>C44+U44</f>
        <v>51.0742347756402</v>
      </c>
      <c r="X44" s="7">
        <f>D44+V44</f>
        <v>10.418270941605375</v>
      </c>
    </row>
    <row r="45" spans="1:24">
      <c r="A45" s="48">
        <v>3043</v>
      </c>
      <c r="B45" s="1" t="s">
        <v>4</v>
      </c>
      <c r="C45" s="3">
        <v>51.065750000000001</v>
      </c>
      <c r="D45" s="3">
        <v>10.42299</v>
      </c>
      <c r="E45" s="4">
        <v>43984</v>
      </c>
      <c r="F45" s="5">
        <v>0.50949074074074086</v>
      </c>
      <c r="G45" s="2">
        <v>6</v>
      </c>
      <c r="H45" s="2">
        <v>1.1000000000000001</v>
      </c>
      <c r="I45" s="2">
        <v>1.2</v>
      </c>
      <c r="J45" s="2">
        <v>1.2</v>
      </c>
      <c r="K45" s="2">
        <v>0.8</v>
      </c>
      <c r="L45" s="2">
        <v>1.1000000000000001</v>
      </c>
      <c r="M45" s="2">
        <v>0.7</v>
      </c>
      <c r="N45" s="2">
        <f>SUM(H45:M45)/G45</f>
        <v>1.0166666666666668</v>
      </c>
      <c r="O45" s="2">
        <f t="shared" si="0"/>
        <v>507.55966740320144</v>
      </c>
      <c r="P45" s="52">
        <v>267.2</v>
      </c>
      <c r="Q45" s="53">
        <v>150.77241133310201</v>
      </c>
      <c r="R45" s="2">
        <f>IF((P45+Q45)&gt;360,(P45+Q45)-360,(P45+Q45))</f>
        <v>57.972411333102002</v>
      </c>
      <c r="S45" s="2">
        <f>COS(RADIANS(R45))*O45</f>
        <v>269.17287440072607</v>
      </c>
      <c r="T45" s="2">
        <f>SIN(RADIANS(R45))*O45</f>
        <v>430.30544925819777</v>
      </c>
      <c r="U45" s="7">
        <f t="shared" si="2"/>
        <v>2.4249808504569915E-3</v>
      </c>
      <c r="V45" s="7">
        <f>T45/(1850*COS(RADIANS(C45)))/60</f>
        <v>6.1687650493106394E-3</v>
      </c>
      <c r="W45" s="7">
        <f>C45+U45</f>
        <v>51.068174980850458</v>
      </c>
      <c r="X45" s="7">
        <f>D45+V45</f>
        <v>10.42915876504931</v>
      </c>
    </row>
    <row r="46" spans="1:24">
      <c r="A46" s="48">
        <v>3044</v>
      </c>
      <c r="B46" s="1" t="s">
        <v>4</v>
      </c>
      <c r="C46" s="3">
        <v>51.065750000000001</v>
      </c>
      <c r="D46" s="3">
        <v>10.42299</v>
      </c>
      <c r="E46" s="4">
        <v>43984</v>
      </c>
      <c r="F46" s="5">
        <v>0.51361111111111124</v>
      </c>
      <c r="G46" s="2">
        <v>5</v>
      </c>
      <c r="H46" s="2">
        <v>1.3</v>
      </c>
      <c r="I46" s="2">
        <v>1.2</v>
      </c>
      <c r="J46" s="2">
        <v>1.2</v>
      </c>
      <c r="K46" s="2">
        <v>1.3</v>
      </c>
      <c r="L46" s="2">
        <v>1.3</v>
      </c>
      <c r="N46" s="2">
        <f>SUM(H46:M46)/G46</f>
        <v>1.26</v>
      </c>
      <c r="O46" s="2">
        <f t="shared" si="0"/>
        <v>677.93493690537002</v>
      </c>
      <c r="P46" s="52">
        <v>181.3</v>
      </c>
      <c r="Q46" s="53">
        <v>153.324499587095</v>
      </c>
      <c r="R46" s="2">
        <f>IF((P46+Q46)&gt;360,(P46+Q46)-360,(P46+Q46))</f>
        <v>334.62449958709499</v>
      </c>
      <c r="S46" s="2">
        <f>COS(RADIANS(R46))*O46</f>
        <v>612.52684018629543</v>
      </c>
      <c r="T46" s="2">
        <f>SIN(RADIANS(R46))*O46</f>
        <v>-290.5282236346074</v>
      </c>
      <c r="U46" s="7">
        <f t="shared" si="2"/>
        <v>5.518259821498157E-3</v>
      </c>
      <c r="V46" s="7">
        <f>T46/(1850*COS(RADIANS(C46)))/60</f>
        <v>-4.1649492352119639E-3</v>
      </c>
      <c r="W46" s="7">
        <f>C46+U46</f>
        <v>51.071268259821501</v>
      </c>
      <c r="X46" s="7">
        <f>D46+V46</f>
        <v>10.418825050764788</v>
      </c>
    </row>
    <row r="47" spans="1:24">
      <c r="A47" s="48">
        <v>3045</v>
      </c>
      <c r="B47" s="1" t="s">
        <v>4</v>
      </c>
      <c r="C47" s="3">
        <v>51.065750000000001</v>
      </c>
      <c r="D47" s="3">
        <v>10.42299</v>
      </c>
      <c r="E47" s="4">
        <v>43984</v>
      </c>
      <c r="F47" s="5">
        <v>0.51358796296296305</v>
      </c>
      <c r="G47" s="2">
        <v>4</v>
      </c>
      <c r="H47" s="2">
        <v>2</v>
      </c>
      <c r="I47" s="2">
        <v>2.5</v>
      </c>
      <c r="J47" s="2">
        <v>2.6</v>
      </c>
      <c r="K47" s="2">
        <v>2.2999999999999998</v>
      </c>
      <c r="N47" s="2">
        <f>SUM(H47:M47)/G47</f>
        <v>2.3499999999999996</v>
      </c>
      <c r="O47" s="2">
        <f t="shared" si="0"/>
        <v>1905.4327292577984</v>
      </c>
      <c r="P47" s="52">
        <v>204.8</v>
      </c>
      <c r="Q47" s="53">
        <v>153.324499587095</v>
      </c>
      <c r="R47" s="2">
        <f>IF((P47+Q47)&gt;360,(P47+Q47)-360,(P47+Q47))</f>
        <v>358.12449958709499</v>
      </c>
      <c r="S47" s="2">
        <f>COS(RADIANS(R47))*O47</f>
        <v>1904.4119921355582</v>
      </c>
      <c r="T47" s="2">
        <f>SIN(RADIANS(R47))*O47</f>
        <v>-62.360644136319941</v>
      </c>
      <c r="U47" s="7">
        <f t="shared" si="2"/>
        <v>1.7156864794014036E-2</v>
      </c>
      <c r="V47" s="7">
        <f>T47/(1850*COS(RADIANS(C47)))/60</f>
        <v>-8.9398859034621003E-4</v>
      </c>
      <c r="W47" s="7">
        <f>C47+U47</f>
        <v>51.082906864794012</v>
      </c>
      <c r="X47" s="7">
        <f>D47+V47</f>
        <v>10.422096011409653</v>
      </c>
    </row>
    <row r="48" spans="1:24">
      <c r="A48" s="48">
        <v>3046</v>
      </c>
      <c r="B48" s="1" t="s">
        <v>4</v>
      </c>
      <c r="C48" s="3">
        <v>51.065750000000001</v>
      </c>
      <c r="D48" s="3">
        <v>10.42299</v>
      </c>
      <c r="E48" s="4">
        <v>43984</v>
      </c>
      <c r="F48" s="5">
        <v>0.5180555555555556</v>
      </c>
      <c r="G48" s="2">
        <v>4</v>
      </c>
      <c r="H48" s="2">
        <v>2.2999999999999998</v>
      </c>
      <c r="I48" s="2">
        <v>2</v>
      </c>
      <c r="J48" s="2">
        <v>2.2999999999999998</v>
      </c>
      <c r="K48" s="2">
        <v>1.7</v>
      </c>
      <c r="N48" s="2">
        <f>SUM(H48:M48)/G48</f>
        <v>2.0749999999999997</v>
      </c>
      <c r="O48" s="2">
        <f t="shared" si="0"/>
        <v>1493.9167462763039</v>
      </c>
      <c r="P48" s="52">
        <v>197</v>
      </c>
      <c r="Q48" s="53">
        <v>156.37218003303599</v>
      </c>
      <c r="R48" s="2">
        <f>IF((P48+Q48)&gt;360,(P48+Q48)-360,(P48+Q48))</f>
        <v>353.37218003303599</v>
      </c>
      <c r="S48" s="2">
        <f>COS(RADIANS(R48))*O48</f>
        <v>1483.9326627823684</v>
      </c>
      <c r="T48" s="2">
        <f>SIN(RADIANS(R48))*O48</f>
        <v>-172.42707772391182</v>
      </c>
      <c r="U48" s="7">
        <f t="shared" si="2"/>
        <v>1.3368762727769084E-2</v>
      </c>
      <c r="V48" s="7">
        <f>T48/(1850*COS(RADIANS(C48)))/60</f>
        <v>-2.471876971234457E-3</v>
      </c>
      <c r="W48" s="7">
        <f>C48+U48</f>
        <v>51.079118762727774</v>
      </c>
      <c r="X48" s="7">
        <f>D48+V48</f>
        <v>10.420518123028765</v>
      </c>
    </row>
    <row r="49" spans="1:24">
      <c r="A49" s="48">
        <v>3047</v>
      </c>
      <c r="B49" s="1" t="s">
        <v>4</v>
      </c>
      <c r="C49" s="3">
        <v>51.065750000000001</v>
      </c>
      <c r="D49" s="3">
        <v>10.42299</v>
      </c>
      <c r="E49" s="4">
        <v>43984</v>
      </c>
      <c r="F49" s="5">
        <v>0.51953703703703713</v>
      </c>
      <c r="G49" s="2">
        <v>6</v>
      </c>
      <c r="H49" s="2">
        <v>1.2</v>
      </c>
      <c r="I49" s="2">
        <v>0.9</v>
      </c>
      <c r="J49" s="2">
        <v>0.8</v>
      </c>
      <c r="K49" s="2">
        <v>0.8</v>
      </c>
      <c r="L49" s="2">
        <v>0.9</v>
      </c>
      <c r="M49" s="2">
        <v>1</v>
      </c>
      <c r="N49" s="2">
        <f>SUM(H49:M49)/G49</f>
        <v>0.93333333333333346</v>
      </c>
      <c r="O49" s="2">
        <f t="shared" si="0"/>
        <v>449.21197236821206</v>
      </c>
      <c r="P49" s="52">
        <v>177</v>
      </c>
      <c r="Q49" s="53">
        <v>157.25622688420401</v>
      </c>
      <c r="R49" s="2">
        <f>IF((P49+Q49)&gt;360,(P49+Q49)-360,(P49+Q49))</f>
        <v>334.25622688420401</v>
      </c>
      <c r="S49" s="2">
        <f>COS(RADIANS(R49))*O49</f>
        <v>404.6256399059053</v>
      </c>
      <c r="T49" s="2">
        <f>SIN(RADIANS(R49))*O49</f>
        <v>-195.11403755157124</v>
      </c>
      <c r="U49" s="7">
        <f t="shared" si="2"/>
        <v>3.645276035188336E-3</v>
      </c>
      <c r="V49" s="7">
        <f>T49/(1850*COS(RADIANS(C49)))/60</f>
        <v>-2.7971122781571102E-3</v>
      </c>
      <c r="W49" s="7">
        <f>C49+U49</f>
        <v>51.069395276035188</v>
      </c>
      <c r="X49" s="7">
        <f>D49+V49</f>
        <v>10.420192887721843</v>
      </c>
    </row>
    <row r="50" spans="1:24">
      <c r="A50" s="48">
        <v>3048</v>
      </c>
      <c r="B50" s="1" t="s">
        <v>6</v>
      </c>
      <c r="C50" s="3">
        <v>51.133839999999999</v>
      </c>
      <c r="D50" s="3">
        <v>10.35999</v>
      </c>
      <c r="E50" s="4">
        <v>43985</v>
      </c>
      <c r="F50" s="5">
        <v>0.37581018518518516</v>
      </c>
      <c r="G50" s="2">
        <v>6</v>
      </c>
      <c r="H50" s="2">
        <v>1.1000000000000001</v>
      </c>
      <c r="I50" s="2">
        <v>1.4</v>
      </c>
      <c r="J50" s="2">
        <v>1.3</v>
      </c>
      <c r="K50" s="2">
        <v>1.2</v>
      </c>
      <c r="L50" s="2">
        <v>1.2</v>
      </c>
      <c r="M50" s="2">
        <v>1.2</v>
      </c>
      <c r="N50" s="2">
        <f>SUM(H50:M50)/G50</f>
        <v>1.2333333333333334</v>
      </c>
      <c r="O50" s="2">
        <f t="shared" si="0"/>
        <v>659.26367449417342</v>
      </c>
      <c r="P50" s="52">
        <v>208.5</v>
      </c>
      <c r="Q50" s="53">
        <v>95.191966225728905</v>
      </c>
      <c r="R50" s="2">
        <f>IF((P50+Q50)&gt;360,(P50+Q50)-360,(P50+Q50))</f>
        <v>303.69196622572889</v>
      </c>
      <c r="S50" s="2">
        <f>COS(RADIANS(R50))*O50</f>
        <v>365.71186724986376</v>
      </c>
      <c r="T50" s="2">
        <f>SIN(RADIANS(R50))*O50</f>
        <v>-548.52841554488077</v>
      </c>
      <c r="U50" s="7">
        <f t="shared" si="2"/>
        <v>3.2947015067555296E-3</v>
      </c>
      <c r="V50" s="7">
        <f>T50/(1850*COS(RADIANS(C50)))/60</f>
        <v>-7.8751735912833392E-3</v>
      </c>
      <c r="W50" s="7">
        <f>C50+U50</f>
        <v>51.137134701506753</v>
      </c>
      <c r="X50" s="7">
        <f>D50+V50</f>
        <v>10.352114826408716</v>
      </c>
    </row>
    <row r="51" spans="1:24">
      <c r="A51" s="48">
        <v>3049</v>
      </c>
      <c r="B51" s="1" t="s">
        <v>6</v>
      </c>
      <c r="C51" s="3">
        <v>51.133839999999999</v>
      </c>
      <c r="D51" s="3">
        <v>10.35999</v>
      </c>
      <c r="E51" s="4">
        <v>43985</v>
      </c>
      <c r="F51" s="5">
        <v>0.37743055555555555</v>
      </c>
      <c r="G51" s="2">
        <v>6</v>
      </c>
      <c r="H51" s="2">
        <v>2.4</v>
      </c>
      <c r="I51" s="2">
        <v>2</v>
      </c>
      <c r="J51" s="2">
        <v>2.2999999999999998</v>
      </c>
      <c r="K51" s="2">
        <v>1.9</v>
      </c>
      <c r="L51" s="2">
        <v>2.2000000000000002</v>
      </c>
      <c r="M51" s="2">
        <v>1.7</v>
      </c>
      <c r="N51" s="2">
        <f>SUM(H51:M51)/G51</f>
        <v>2.0833333333333335</v>
      </c>
      <c r="O51" s="2">
        <f t="shared" si="0"/>
        <v>1506.386927578774</v>
      </c>
      <c r="P51" s="52">
        <v>31</v>
      </c>
      <c r="Q51" s="53">
        <v>95.600754092555206</v>
      </c>
      <c r="R51" s="2">
        <f>IF((P51+Q51)&gt;360,(P51+Q51)-360,(P51+Q51))</f>
        <v>126.60075409255521</v>
      </c>
      <c r="S51" s="2">
        <f>COS(RADIANS(R51))*O51</f>
        <v>-898.16127425367051</v>
      </c>
      <c r="T51" s="2">
        <f>SIN(RADIANS(R51))*O51</f>
        <v>1209.3419289064782</v>
      </c>
      <c r="U51" s="7">
        <f t="shared" si="2"/>
        <v>-8.091543011294328E-3</v>
      </c>
      <c r="V51" s="7">
        <f>T51/(1850*COS(RADIANS(C51)))/60</f>
        <v>1.7362414327971514E-2</v>
      </c>
      <c r="W51" s="7">
        <f>C51+U51</f>
        <v>51.125748456988703</v>
      </c>
      <c r="X51" s="7">
        <f>D51+V51</f>
        <v>10.377352414327971</v>
      </c>
    </row>
    <row r="52" spans="1:24">
      <c r="A52" s="48">
        <v>3050</v>
      </c>
      <c r="B52" s="1" t="s">
        <v>6</v>
      </c>
      <c r="C52" s="3">
        <v>51.133839999999999</v>
      </c>
      <c r="D52" s="3">
        <v>10.35999</v>
      </c>
      <c r="E52" s="4">
        <v>43985</v>
      </c>
      <c r="F52" s="5">
        <v>0.38208333333333333</v>
      </c>
      <c r="G52" s="2">
        <v>6</v>
      </c>
      <c r="H52" s="2">
        <v>1.4</v>
      </c>
      <c r="I52" s="2">
        <v>1.2</v>
      </c>
      <c r="J52" s="2">
        <v>1.1000000000000001</v>
      </c>
      <c r="K52" s="2">
        <v>1.1000000000000001</v>
      </c>
      <c r="L52" s="2">
        <v>1.3</v>
      </c>
      <c r="M52" s="2">
        <v>1.3</v>
      </c>
      <c r="N52" s="2">
        <f>SUM(H52:M52)/G52</f>
        <v>1.2333333333333332</v>
      </c>
      <c r="O52" s="2">
        <f t="shared" si="0"/>
        <v>659.26367449417319</v>
      </c>
      <c r="P52" s="52">
        <v>206.2</v>
      </c>
      <c r="Q52" s="53">
        <v>97.045473898868295</v>
      </c>
      <c r="R52" s="2">
        <f>IF((P52+Q52)&gt;360,(P52+Q52)-360,(P52+Q52))</f>
        <v>303.24547389886828</v>
      </c>
      <c r="S52" s="2">
        <f>COS(RADIANS(R52))*O52</f>
        <v>361.4262553064591</v>
      </c>
      <c r="T52" s="2">
        <f>SIN(RADIANS(R52))*O52</f>
        <v>-551.36163675278442</v>
      </c>
      <c r="U52" s="7">
        <f t="shared" si="2"/>
        <v>3.2560923901482799E-3</v>
      </c>
      <c r="V52" s="7">
        <f>T52/(1850*COS(RADIANS(C52)))/60</f>
        <v>-7.9158498957416657E-3</v>
      </c>
      <c r="W52" s="7">
        <f>C52+U52</f>
        <v>51.137096092390145</v>
      </c>
      <c r="X52" s="7">
        <f>D52+V52</f>
        <v>10.352074150104258</v>
      </c>
    </row>
    <row r="53" spans="1:24">
      <c r="A53" s="48">
        <v>3051</v>
      </c>
      <c r="B53" s="1" t="s">
        <v>6</v>
      </c>
      <c r="C53" s="3">
        <v>51.133839999999999</v>
      </c>
      <c r="D53" s="3">
        <v>10.35999</v>
      </c>
      <c r="E53" s="4">
        <v>43985</v>
      </c>
      <c r="F53" s="5">
        <v>0.38331018518518517</v>
      </c>
      <c r="G53" s="2">
        <v>6</v>
      </c>
      <c r="H53" s="2">
        <v>1.4</v>
      </c>
      <c r="I53" s="2">
        <v>1.4</v>
      </c>
      <c r="J53" s="2">
        <v>1.3</v>
      </c>
      <c r="K53" s="2">
        <v>1.3</v>
      </c>
      <c r="L53" s="2">
        <v>1.4</v>
      </c>
      <c r="M53" s="2">
        <v>1.2</v>
      </c>
      <c r="N53" s="2">
        <f>SUM(H53:M53)/G53</f>
        <v>1.3333333333333333</v>
      </c>
      <c r="O53" s="2">
        <f t="shared" si="0"/>
        <v>729.2809085361605</v>
      </c>
      <c r="P53" s="52">
        <v>205.7</v>
      </c>
      <c r="Q53" s="53">
        <v>97.253707398894505</v>
      </c>
      <c r="R53" s="2">
        <f>IF((P53+Q53)&gt;360,(P53+Q53)-360,(P53+Q53))</f>
        <v>302.95370739889449</v>
      </c>
      <c r="S53" s="2">
        <f>COS(RADIANS(R53))*O53</f>
        <v>396.70055203114646</v>
      </c>
      <c r="T53" s="2">
        <f>SIN(RADIANS(R53))*O53</f>
        <v>-611.94715096445327</v>
      </c>
      <c r="U53" s="7">
        <f t="shared" si="2"/>
        <v>3.5738788471274458E-3</v>
      </c>
      <c r="V53" s="7">
        <f>T53/(1850*COS(RADIANS(C53)))/60</f>
        <v>-8.7856707254613201E-3</v>
      </c>
      <c r="W53" s="7">
        <f>C53+U53</f>
        <v>51.137413878847127</v>
      </c>
      <c r="X53" s="7">
        <f>D53+V53</f>
        <v>10.351204329274539</v>
      </c>
    </row>
    <row r="54" spans="1:24">
      <c r="A54" s="48">
        <v>3052</v>
      </c>
      <c r="B54" s="1" t="s">
        <v>6</v>
      </c>
      <c r="C54" s="3">
        <v>51.133839999999999</v>
      </c>
      <c r="D54" s="3">
        <v>10.35999</v>
      </c>
      <c r="E54" s="4">
        <v>43985</v>
      </c>
      <c r="F54" s="5">
        <v>0.38920138888888889</v>
      </c>
      <c r="G54" s="2">
        <v>6</v>
      </c>
      <c r="H54" s="2">
        <v>1</v>
      </c>
      <c r="I54" s="2">
        <v>1</v>
      </c>
      <c r="J54" s="2">
        <v>0.8</v>
      </c>
      <c r="K54" s="2">
        <v>0.9</v>
      </c>
      <c r="L54" s="2">
        <v>0.7</v>
      </c>
      <c r="M54" s="2">
        <v>0.8</v>
      </c>
      <c r="N54" s="2">
        <f>SUM(H54:M54)/G54</f>
        <v>0.86666666666666659</v>
      </c>
      <c r="O54" s="2">
        <f t="shared" si="0"/>
        <v>402.53381634022054</v>
      </c>
      <c r="P54" s="52">
        <v>196</v>
      </c>
      <c r="Q54" s="53">
        <v>99.149990187062897</v>
      </c>
      <c r="R54" s="2">
        <f>IF((P54+Q54)&gt;360,(P54+Q54)-360,(P54+Q54))</f>
        <v>295.14999018706288</v>
      </c>
      <c r="S54" s="2">
        <f>COS(RADIANS(R54))*O54</f>
        <v>171.07259057386051</v>
      </c>
      <c r="T54" s="2">
        <f>SIN(RADIANS(R54))*O54</f>
        <v>-364.37294363299083</v>
      </c>
      <c r="U54" s="7">
        <f t="shared" si="2"/>
        <v>1.5411945096744191E-3</v>
      </c>
      <c r="V54" s="7">
        <f>T54/(1850*COS(RADIANS(C54)))/60</f>
        <v>-5.2312698882268178E-3</v>
      </c>
      <c r="W54" s="7">
        <f>C54+U54</f>
        <v>51.135381194509677</v>
      </c>
      <c r="X54" s="7">
        <f>D54+V54</f>
        <v>10.354758730111772</v>
      </c>
    </row>
    <row r="55" spans="1:24">
      <c r="A55" s="48">
        <v>3053</v>
      </c>
      <c r="B55" s="1" t="s">
        <v>6</v>
      </c>
      <c r="C55" s="3">
        <v>51.133839999999999</v>
      </c>
      <c r="D55" s="3">
        <v>10.35999</v>
      </c>
      <c r="E55" s="4">
        <v>43985</v>
      </c>
      <c r="F55" s="5">
        <v>0.38913194444444443</v>
      </c>
      <c r="G55" s="2">
        <v>5</v>
      </c>
      <c r="H55" s="2">
        <v>1.1000000000000001</v>
      </c>
      <c r="I55" s="2">
        <v>1.1000000000000001</v>
      </c>
      <c r="J55" s="2">
        <v>1.2</v>
      </c>
      <c r="K55" s="2">
        <v>1.1000000000000001</v>
      </c>
      <c r="L55" s="2">
        <v>1</v>
      </c>
      <c r="N55" s="2">
        <f>SUM(H55:M55)/G55</f>
        <v>1.1000000000000001</v>
      </c>
      <c r="O55" s="2">
        <f t="shared" si="0"/>
        <v>565.9073624381906</v>
      </c>
      <c r="P55" s="52">
        <v>198.7</v>
      </c>
      <c r="Q55" s="53">
        <v>99.149990187062897</v>
      </c>
      <c r="R55" s="2">
        <f>IF((P55+Q55)&gt;360,(P55+Q55)-360,(P55+Q55))</f>
        <v>297.84999018706287</v>
      </c>
      <c r="S55" s="2">
        <f>COS(RADIANS(R55))*O55</f>
        <v>264.36829522103119</v>
      </c>
      <c r="T55" s="2">
        <f>SIN(RADIANS(R55))*O55</f>
        <v>-500.36041744294215</v>
      </c>
      <c r="U55" s="7">
        <f t="shared" si="2"/>
        <v>2.3816963533426234E-3</v>
      </c>
      <c r="V55" s="7">
        <f>T55/(1850*COS(RADIANS(C55)))/60</f>
        <v>-7.1836299340225498E-3</v>
      </c>
      <c r="W55" s="7">
        <f>C55+U55</f>
        <v>51.136221696353338</v>
      </c>
      <c r="X55" s="7">
        <f>D55+V55</f>
        <v>10.352806370065977</v>
      </c>
    </row>
    <row r="56" spans="1:24">
      <c r="A56" s="48">
        <v>3054</v>
      </c>
      <c r="B56" s="1" t="s">
        <v>6</v>
      </c>
      <c r="C56" s="3">
        <v>51.133839999999999</v>
      </c>
      <c r="D56" s="3">
        <v>10.35999</v>
      </c>
      <c r="E56" s="4">
        <v>43985</v>
      </c>
      <c r="F56" s="5">
        <v>0.3966898148148148</v>
      </c>
      <c r="G56" s="2">
        <v>5</v>
      </c>
      <c r="H56" s="68">
        <v>0.9</v>
      </c>
      <c r="I56" s="2">
        <v>1.4</v>
      </c>
      <c r="J56" s="2">
        <v>1.2</v>
      </c>
      <c r="K56" s="2">
        <v>1.1000000000000001</v>
      </c>
      <c r="L56" s="2">
        <v>1.2</v>
      </c>
      <c r="N56" s="2">
        <f>SUM(H56:M56)/G56</f>
        <v>1.1599999999999999</v>
      </c>
      <c r="O56" s="2">
        <f t="shared" si="0"/>
        <v>607.91770286338271</v>
      </c>
      <c r="P56" s="52">
        <v>193.8</v>
      </c>
      <c r="Q56" s="53">
        <v>101.526423456356</v>
      </c>
      <c r="R56" s="2">
        <f>IF((P56+Q56)&gt;360,(P56+Q56)-360,(P56+Q56))</f>
        <v>295.326423456356</v>
      </c>
      <c r="S56" s="2">
        <f>COS(RADIANS(R56))*O56</f>
        <v>260.05184906733166</v>
      </c>
      <c r="T56" s="2">
        <f>SIN(RADIANS(R56))*O56</f>
        <v>-549.48791547344683</v>
      </c>
      <c r="U56" s="7">
        <f t="shared" si="2"/>
        <v>2.3428094510570419E-3</v>
      </c>
      <c r="V56" s="7">
        <f>T56/(1850*COS(RADIANS(C56)))/60</f>
        <v>-7.8889490462718936E-3</v>
      </c>
      <c r="W56" s="7">
        <f>C56+U56</f>
        <v>51.136182809451057</v>
      </c>
      <c r="X56" s="7">
        <f>D56+V56</f>
        <v>10.352101050953728</v>
      </c>
    </row>
    <row r="57" spans="1:24">
      <c r="A57" s="48">
        <v>3055</v>
      </c>
      <c r="B57" s="1" t="s">
        <v>6</v>
      </c>
      <c r="C57" s="3">
        <v>51.133839999999999</v>
      </c>
      <c r="D57" s="3">
        <v>10.35999</v>
      </c>
      <c r="E57" s="4">
        <v>43985</v>
      </c>
      <c r="F57" s="5">
        <v>0.39709490740740738</v>
      </c>
      <c r="G57" s="2">
        <v>6</v>
      </c>
      <c r="H57" s="2">
        <v>1.1000000000000001</v>
      </c>
      <c r="I57" s="2">
        <v>1</v>
      </c>
      <c r="J57" s="2">
        <v>1.1000000000000001</v>
      </c>
      <c r="K57" s="2">
        <v>1.2</v>
      </c>
      <c r="L57" s="2">
        <v>1</v>
      </c>
      <c r="M57" s="2">
        <v>0.9</v>
      </c>
      <c r="N57" s="2">
        <f>SUM(H57:M57)/G57</f>
        <v>1.05</v>
      </c>
      <c r="O57" s="2">
        <f t="shared" si="0"/>
        <v>530.89874541719701</v>
      </c>
      <c r="P57" s="52">
        <v>188.3</v>
      </c>
      <c r="Q57" s="53">
        <v>101.526423456356</v>
      </c>
      <c r="R57" s="2">
        <f>IF((P57+Q57)&gt;360,(P57+Q57)-360,(P57+Q57))</f>
        <v>289.826423456356</v>
      </c>
      <c r="S57" s="2">
        <f>COS(RADIANS(R57))*O57</f>
        <v>180.06588104741363</v>
      </c>
      <c r="T57" s="2">
        <f>SIN(RADIANS(R57))*O57</f>
        <v>-499.42943081898215</v>
      </c>
      <c r="U57" s="7">
        <f t="shared" si="2"/>
        <v>1.6222151445712937E-3</v>
      </c>
      <c r="V57" s="7">
        <f>T57/(1850*COS(RADIANS(C57)))/60</f>
        <v>-7.1702638420078537E-3</v>
      </c>
      <c r="W57" s="7">
        <f>C57+U57</f>
        <v>51.135462215144571</v>
      </c>
      <c r="X57" s="7">
        <f>D57+V57</f>
        <v>10.352819736157992</v>
      </c>
    </row>
    <row r="58" spans="1:24">
      <c r="A58" s="48">
        <v>3056</v>
      </c>
      <c r="B58" s="1" t="s">
        <v>6</v>
      </c>
      <c r="C58" s="3">
        <v>51.133839999999999</v>
      </c>
      <c r="D58" s="3">
        <v>10.35999</v>
      </c>
      <c r="E58" s="4">
        <v>43985</v>
      </c>
      <c r="F58" s="5">
        <v>0.40306712962962965</v>
      </c>
      <c r="G58" s="2">
        <v>6</v>
      </c>
      <c r="H58" s="2">
        <v>1</v>
      </c>
      <c r="I58" s="2">
        <v>1.2</v>
      </c>
      <c r="J58" s="2">
        <v>1.1000000000000001</v>
      </c>
      <c r="K58" s="2">
        <v>1.1000000000000001</v>
      </c>
      <c r="L58" s="2">
        <v>1</v>
      </c>
      <c r="M58" s="2">
        <v>0.9</v>
      </c>
      <c r="N58" s="2">
        <f>SUM(H58:M58)/G58</f>
        <v>1.05</v>
      </c>
      <c r="O58" s="2">
        <f t="shared" si="0"/>
        <v>530.89874541719701</v>
      </c>
      <c r="P58" s="52">
        <v>190.2</v>
      </c>
      <c r="Q58" s="53">
        <v>103.524263546695</v>
      </c>
      <c r="R58" s="2">
        <f>IF((P58+Q58)&gt;360,(P58+Q58)-360,(P58+Q58))</f>
        <v>293.724263546695</v>
      </c>
      <c r="S58" s="2">
        <f>COS(RADIANS(R58))*O58</f>
        <v>213.59941445850976</v>
      </c>
      <c r="T58" s="2">
        <f>SIN(RADIANS(R58))*O58</f>
        <v>-486.03371079435993</v>
      </c>
      <c r="U58" s="7">
        <f t="shared" si="2"/>
        <v>1.9243190491757636E-3</v>
      </c>
      <c r="V58" s="7">
        <f>T58/(1850*COS(RADIANS(C58)))/60</f>
        <v>-6.977942683095169E-3</v>
      </c>
      <c r="W58" s="7">
        <f>C58+U58</f>
        <v>51.135764319049173</v>
      </c>
      <c r="X58" s="7">
        <f>D58+V58</f>
        <v>10.353012057316905</v>
      </c>
    </row>
    <row r="59" spans="1:24">
      <c r="A59" s="48">
        <v>3057</v>
      </c>
      <c r="B59" s="1" t="s">
        <v>6</v>
      </c>
      <c r="C59" s="3">
        <v>51.133839999999999</v>
      </c>
      <c r="D59" s="3">
        <v>10.35999</v>
      </c>
      <c r="E59" s="4">
        <v>43985</v>
      </c>
      <c r="F59" s="5">
        <v>0.40399305555555554</v>
      </c>
      <c r="G59" s="2">
        <v>6</v>
      </c>
      <c r="H59" s="2">
        <v>1.2</v>
      </c>
      <c r="I59" s="2">
        <v>1</v>
      </c>
      <c r="J59" s="2">
        <v>1.2</v>
      </c>
      <c r="K59" s="2">
        <v>1.1000000000000001</v>
      </c>
      <c r="L59" s="2">
        <v>0.8</v>
      </c>
      <c r="M59" s="2">
        <v>1.4</v>
      </c>
      <c r="N59" s="2">
        <f>SUM(H59:M59)/G59</f>
        <v>1.1166666666666665</v>
      </c>
      <c r="O59" s="2">
        <f t="shared" si="0"/>
        <v>577.57690144518835</v>
      </c>
      <c r="P59" s="52">
        <v>183.9</v>
      </c>
      <c r="Q59" s="53">
        <v>103.749447203374</v>
      </c>
      <c r="R59" s="2">
        <f>IF((P59+Q59)&gt;360,(P59+Q59)-360,(P59+Q59))</f>
        <v>287.649447203374</v>
      </c>
      <c r="S59" s="2">
        <f>COS(RADIANS(R59))*O59</f>
        <v>175.11692538852506</v>
      </c>
      <c r="T59" s="2">
        <f>SIN(RADIANS(R59))*O59</f>
        <v>-550.38998857673153</v>
      </c>
      <c r="U59" s="7">
        <f t="shared" si="2"/>
        <v>1.5776299584551808E-3</v>
      </c>
      <c r="V59" s="7">
        <f>T59/(1850*COS(RADIANS(C59)))/60</f>
        <v>-7.9019000294462804E-3</v>
      </c>
      <c r="W59" s="7">
        <f>C59+U59</f>
        <v>51.135417629958454</v>
      </c>
      <c r="X59" s="7">
        <f>D59+V59</f>
        <v>10.352088099970553</v>
      </c>
    </row>
    <row r="60" spans="1:24">
      <c r="A60" s="48">
        <v>3058</v>
      </c>
      <c r="B60" s="1" t="s">
        <v>6</v>
      </c>
      <c r="C60" s="3">
        <v>51.133839999999999</v>
      </c>
      <c r="D60" s="3">
        <v>10.35999</v>
      </c>
      <c r="E60" s="4">
        <v>43985</v>
      </c>
      <c r="F60" s="5">
        <v>0.41011574074074075</v>
      </c>
      <c r="G60" s="2">
        <v>6</v>
      </c>
      <c r="H60" s="2">
        <v>1</v>
      </c>
      <c r="I60" s="2">
        <v>1.1000000000000001</v>
      </c>
      <c r="J60" s="2">
        <v>0.9</v>
      </c>
      <c r="K60" s="2">
        <v>1.1000000000000001</v>
      </c>
      <c r="L60" s="2">
        <v>1</v>
      </c>
      <c r="M60" s="2">
        <v>1</v>
      </c>
      <c r="N60" s="2">
        <f>SUM(H60:M60)/G60</f>
        <v>1.0166666666666666</v>
      </c>
      <c r="O60" s="2">
        <f t="shared" si="0"/>
        <v>507.55966740320133</v>
      </c>
      <c r="P60" s="52">
        <v>186.1</v>
      </c>
      <c r="Q60" s="53">
        <v>105.80688938439501</v>
      </c>
      <c r="R60" s="2">
        <f>IF((P60+Q60)&gt;360,(P60+Q60)-360,(P60+Q60))</f>
        <v>291.90688938439501</v>
      </c>
      <c r="S60" s="2">
        <f>COS(RADIANS(R60))*O60</f>
        <v>189.37017954552852</v>
      </c>
      <c r="T60" s="2">
        <f>SIN(RADIANS(R60))*O60</f>
        <v>-470.90949350521981</v>
      </c>
      <c r="U60" s="7">
        <f t="shared" si="2"/>
        <v>1.7060376535633199E-3</v>
      </c>
      <c r="V60" s="7">
        <f>T60/(1850*COS(RADIANS(C60)))/60</f>
        <v>-6.7608056429548638E-3</v>
      </c>
      <c r="W60" s="7">
        <f>C60+U60</f>
        <v>51.135546037653562</v>
      </c>
      <c r="X60" s="7">
        <f>D60+V60</f>
        <v>10.353229194357045</v>
      </c>
    </row>
    <row r="61" spans="1:24">
      <c r="A61" s="48">
        <v>3059</v>
      </c>
      <c r="B61" s="1" t="s">
        <v>6</v>
      </c>
      <c r="C61" s="3">
        <v>51.133839999999999</v>
      </c>
      <c r="D61" s="3">
        <v>10.35999</v>
      </c>
      <c r="E61" s="4">
        <v>43985</v>
      </c>
      <c r="F61" s="5">
        <v>0.41030092592592593</v>
      </c>
      <c r="G61" s="2">
        <v>6</v>
      </c>
      <c r="H61" s="2">
        <v>0.9</v>
      </c>
      <c r="I61" s="2">
        <v>1.1000000000000001</v>
      </c>
      <c r="J61" s="2">
        <v>0.9</v>
      </c>
      <c r="K61" s="2">
        <v>1.1000000000000001</v>
      </c>
      <c r="L61" s="2">
        <v>1</v>
      </c>
      <c r="M61" s="2">
        <v>1.1000000000000001</v>
      </c>
      <c r="N61" s="2">
        <f>SUM(H61:M61)/G61</f>
        <v>1.0166666666666666</v>
      </c>
      <c r="O61" s="2">
        <f t="shared" si="0"/>
        <v>507.55966740320133</v>
      </c>
      <c r="P61" s="52">
        <v>191.1</v>
      </c>
      <c r="Q61" s="53">
        <v>105.80688938439501</v>
      </c>
      <c r="R61" s="2">
        <f>IF((P61+Q61)&gt;360,(P61+Q61)-360,(P61+Q61))</f>
        <v>296.90688938439501</v>
      </c>
      <c r="S61" s="2">
        <f>COS(RADIANS(R61))*O61</f>
        <v>229.6920355133083</v>
      </c>
      <c r="T61" s="2">
        <f>SIN(RADIANS(R61))*O61</f>
        <v>-452.61284205842134</v>
      </c>
      <c r="U61" s="7">
        <f t="shared" si="2"/>
        <v>2.0692976172370118E-3</v>
      </c>
      <c r="V61" s="7">
        <f>T61/(1850*COS(RADIANS(C61)))/60</f>
        <v>-6.498122248258506E-3</v>
      </c>
      <c r="W61" s="7">
        <f>C61+U61</f>
        <v>51.135909297617239</v>
      </c>
      <c r="X61" s="7">
        <f>D61+V61</f>
        <v>10.353491877751742</v>
      </c>
    </row>
    <row r="62" spans="1:24">
      <c r="A62" s="48">
        <v>3060</v>
      </c>
      <c r="B62" s="1" t="s">
        <v>9</v>
      </c>
      <c r="C62" s="3">
        <v>51.155099999999997</v>
      </c>
      <c r="D62" s="3">
        <v>10.367050000000001</v>
      </c>
      <c r="E62" s="4">
        <v>43985</v>
      </c>
      <c r="F62" s="5">
        <v>0.52159722222222227</v>
      </c>
      <c r="G62" s="2">
        <v>3</v>
      </c>
      <c r="H62" s="2">
        <v>3.5</v>
      </c>
      <c r="I62" s="2">
        <v>2.6</v>
      </c>
      <c r="J62" s="2">
        <v>2</v>
      </c>
      <c r="N62" s="2">
        <f>SUM(H62:M62)/G62</f>
        <v>2.6999999999999997</v>
      </c>
      <c r="O62" s="2">
        <f t="shared" ref="O62:O97" si="3">IF(N62&lt;1.766878,(N62-0.2917599)/1.4282198*1000,(N62-1.076674 )/0.6682608*1000)</f>
        <v>2429.1803439615192</v>
      </c>
      <c r="P62" s="52">
        <v>316.10000000000002</v>
      </c>
      <c r="Q62" s="53">
        <v>158.41527930969301</v>
      </c>
      <c r="R62" s="2">
        <f>IF((P62+Q62)&gt;360,(P62+Q62)-360,(P62+Q62))</f>
        <v>114.51527930969303</v>
      </c>
      <c r="S62" s="2">
        <f>COS(RADIANS(R62))*O62</f>
        <v>-1007.9541108047991</v>
      </c>
      <c r="T62" s="2">
        <f>SIN(RADIANS(R62))*O62</f>
        <v>2210.1913161535836</v>
      </c>
      <c r="U62" s="7">
        <f t="shared" ref="U62:U97" si="4">(S62/1850)/60</f>
        <v>-9.0806676649080997E-3</v>
      </c>
      <c r="V62" s="7">
        <f>T62/(1850*COS(RADIANS(C62)))/60</f>
        <v>3.1746138303339118E-2</v>
      </c>
      <c r="W62" s="7">
        <f>C62+U62</f>
        <v>51.146019332335086</v>
      </c>
      <c r="X62" s="7">
        <f>D62+V62</f>
        <v>10.398796138303339</v>
      </c>
    </row>
    <row r="63" spans="1:24">
      <c r="A63" s="48">
        <v>3061</v>
      </c>
      <c r="B63" s="1" t="s">
        <v>9</v>
      </c>
      <c r="C63" s="3">
        <v>51.155099999999997</v>
      </c>
      <c r="D63" s="3">
        <v>10.367050000000001</v>
      </c>
      <c r="E63" s="4">
        <v>43985</v>
      </c>
      <c r="F63" s="5">
        <v>0.52591435185185187</v>
      </c>
      <c r="G63" s="2">
        <v>3</v>
      </c>
      <c r="H63" s="2">
        <v>5.0999999999999996</v>
      </c>
      <c r="I63" s="2">
        <v>6.2</v>
      </c>
      <c r="J63" s="2">
        <v>6.3</v>
      </c>
      <c r="N63" s="2">
        <f>SUM(H63:M63)/G63</f>
        <v>5.8666666666666671</v>
      </c>
      <c r="O63" s="2">
        <f t="shared" si="3"/>
        <v>7167.8492388999439</v>
      </c>
      <c r="P63" s="52">
        <v>330.3</v>
      </c>
      <c r="Q63" s="53">
        <v>161.121943390236</v>
      </c>
      <c r="R63" s="2">
        <f>IF((P63+Q63)&gt;360,(P63+Q63)-360,(P63+Q63))</f>
        <v>131.42194339023604</v>
      </c>
      <c r="S63" s="2">
        <f>COS(RADIANS(R63))*O63</f>
        <v>-4742.2425886293613</v>
      </c>
      <c r="T63" s="2">
        <f>SIN(RADIANS(R63))*O63</f>
        <v>5374.8672487967924</v>
      </c>
      <c r="U63" s="7">
        <f t="shared" si="4"/>
        <v>-4.2722906203868115E-2</v>
      </c>
      <c r="V63" s="7">
        <f>T63/(1850*COS(RADIANS(C63)))/60</f>
        <v>7.7202040291852195E-2</v>
      </c>
      <c r="W63" s="7">
        <f>C63+U63</f>
        <v>51.112377093796127</v>
      </c>
      <c r="X63" s="7">
        <f>D63+V63</f>
        <v>10.444252040291852</v>
      </c>
    </row>
    <row r="64" spans="1:24">
      <c r="A64" s="48">
        <v>3062</v>
      </c>
      <c r="B64" s="1" t="s">
        <v>9</v>
      </c>
      <c r="C64" s="3">
        <v>51.155099999999997</v>
      </c>
      <c r="D64" s="3">
        <v>10.367050000000001</v>
      </c>
      <c r="E64" s="4">
        <v>43985</v>
      </c>
      <c r="F64" s="5">
        <v>0.52696759259259263</v>
      </c>
      <c r="G64" s="2">
        <v>4</v>
      </c>
      <c r="H64" s="2">
        <v>4</v>
      </c>
      <c r="I64" s="2">
        <v>4.7</v>
      </c>
      <c r="J64" s="2">
        <v>4.0999999999999996</v>
      </c>
      <c r="K64" s="2">
        <v>3.7</v>
      </c>
      <c r="N64" s="2">
        <f>SUM(H64:M64)/G64</f>
        <v>4.125</v>
      </c>
      <c r="O64" s="2">
        <f t="shared" si="3"/>
        <v>4561.5813466838099</v>
      </c>
      <c r="P64" s="52">
        <v>352.1</v>
      </c>
      <c r="Q64" s="53">
        <v>161.57753379712</v>
      </c>
      <c r="R64" s="2">
        <f>IF((P64+Q64)&gt;360,(P64+Q64)-360,(P64+Q64))</f>
        <v>153.67753379712008</v>
      </c>
      <c r="S64" s="2">
        <f>COS(RADIANS(R64))*O64</f>
        <v>-4088.6029700452523</v>
      </c>
      <c r="T64" s="2">
        <f>SIN(RADIANS(R64))*O64</f>
        <v>2022.708613654182</v>
      </c>
      <c r="U64" s="7">
        <f t="shared" si="4"/>
        <v>-3.6834260991398665E-2</v>
      </c>
      <c r="V64" s="7">
        <f>T64/(1850*COS(RADIANS(C64)))/60</f>
        <v>2.9053225812221448E-2</v>
      </c>
      <c r="W64" s="7">
        <f>C64+U64</f>
        <v>51.118265739008599</v>
      </c>
      <c r="X64" s="7">
        <f>D64+V64</f>
        <v>10.396103225812222</v>
      </c>
    </row>
    <row r="65" spans="1:24">
      <c r="A65" s="48">
        <v>3063</v>
      </c>
      <c r="B65" s="1" t="s">
        <v>9</v>
      </c>
      <c r="C65" s="3">
        <v>51.155099999999997</v>
      </c>
      <c r="D65" s="3">
        <v>10.367050000000001</v>
      </c>
      <c r="E65" s="4">
        <v>43985</v>
      </c>
      <c r="F65" s="5">
        <v>0.53023148148148147</v>
      </c>
      <c r="G65" s="2">
        <v>2</v>
      </c>
      <c r="H65" s="2">
        <v>6.6</v>
      </c>
      <c r="I65" s="2">
        <v>6.5</v>
      </c>
      <c r="N65" s="2">
        <f>SUM(H65:M65)/G65</f>
        <v>6.55</v>
      </c>
      <c r="O65" s="2">
        <f t="shared" si="3"/>
        <v>8190.4041057024451</v>
      </c>
      <c r="P65" s="52">
        <v>327.8</v>
      </c>
      <c r="Q65" s="53">
        <v>163.87333675548601</v>
      </c>
      <c r="R65" s="2">
        <f>IF((P65+Q65)&gt;360,(P65+Q65)-360,(P65+Q65))</f>
        <v>131.67333675548605</v>
      </c>
      <c r="S65" s="2">
        <f>COS(RADIANS(R65))*O65</f>
        <v>-5445.6590282175966</v>
      </c>
      <c r="T65" s="2">
        <f>SIN(RADIANS(R65))*O65</f>
        <v>6117.8032955546751</v>
      </c>
      <c r="U65" s="7">
        <f t="shared" si="4"/>
        <v>-4.905999124520357E-2</v>
      </c>
      <c r="V65" s="7">
        <f>T65/(1850*COS(RADIANS(C65)))/60</f>
        <v>8.787322079941004E-2</v>
      </c>
      <c r="W65" s="7">
        <f>C65+U65</f>
        <v>51.106040008754796</v>
      </c>
      <c r="X65" s="7">
        <f>D65+V65</f>
        <v>10.454923220799412</v>
      </c>
    </row>
    <row r="66" spans="1:24">
      <c r="A66" s="48">
        <v>3064</v>
      </c>
      <c r="B66" s="1" t="s">
        <v>9</v>
      </c>
      <c r="C66" s="3">
        <v>51.155099999999997</v>
      </c>
      <c r="D66" s="3">
        <v>10.367050000000001</v>
      </c>
      <c r="E66" s="4">
        <v>43985</v>
      </c>
      <c r="F66" s="5">
        <v>0.53122685185185192</v>
      </c>
      <c r="G66" s="2">
        <v>3</v>
      </c>
      <c r="H66" s="2">
        <v>2.5</v>
      </c>
      <c r="I66" s="2">
        <v>2.6</v>
      </c>
      <c r="J66" s="2">
        <v>2.8</v>
      </c>
      <c r="N66" s="2">
        <f>SUM(H66:M66)/G66</f>
        <v>2.6333333333333333</v>
      </c>
      <c r="O66" s="2">
        <f t="shared" si="3"/>
        <v>2329.4188935417633</v>
      </c>
      <c r="P66" s="52">
        <v>340</v>
      </c>
      <c r="Q66" s="53">
        <v>164.33589757125</v>
      </c>
      <c r="R66" s="2">
        <f>IF((P66+Q66)&gt;360,(P66+Q66)-360,(P66+Q66))</f>
        <v>144.33589757125003</v>
      </c>
      <c r="S66" s="2">
        <f>COS(RADIANS(R66))*O66</f>
        <v>-1892.5339901412365</v>
      </c>
      <c r="T66" s="2">
        <f>SIN(RADIANS(R66))*O66</f>
        <v>1358.1264586736479</v>
      </c>
      <c r="U66" s="7">
        <f t="shared" si="4"/>
        <v>-1.7049855767038165E-2</v>
      </c>
      <c r="V66" s="7">
        <f>T66/(1850*COS(RADIANS(C66)))/60</f>
        <v>1.9507483390854917E-2</v>
      </c>
      <c r="W66" s="7">
        <f>C66+U66</f>
        <v>51.138050144232956</v>
      </c>
      <c r="X66" s="7">
        <f>D66+V66</f>
        <v>10.386557483390856</v>
      </c>
    </row>
    <row r="67" spans="1:24">
      <c r="A67" s="48">
        <v>3065</v>
      </c>
      <c r="B67" s="1" t="s">
        <v>9</v>
      </c>
      <c r="C67" s="3">
        <v>51.155099999999997</v>
      </c>
      <c r="D67" s="3">
        <v>10.367050000000001</v>
      </c>
      <c r="E67" s="4">
        <v>43985</v>
      </c>
      <c r="F67" s="5">
        <v>0.53214120370370377</v>
      </c>
      <c r="G67" s="2">
        <v>3</v>
      </c>
      <c r="H67" s="2">
        <v>4.9000000000000004</v>
      </c>
      <c r="I67" s="2">
        <v>4.5999999999999996</v>
      </c>
      <c r="J67" s="2">
        <v>3.7</v>
      </c>
      <c r="N67" s="2">
        <f>SUM(H67:M67)/G67</f>
        <v>4.3999999999999995</v>
      </c>
      <c r="O67" s="2">
        <f t="shared" si="3"/>
        <v>4973.0973296653037</v>
      </c>
      <c r="P67" s="52">
        <v>322.8</v>
      </c>
      <c r="Q67" s="53">
        <v>165.26421543836801</v>
      </c>
      <c r="R67" s="2">
        <f>IF((P67+Q67)&gt;360,(P67+Q67)-360,(P67+Q67))</f>
        <v>128.06421543836802</v>
      </c>
      <c r="S67" s="2">
        <f>COS(RADIANS(R67))*O67</f>
        <v>-3066.134652476539</v>
      </c>
      <c r="T67" s="2">
        <f>SIN(RADIANS(R67))*O67</f>
        <v>3915.4202000815631</v>
      </c>
      <c r="U67" s="7">
        <f t="shared" si="4"/>
        <v>-2.7622834706995846E-2</v>
      </c>
      <c r="V67" s="7">
        <f>T67/(1850*COS(RADIANS(C67)))/60</f>
        <v>5.6239236069299439E-2</v>
      </c>
      <c r="W67" s="7">
        <f>C67+U67</f>
        <v>51.127477165293001</v>
      </c>
      <c r="X67" s="7">
        <f>D67+V67</f>
        <v>10.4232892360693</v>
      </c>
    </row>
    <row r="68" spans="1:24">
      <c r="A68" s="48">
        <v>3066</v>
      </c>
      <c r="B68" s="1" t="s">
        <v>9</v>
      </c>
      <c r="C68" s="3">
        <v>51.155099999999997</v>
      </c>
      <c r="D68" s="3">
        <v>10.367050000000001</v>
      </c>
      <c r="E68" s="4">
        <v>43985</v>
      </c>
      <c r="F68" s="5">
        <v>0.5398263888888889</v>
      </c>
      <c r="G68" s="2">
        <v>2</v>
      </c>
      <c r="H68" s="2">
        <v>3.6</v>
      </c>
      <c r="I68" s="2">
        <v>3.3</v>
      </c>
      <c r="N68" s="2">
        <f>SUM(H68:M68)/G68</f>
        <v>3.45</v>
      </c>
      <c r="O68" s="2">
        <f t="shared" si="3"/>
        <v>3551.4966611837781</v>
      </c>
      <c r="P68" s="52">
        <v>321</v>
      </c>
      <c r="Q68" s="53">
        <v>170.436826001984</v>
      </c>
      <c r="R68" s="2">
        <f>IF((P68+Q68)&gt;360,(P68+Q68)-360,(P68+Q68))</f>
        <v>131.436826001984</v>
      </c>
      <c r="S68" s="2">
        <f>COS(RADIANS(R68))*O68</f>
        <v>-2350.3586533578705</v>
      </c>
      <c r="T68" s="2">
        <f>SIN(RADIANS(R68))*O68</f>
        <v>2662.5068516316164</v>
      </c>
      <c r="U68" s="7">
        <f t="shared" si="4"/>
        <v>-2.1174402282503339E-2</v>
      </c>
      <c r="V68" s="7">
        <f>T68/(1850*COS(RADIANS(C68)))/60</f>
        <v>3.8242983821230342E-2</v>
      </c>
      <c r="W68" s="7">
        <f>C68+U68</f>
        <v>51.133925597717493</v>
      </c>
      <c r="X68" s="7">
        <f>D68+V68</f>
        <v>10.405292983821232</v>
      </c>
    </row>
    <row r="69" spans="1:24">
      <c r="A69" s="48">
        <v>3067</v>
      </c>
      <c r="B69" s="1" t="s">
        <v>9</v>
      </c>
      <c r="C69" s="3">
        <v>51.155099999999997</v>
      </c>
      <c r="D69" s="3">
        <v>10.367050000000001</v>
      </c>
      <c r="E69" s="4">
        <v>43985</v>
      </c>
      <c r="F69" s="5">
        <v>0.54922453703703711</v>
      </c>
      <c r="G69" s="2">
        <v>4</v>
      </c>
      <c r="H69" s="2">
        <v>4</v>
      </c>
      <c r="I69" s="2">
        <v>3.8</v>
      </c>
      <c r="J69" s="2">
        <v>4</v>
      </c>
      <c r="K69" s="2">
        <v>4.3</v>
      </c>
      <c r="N69" s="2">
        <f>SUM(H69:M69)/G69</f>
        <v>4.0250000000000004</v>
      </c>
      <c r="O69" s="2">
        <f t="shared" si="3"/>
        <v>4411.9391710541768</v>
      </c>
      <c r="P69" s="52">
        <v>330.8</v>
      </c>
      <c r="Q69" s="53">
        <v>176.65406262131901</v>
      </c>
      <c r="R69" s="2">
        <f>IF((P69+Q69)&gt;360,(P69+Q69)-360,(P69+Q69))</f>
        <v>147.45406262131905</v>
      </c>
      <c r="S69" s="2">
        <f>COS(RADIANS(R69))*O69</f>
        <v>-3719.0899654079094</v>
      </c>
      <c r="T69" s="2">
        <f>SIN(RADIANS(R69))*O69</f>
        <v>2373.5157632264441</v>
      </c>
      <c r="U69" s="7">
        <f t="shared" si="4"/>
        <v>-3.350531500367486E-2</v>
      </c>
      <c r="V69" s="7">
        <f>T69/(1850*COS(RADIANS(C69)))/60</f>
        <v>3.4092053087817945E-2</v>
      </c>
      <c r="W69" s="7">
        <f>C69+U69</f>
        <v>51.121594684996325</v>
      </c>
      <c r="X69" s="7">
        <f>D69+V69</f>
        <v>10.401142053087819</v>
      </c>
    </row>
    <row r="70" spans="1:24">
      <c r="A70" s="48">
        <v>3068</v>
      </c>
      <c r="B70" s="1" t="s">
        <v>9</v>
      </c>
      <c r="C70" s="3">
        <v>51.155099999999997</v>
      </c>
      <c r="D70" s="3">
        <v>10.367050000000001</v>
      </c>
      <c r="E70" s="4">
        <v>43985</v>
      </c>
      <c r="F70" s="5">
        <v>0.552337962962963</v>
      </c>
      <c r="G70" s="2">
        <v>5</v>
      </c>
      <c r="H70" s="2">
        <v>5.9</v>
      </c>
      <c r="I70" s="2">
        <v>5.0999999999999996</v>
      </c>
      <c r="J70" s="2">
        <v>5.4</v>
      </c>
      <c r="K70" s="2">
        <v>5.8</v>
      </c>
      <c r="L70" s="2">
        <v>6.1</v>
      </c>
      <c r="N70" s="2">
        <f>SUM(H70:M70)/G70</f>
        <v>5.6599999999999993</v>
      </c>
      <c r="O70" s="2">
        <f t="shared" si="3"/>
        <v>6858.5887425986975</v>
      </c>
      <c r="P70" s="52">
        <v>319.39999999999998</v>
      </c>
      <c r="Q70" s="53">
        <v>179.06076314951201</v>
      </c>
      <c r="R70" s="2">
        <f>IF((P70+Q70)&gt;360,(P70+Q70)-360,(P70+Q70))</f>
        <v>138.46076314951199</v>
      </c>
      <c r="S70" s="2">
        <f>COS(RADIANS(R70))*O70</f>
        <v>-5133.6658471040801</v>
      </c>
      <c r="T70" s="2">
        <f>SIN(RADIANS(R70))*O70</f>
        <v>4548.1550666593066</v>
      </c>
      <c r="U70" s="7">
        <f t="shared" si="4"/>
        <v>-4.6249241865802523E-2</v>
      </c>
      <c r="V70" s="7">
        <f>T70/(1850*COS(RADIANS(C70)))/60</f>
        <v>6.532753916637217E-2</v>
      </c>
      <c r="W70" s="7">
        <f>C70+U70</f>
        <v>51.108850758134196</v>
      </c>
      <c r="X70" s="7">
        <f>D70+V70</f>
        <v>10.432377539166373</v>
      </c>
    </row>
    <row r="71" spans="1:24">
      <c r="A71" s="48">
        <v>3069</v>
      </c>
      <c r="B71" s="1" t="s">
        <v>9</v>
      </c>
      <c r="C71" s="3">
        <v>51.155099999999997</v>
      </c>
      <c r="D71" s="3">
        <v>10.367050000000001</v>
      </c>
      <c r="E71" s="4">
        <v>43985</v>
      </c>
      <c r="F71" s="5">
        <v>0.55372685185185189</v>
      </c>
      <c r="G71" s="2">
        <v>3</v>
      </c>
      <c r="H71" s="2">
        <v>4.8</v>
      </c>
      <c r="I71" s="2">
        <v>4.5999999999999996</v>
      </c>
      <c r="J71" s="2">
        <v>4.5999999999999996</v>
      </c>
      <c r="N71" s="2">
        <f>SUM(H71:M71)/G71</f>
        <v>4.6666666666666661</v>
      </c>
      <c r="O71" s="2">
        <f t="shared" si="3"/>
        <v>5372.14313134433</v>
      </c>
      <c r="P71" s="52">
        <v>333.6</v>
      </c>
      <c r="Q71" s="53">
        <v>180.024198317095</v>
      </c>
      <c r="R71" s="2">
        <f>IF((P71+Q71)&gt;360,(P71+Q71)-360,(P71+Q71))</f>
        <v>153.62419831709508</v>
      </c>
      <c r="S71" s="2">
        <f>COS(RADIANS(R71))*O71</f>
        <v>-4812.9001718180043</v>
      </c>
      <c r="T71" s="2">
        <f>SIN(RADIANS(R71))*O71</f>
        <v>2386.6113549893885</v>
      </c>
      <c r="U71" s="7">
        <f t="shared" si="4"/>
        <v>-4.3359461007369413E-2</v>
      </c>
      <c r="V71" s="7">
        <f>T71/(1850*COS(RADIANS(C71)))/60</f>
        <v>3.4280151947962779E-2</v>
      </c>
      <c r="W71" s="7">
        <f>C71+U71</f>
        <v>51.111740538992628</v>
      </c>
      <c r="X71" s="7">
        <f>D71+V71</f>
        <v>10.401330151947963</v>
      </c>
    </row>
    <row r="72" spans="1:24">
      <c r="A72" s="48">
        <v>3070</v>
      </c>
      <c r="B72" s="1" t="s">
        <v>9</v>
      </c>
      <c r="C72" s="3">
        <v>51.155099999999997</v>
      </c>
      <c r="D72" s="3">
        <v>10.367050000000001</v>
      </c>
      <c r="E72" s="4">
        <v>43985</v>
      </c>
      <c r="F72" s="5">
        <v>0.5558333333333334</v>
      </c>
      <c r="G72" s="2">
        <v>6</v>
      </c>
      <c r="H72" s="2">
        <v>3</v>
      </c>
      <c r="I72" s="2">
        <v>2.4</v>
      </c>
      <c r="J72" s="2">
        <v>2</v>
      </c>
      <c r="K72" s="2">
        <v>2.7</v>
      </c>
      <c r="L72" s="2">
        <v>2.2000000000000002</v>
      </c>
      <c r="M72" s="2">
        <v>2.6</v>
      </c>
      <c r="N72" s="2">
        <f>SUM(H72:M72)/G72</f>
        <v>2.4833333333333334</v>
      </c>
      <c r="O72" s="2">
        <f t="shared" si="3"/>
        <v>2104.9556300973118</v>
      </c>
      <c r="P72" s="52">
        <v>301.5</v>
      </c>
      <c r="Q72" s="53">
        <v>181.469261391109</v>
      </c>
      <c r="R72" s="2">
        <f>IF((P72+Q72)&gt;360,(P72+Q72)-360,(P72+Q72))</f>
        <v>122.969261391109</v>
      </c>
      <c r="S72" s="2">
        <f>COS(RADIANS(R72))*O72</f>
        <v>-1145.4937379934245</v>
      </c>
      <c r="T72" s="2">
        <f>SIN(RADIANS(R72))*O72</f>
        <v>1765.9791337658048</v>
      </c>
      <c r="U72" s="7">
        <f t="shared" si="4"/>
        <v>-1.0319763405346166E-2</v>
      </c>
      <c r="V72" s="7">
        <f>T72/(1850*COS(RADIANS(C72)))/60</f>
        <v>2.5365685500433166E-2</v>
      </c>
      <c r="W72" s="7">
        <f>C72+U72</f>
        <v>51.144780236594649</v>
      </c>
      <c r="X72" s="7">
        <f>D72+V72</f>
        <v>10.392415685500435</v>
      </c>
    </row>
    <row r="73" spans="1:24">
      <c r="A73" s="48">
        <v>3071</v>
      </c>
      <c r="B73" s="1" t="s">
        <v>9</v>
      </c>
      <c r="C73" s="3">
        <v>51.155099999999997</v>
      </c>
      <c r="D73" s="3">
        <v>10.367050000000001</v>
      </c>
      <c r="E73" s="4">
        <v>43985</v>
      </c>
      <c r="F73" s="5">
        <v>0.55746527777777788</v>
      </c>
      <c r="G73" s="2">
        <v>4</v>
      </c>
      <c r="H73" s="2">
        <v>3.4</v>
      </c>
      <c r="I73" s="2">
        <v>5.0999999999999996</v>
      </c>
      <c r="J73" s="2">
        <v>3.1</v>
      </c>
      <c r="K73" s="2">
        <v>2.8</v>
      </c>
      <c r="N73" s="2">
        <f>SUM(H73:M73)/G73</f>
        <v>3.5999999999999996</v>
      </c>
      <c r="O73" s="2">
        <f t="shared" si="3"/>
        <v>3775.9599246282291</v>
      </c>
      <c r="P73" s="52">
        <v>315.3</v>
      </c>
      <c r="Q73" s="53">
        <v>182.43215751975001</v>
      </c>
      <c r="R73" s="2">
        <f>IF((P73+Q73)&gt;360,(P73+Q73)-360,(P73+Q73))</f>
        <v>137.73215751974999</v>
      </c>
      <c r="S73" s="2">
        <f>COS(RADIANS(R73))*O73</f>
        <v>-2794.2432322042282</v>
      </c>
      <c r="T73" s="2">
        <f>SIN(RADIANS(R73))*O73</f>
        <v>2539.7003980153422</v>
      </c>
      <c r="U73" s="7">
        <f t="shared" si="4"/>
        <v>-2.5173362452290345E-2</v>
      </c>
      <c r="V73" s="7">
        <f>T73/(1850*COS(RADIANS(C73)))/60</f>
        <v>3.6479050250162987E-2</v>
      </c>
      <c r="W73" s="7">
        <f>C73+U73</f>
        <v>51.129926637547705</v>
      </c>
      <c r="X73" s="7">
        <f>D73+V73</f>
        <v>10.403529050250164</v>
      </c>
    </row>
    <row r="74" spans="1:24">
      <c r="A74" s="48">
        <v>3072</v>
      </c>
      <c r="B74" s="1" t="s">
        <v>10</v>
      </c>
      <c r="C74" s="3">
        <v>51.101390000000002</v>
      </c>
      <c r="D74" s="3">
        <v>10.46631</v>
      </c>
      <c r="E74" s="4">
        <v>44024</v>
      </c>
      <c r="F74" s="5">
        <v>0.58900462962962974</v>
      </c>
      <c r="G74" s="2">
        <v>5</v>
      </c>
      <c r="H74" s="2">
        <v>5.6</v>
      </c>
      <c r="I74" s="2">
        <v>4.8</v>
      </c>
      <c r="J74" s="2">
        <v>5.0999999999999996</v>
      </c>
      <c r="K74" s="2">
        <v>4.9000000000000004</v>
      </c>
      <c r="L74" s="2">
        <v>5.4</v>
      </c>
      <c r="N74" s="2">
        <f>SUM(H74:M74)/G74</f>
        <v>5.1599999999999993</v>
      </c>
      <c r="O74" s="2">
        <f t="shared" si="3"/>
        <v>6110.3778644505255</v>
      </c>
      <c r="P74" s="52">
        <v>130.6</v>
      </c>
      <c r="Q74" s="53">
        <v>200.38002851747001</v>
      </c>
      <c r="R74" s="2">
        <f>IF((P74+Q74)&gt;360,(P74+Q74)-360,(P74+Q74))</f>
        <v>330.98002851747003</v>
      </c>
      <c r="S74" s="2">
        <f>COS(RADIANS(R74))*O74</f>
        <v>5343.2239859231677</v>
      </c>
      <c r="T74" s="2">
        <f>SIN(RADIANS(R74))*O74</f>
        <v>-2964.2326296399715</v>
      </c>
      <c r="U74" s="7">
        <f t="shared" si="4"/>
        <v>4.8137153026334839E-2</v>
      </c>
      <c r="V74" s="7">
        <f>T74/(1850*COS(RADIANS(C74)))/60</f>
        <v>-4.2527344680843418E-2</v>
      </c>
      <c r="W74" s="7">
        <f>C74+U74</f>
        <v>51.149527153026334</v>
      </c>
      <c r="X74" s="7">
        <f>D74+V74</f>
        <v>10.423782655319156</v>
      </c>
    </row>
    <row r="75" spans="1:24">
      <c r="A75" s="48">
        <v>3073</v>
      </c>
      <c r="B75" s="1" t="s">
        <v>10</v>
      </c>
      <c r="C75" s="3">
        <v>51.101390000000002</v>
      </c>
      <c r="D75" s="3">
        <v>10.46631</v>
      </c>
      <c r="E75" s="4">
        <v>44024</v>
      </c>
      <c r="F75" s="5">
        <v>0.58982638888888894</v>
      </c>
      <c r="G75" s="2">
        <v>6</v>
      </c>
      <c r="H75" s="2">
        <v>4.5999999999999996</v>
      </c>
      <c r="I75" s="2">
        <v>4.4000000000000004</v>
      </c>
      <c r="J75" s="2">
        <v>4.5999999999999996</v>
      </c>
      <c r="K75" s="2">
        <v>4.2</v>
      </c>
      <c r="L75" s="2">
        <v>4.4000000000000004</v>
      </c>
      <c r="M75" s="2">
        <v>4.5999999999999996</v>
      </c>
      <c r="N75" s="2">
        <f>SUM(H75:M75)/G75</f>
        <v>4.4666666666666677</v>
      </c>
      <c r="O75" s="2">
        <f t="shared" si="3"/>
        <v>5072.8587800850628</v>
      </c>
      <c r="P75" s="52">
        <v>135.5</v>
      </c>
      <c r="Q75" s="53">
        <v>200.822501816987</v>
      </c>
      <c r="R75" s="2">
        <f>IF((P75+Q75)&gt;360,(P75+Q75)-360,(P75+Q75))</f>
        <v>336.32250181698703</v>
      </c>
      <c r="S75" s="2">
        <f>COS(RADIANS(R75))*O75</f>
        <v>4645.8274556145043</v>
      </c>
      <c r="T75" s="2">
        <f>SIN(RADIANS(R75))*O75</f>
        <v>-2037.1999055921274</v>
      </c>
      <c r="U75" s="7">
        <f t="shared" si="4"/>
        <v>4.185430140193247E-2</v>
      </c>
      <c r="V75" s="7">
        <f>T75/(1850*COS(RADIANS(C75)))/60</f>
        <v>-2.9227362826587857E-2</v>
      </c>
      <c r="W75" s="7">
        <f>C75+U75</f>
        <v>51.143244301401936</v>
      </c>
      <c r="X75" s="7">
        <f>D75+V75</f>
        <v>10.437082637173413</v>
      </c>
    </row>
    <row r="76" spans="1:24">
      <c r="A76" s="48">
        <v>3074</v>
      </c>
      <c r="B76" s="1" t="s">
        <v>10</v>
      </c>
      <c r="C76" s="3">
        <v>51.101390000000002</v>
      </c>
      <c r="D76" s="3">
        <v>10.46631</v>
      </c>
      <c r="E76" s="4">
        <v>44024</v>
      </c>
      <c r="F76" s="5">
        <v>0.59054398148148157</v>
      </c>
      <c r="G76" s="2">
        <v>5</v>
      </c>
      <c r="H76" s="2">
        <v>4.5</v>
      </c>
      <c r="I76" s="2">
        <v>4</v>
      </c>
      <c r="J76" s="2">
        <v>4.2</v>
      </c>
      <c r="K76" s="2">
        <v>4</v>
      </c>
      <c r="L76" s="2">
        <v>4.7</v>
      </c>
      <c r="N76" s="2">
        <f>SUM(H76:M76)/G76</f>
        <v>4.2799999999999994</v>
      </c>
      <c r="O76" s="2">
        <f t="shared" si="3"/>
        <v>4793.5267189097422</v>
      </c>
      <c r="P76" s="52">
        <v>124.1</v>
      </c>
      <c r="Q76" s="53">
        <v>201.26369889751101</v>
      </c>
      <c r="R76" s="2">
        <f>IF((P76+Q76)&gt;360,(P76+Q76)-360,(P76+Q76))</f>
        <v>325.36369889751097</v>
      </c>
      <c r="S76" s="2">
        <f>COS(RADIANS(R76))*O76</f>
        <v>3944.0008126461312</v>
      </c>
      <c r="T76" s="2">
        <f>SIN(RADIANS(R76))*O76</f>
        <v>-2724.473526160285</v>
      </c>
      <c r="U76" s="7">
        <f t="shared" si="4"/>
        <v>3.5531538852667847E-2</v>
      </c>
      <c r="V76" s="7">
        <f>T76/(1850*COS(RADIANS(C76)))/60</f>
        <v>-3.9087561334524526E-2</v>
      </c>
      <c r="W76" s="7">
        <f>C76+U76</f>
        <v>51.136921538852668</v>
      </c>
      <c r="X76" s="7">
        <f>D76+V76</f>
        <v>10.427222438665476</v>
      </c>
    </row>
    <row r="77" spans="1:24">
      <c r="A77" s="48">
        <v>3075</v>
      </c>
      <c r="B77" s="1" t="s">
        <v>10</v>
      </c>
      <c r="C77" s="3">
        <v>51.101390000000002</v>
      </c>
      <c r="D77" s="3">
        <v>10.46631</v>
      </c>
      <c r="E77" s="4">
        <v>44024</v>
      </c>
      <c r="F77" s="5">
        <v>0.59590277777777778</v>
      </c>
      <c r="G77" s="2">
        <v>6</v>
      </c>
      <c r="H77" s="2">
        <v>4.9000000000000004</v>
      </c>
      <c r="I77" s="2">
        <v>4.2</v>
      </c>
      <c r="J77" s="2">
        <v>4.9000000000000004</v>
      </c>
      <c r="K77" s="2">
        <v>4.0999999999999996</v>
      </c>
      <c r="L77" s="2">
        <v>4.5</v>
      </c>
      <c r="M77" s="2">
        <v>3.9</v>
      </c>
      <c r="N77" s="2">
        <f>SUM(H77:M77)/G77</f>
        <v>4.416666666666667</v>
      </c>
      <c r="O77" s="2">
        <f t="shared" si="3"/>
        <v>4998.0376922702444</v>
      </c>
      <c r="P77" s="52">
        <v>87.6</v>
      </c>
      <c r="Q77" s="53">
        <v>204.745232034466</v>
      </c>
      <c r="R77" s="2">
        <f>IF((P77+Q77)&gt;360,(P77+Q77)-360,(P77+Q77))</f>
        <v>292.34523203446599</v>
      </c>
      <c r="S77" s="2">
        <f>COS(RADIANS(R77))*O77</f>
        <v>1900.186187723943</v>
      </c>
      <c r="T77" s="2">
        <f>SIN(RADIANS(R77))*O77</f>
        <v>-4622.734388361202</v>
      </c>
      <c r="U77" s="7">
        <f t="shared" si="4"/>
        <v>1.7118794483999486E-2</v>
      </c>
      <c r="V77" s="7">
        <f>T77/(1850*COS(RADIANS(C77)))/60</f>
        <v>-6.6321589181650153E-2</v>
      </c>
      <c r="W77" s="7">
        <f>C77+U77</f>
        <v>51.118508794484001</v>
      </c>
      <c r="X77" s="7">
        <f>D77+V77</f>
        <v>10.39998841081835</v>
      </c>
    </row>
    <row r="78" spans="1:24">
      <c r="A78" s="48">
        <v>3076</v>
      </c>
      <c r="B78" s="1" t="s">
        <v>10</v>
      </c>
      <c r="C78" s="3">
        <v>51.101390000000002</v>
      </c>
      <c r="D78" s="3">
        <v>10.46631</v>
      </c>
      <c r="E78" s="4">
        <v>44024</v>
      </c>
      <c r="F78" s="5">
        <v>0.59906250000000005</v>
      </c>
      <c r="G78" s="2">
        <v>2</v>
      </c>
      <c r="H78" s="2">
        <v>5.6</v>
      </c>
      <c r="I78" s="2">
        <v>6.1</v>
      </c>
      <c r="N78" s="2">
        <f>SUM(H78:M78)/G78</f>
        <v>5.85</v>
      </c>
      <c r="O78" s="2">
        <f t="shared" si="3"/>
        <v>7142.9088762950032</v>
      </c>
      <c r="P78" s="52">
        <v>113.6</v>
      </c>
      <c r="Q78" s="53">
        <v>206.45234419540901</v>
      </c>
      <c r="R78" s="2">
        <f>IF((P78+Q78)&gt;360,(P78+Q78)-360,(P78+Q78))</f>
        <v>320.05234419540898</v>
      </c>
      <c r="S78" s="2">
        <f>COS(RADIANS(R78))*O78</f>
        <v>5475.977948563027</v>
      </c>
      <c r="T78" s="2">
        <f>SIN(RADIANS(R78))*O78</f>
        <v>-4586.3725014335023</v>
      </c>
      <c r="U78" s="7">
        <f t="shared" si="4"/>
        <v>4.9333134671738978E-2</v>
      </c>
      <c r="V78" s="7">
        <f>T78/(1850*COS(RADIANS(C78)))/60</f>
        <v>-6.5799911333846425E-2</v>
      </c>
      <c r="W78" s="7">
        <f>C78+U78</f>
        <v>51.150723134671743</v>
      </c>
      <c r="X78" s="7">
        <f>D78+V78</f>
        <v>10.400510088666154</v>
      </c>
    </row>
    <row r="79" spans="1:24">
      <c r="A79" s="48">
        <v>3077</v>
      </c>
      <c r="B79" s="1" t="s">
        <v>10</v>
      </c>
      <c r="C79" s="3">
        <v>51.101390000000002</v>
      </c>
      <c r="D79" s="3">
        <v>10.46631</v>
      </c>
      <c r="E79" s="4">
        <v>44024</v>
      </c>
      <c r="F79" s="5">
        <v>0.60207175925925926</v>
      </c>
      <c r="G79" s="2">
        <v>4</v>
      </c>
      <c r="H79" s="2">
        <v>6.4</v>
      </c>
      <c r="I79" s="2">
        <v>7.1</v>
      </c>
      <c r="J79" s="2">
        <v>8.5</v>
      </c>
      <c r="K79" s="2">
        <v>7.1</v>
      </c>
      <c r="N79" s="2">
        <f>SUM(H79:M79)/G79</f>
        <v>7.2750000000000004</v>
      </c>
      <c r="O79" s="2">
        <f t="shared" si="3"/>
        <v>9275.3098790172953</v>
      </c>
      <c r="P79" s="52">
        <v>124.7</v>
      </c>
      <c r="Q79" s="53">
        <v>208.13587840959599</v>
      </c>
      <c r="R79" s="2">
        <f>IF((P79+Q79)&gt;360,(P79+Q79)-360,(P79+Q79))</f>
        <v>332.83587840959598</v>
      </c>
      <c r="S79" s="2">
        <f>COS(RADIANS(R79))*O79</f>
        <v>8252.265756535151</v>
      </c>
      <c r="T79" s="2">
        <f>SIN(RADIANS(R79))*O79</f>
        <v>-4234.5582101694117</v>
      </c>
      <c r="U79" s="7">
        <f t="shared" si="4"/>
        <v>7.4344736545361723E-2</v>
      </c>
      <c r="V79" s="7">
        <f>T79/(1850*COS(RADIANS(C79)))/60</f>
        <v>-6.0752491141979829E-2</v>
      </c>
      <c r="W79" s="7">
        <f>C79+U79</f>
        <v>51.175734736545365</v>
      </c>
      <c r="X79" s="7">
        <f>D79+V79</f>
        <v>10.405557508858021</v>
      </c>
    </row>
    <row r="80" spans="1:24">
      <c r="A80" s="48">
        <v>3078</v>
      </c>
      <c r="B80" s="1" t="s">
        <v>10</v>
      </c>
      <c r="C80" s="3">
        <v>51.101390000000002</v>
      </c>
      <c r="D80" s="3">
        <v>10.46631</v>
      </c>
      <c r="E80" s="4">
        <v>44024</v>
      </c>
      <c r="F80" s="5">
        <v>0.60584490740740748</v>
      </c>
      <c r="G80" s="2">
        <v>6</v>
      </c>
      <c r="H80" s="2">
        <v>3.6</v>
      </c>
      <c r="I80" s="2">
        <v>3.6</v>
      </c>
      <c r="J80" s="2">
        <v>4.2</v>
      </c>
      <c r="K80" s="2">
        <v>4</v>
      </c>
      <c r="L80" s="2">
        <v>4</v>
      </c>
      <c r="M80" s="2">
        <v>3.2</v>
      </c>
      <c r="N80" s="2">
        <f>SUM(H80:M80)/G80</f>
        <v>3.7666666666666662</v>
      </c>
      <c r="O80" s="2">
        <f t="shared" si="3"/>
        <v>4025.3635506776186</v>
      </c>
      <c r="P80" s="52">
        <v>100.4</v>
      </c>
      <c r="Q80" s="53">
        <v>210.61549612629599</v>
      </c>
      <c r="R80" s="2">
        <f>IF((P80+Q80)&gt;360,(P80+Q80)-360,(P80+Q80))</f>
        <v>311.015496126296</v>
      </c>
      <c r="S80" s="2">
        <f>COS(RADIANS(R80))*O80</f>
        <v>2641.6976531985406</v>
      </c>
      <c r="T80" s="2">
        <f>SIN(RADIANS(R80))*O80</f>
        <v>-3037.2660772822078</v>
      </c>
      <c r="U80" s="7">
        <f t="shared" si="4"/>
        <v>2.379907795674361E-2</v>
      </c>
      <c r="V80" s="7">
        <f>T80/(1850*COS(RADIANS(C80)))/60</f>
        <v>-4.3575143213946052E-2</v>
      </c>
      <c r="W80" s="7">
        <f>C80+U80</f>
        <v>51.125189077956747</v>
      </c>
      <c r="X80" s="7">
        <f>D80+V80</f>
        <v>10.422734856786054</v>
      </c>
    </row>
    <row r="81" spans="1:24">
      <c r="A81" s="48">
        <v>3079</v>
      </c>
      <c r="B81" s="1" t="s">
        <v>10</v>
      </c>
      <c r="C81" s="3">
        <v>51.101390000000002</v>
      </c>
      <c r="D81" s="3">
        <v>10.46631</v>
      </c>
      <c r="E81" s="4">
        <v>44024</v>
      </c>
      <c r="F81" s="5">
        <v>0.60569444444444454</v>
      </c>
      <c r="G81" s="2">
        <v>3</v>
      </c>
      <c r="H81" s="2">
        <v>5.8</v>
      </c>
      <c r="I81" s="2">
        <v>5.6</v>
      </c>
      <c r="J81" s="2">
        <v>5.0999999999999996</v>
      </c>
      <c r="N81" s="2">
        <f>SUM(H81:M81)/G81</f>
        <v>5.5</v>
      </c>
      <c r="O81" s="2">
        <f t="shared" si="3"/>
        <v>6619.1612615912836</v>
      </c>
      <c r="P81" s="52">
        <v>112.6</v>
      </c>
      <c r="Q81" s="53">
        <v>210.61549612629599</v>
      </c>
      <c r="R81" s="2">
        <f>IF((P81+Q81)&gt;360,(P81+Q81)-360,(P81+Q81))</f>
        <v>323.21549612629599</v>
      </c>
      <c r="S81" s="2">
        <f>COS(RADIANS(R81))*O81</f>
        <v>5301.2422544606534</v>
      </c>
      <c r="T81" s="2">
        <f>SIN(RADIANS(R81))*O81</f>
        <v>-3963.6001774235046</v>
      </c>
      <c r="U81" s="7">
        <f t="shared" si="4"/>
        <v>4.7758939229375255E-2</v>
      </c>
      <c r="V81" s="7">
        <f>T81/(1850*COS(RADIANS(C81)))/60</f>
        <v>-5.6865102029058555E-2</v>
      </c>
      <c r="W81" s="7">
        <f>C81+U81</f>
        <v>51.149148939229377</v>
      </c>
      <c r="X81" s="7">
        <f>D81+V81</f>
        <v>10.409444897970941</v>
      </c>
    </row>
    <row r="82" spans="1:24">
      <c r="A82" s="48">
        <v>3080</v>
      </c>
      <c r="B82" s="1" t="s">
        <v>10</v>
      </c>
      <c r="C82" s="3">
        <v>51.101390000000002</v>
      </c>
      <c r="D82" s="3">
        <v>10.46631</v>
      </c>
      <c r="E82" s="4">
        <v>44024</v>
      </c>
      <c r="F82" s="5">
        <v>0.61218750000000011</v>
      </c>
      <c r="G82" s="2">
        <v>4</v>
      </c>
      <c r="H82" s="2">
        <v>4</v>
      </c>
      <c r="I82" s="2">
        <v>3.8</v>
      </c>
      <c r="J82" s="2">
        <v>3.9</v>
      </c>
      <c r="K82" s="2">
        <v>3.6</v>
      </c>
      <c r="N82" s="2">
        <f>SUM(H82:M82)/G82</f>
        <v>3.8249999999999997</v>
      </c>
      <c r="O82" s="2">
        <f t="shared" si="3"/>
        <v>4112.654819794906</v>
      </c>
      <c r="P82" s="52">
        <v>98.2</v>
      </c>
      <c r="Q82" s="53">
        <v>214.22883529033001</v>
      </c>
      <c r="R82" s="2">
        <f>IF((P82+Q82)&gt;360,(P82+Q82)-360,(P82+Q82))</f>
        <v>312.42883529033003</v>
      </c>
      <c r="S82" s="2">
        <f>COS(RADIANS(R82))*O82</f>
        <v>2774.7010523202384</v>
      </c>
      <c r="T82" s="2">
        <f>SIN(RADIANS(R82))*O82</f>
        <v>-3035.6158744207464</v>
      </c>
      <c r="U82" s="7">
        <f t="shared" si="4"/>
        <v>2.4997306777659808E-2</v>
      </c>
      <c r="V82" s="7">
        <f>T82/(1850*COS(RADIANS(C82)))/60</f>
        <v>-4.3551468032321995E-2</v>
      </c>
      <c r="W82" s="7">
        <f>C82+U82</f>
        <v>51.126387306777659</v>
      </c>
      <c r="X82" s="7">
        <f>D82+V82</f>
        <v>10.422758531967679</v>
      </c>
    </row>
    <row r="83" spans="1:24">
      <c r="A83" s="48">
        <v>3081</v>
      </c>
      <c r="B83" s="1" t="s">
        <v>10</v>
      </c>
      <c r="C83" s="3">
        <v>51.101390000000002</v>
      </c>
      <c r="D83" s="3">
        <v>10.46631</v>
      </c>
      <c r="E83" s="4">
        <v>44024</v>
      </c>
      <c r="F83" s="5">
        <v>0.61412037037037048</v>
      </c>
      <c r="G83" s="2">
        <v>4</v>
      </c>
      <c r="H83" s="2">
        <v>4</v>
      </c>
      <c r="I83" s="2">
        <v>5.2</v>
      </c>
      <c r="J83" s="2">
        <v>4.2</v>
      </c>
      <c r="K83" s="2">
        <v>4.4000000000000004</v>
      </c>
      <c r="N83" s="2">
        <f>SUM(H83:M83)/G83</f>
        <v>4.4499999999999993</v>
      </c>
      <c r="O83" s="2">
        <f t="shared" si="3"/>
        <v>5047.9184174801212</v>
      </c>
      <c r="P83" s="52">
        <v>114</v>
      </c>
      <c r="Q83" s="53">
        <v>215.40443149487299</v>
      </c>
      <c r="R83" s="2">
        <f>IF((P83+Q83)&gt;360,(P83+Q83)-360,(P83+Q83))</f>
        <v>329.40443149487299</v>
      </c>
      <c r="S83" s="2">
        <f>COS(RADIANS(R83))*O83</f>
        <v>4345.1542613758766</v>
      </c>
      <c r="T83" s="2">
        <f>SIN(RADIANS(R83))*O83</f>
        <v>-2569.2634731342891</v>
      </c>
      <c r="U83" s="7">
        <f t="shared" si="4"/>
        <v>3.9145533886269158E-2</v>
      </c>
      <c r="V83" s="7">
        <f>T83/(1850*COS(RADIANS(C83)))/60</f>
        <v>-3.686078892909081E-2</v>
      </c>
      <c r="W83" s="7">
        <f>C83+U83</f>
        <v>51.140535533886272</v>
      </c>
      <c r="X83" s="7">
        <f>D83+V83</f>
        <v>10.42944921107091</v>
      </c>
    </row>
    <row r="84" spans="1:24">
      <c r="A84" s="48">
        <v>3082</v>
      </c>
      <c r="B84" s="1" t="s">
        <v>10</v>
      </c>
      <c r="C84" s="3">
        <v>51.101390000000002</v>
      </c>
      <c r="D84" s="3">
        <v>10.46631</v>
      </c>
      <c r="E84" s="4">
        <v>44024</v>
      </c>
      <c r="F84" s="5">
        <v>0.61924768518518525</v>
      </c>
      <c r="G84" s="2">
        <v>3</v>
      </c>
      <c r="H84" s="2">
        <v>3.2</v>
      </c>
      <c r="I84" s="2">
        <v>2.2999999999999998</v>
      </c>
      <c r="J84" s="2">
        <v>2.2999999999999998</v>
      </c>
      <c r="N84" s="2">
        <f>SUM(H84:M84)/G84</f>
        <v>2.6</v>
      </c>
      <c r="O84" s="2">
        <f t="shared" si="3"/>
        <v>2279.5381683318851</v>
      </c>
      <c r="P84" s="52">
        <v>79.3</v>
      </c>
      <c r="Q84" s="53">
        <v>218.090825386852</v>
      </c>
      <c r="R84" s="2">
        <f>IF((P84+Q84)&gt;360,(P84+Q84)-360,(P84+Q84))</f>
        <v>297.39082538685199</v>
      </c>
      <c r="S84" s="2">
        <f>COS(RADIANS(R84))*O84</f>
        <v>1048.7188941333491</v>
      </c>
      <c r="T84" s="2">
        <f>SIN(RADIANS(R84))*O84</f>
        <v>-2023.9770112255751</v>
      </c>
      <c r="U84" s="7">
        <f t="shared" si="4"/>
        <v>9.4479179651653072E-3</v>
      </c>
      <c r="V84" s="7">
        <f>T84/(1850*COS(RADIANS(C84)))/60</f>
        <v>-2.9037656195339736E-2</v>
      </c>
      <c r="W84" s="7">
        <f>C84+U84</f>
        <v>51.110837917965171</v>
      </c>
      <c r="X84" s="7">
        <f>D84+V84</f>
        <v>10.43727234380466</v>
      </c>
    </row>
    <row r="85" spans="1:24">
      <c r="A85" s="48">
        <v>3083</v>
      </c>
      <c r="B85" s="1" t="s">
        <v>10</v>
      </c>
      <c r="C85" s="3">
        <v>51.101390000000002</v>
      </c>
      <c r="D85" s="3">
        <v>10.46631</v>
      </c>
      <c r="E85" s="4">
        <v>44024</v>
      </c>
      <c r="F85" s="5">
        <v>0.62145833333333333</v>
      </c>
      <c r="G85" s="2">
        <v>4</v>
      </c>
      <c r="H85" s="2">
        <v>6.1</v>
      </c>
      <c r="I85" s="2">
        <v>6</v>
      </c>
      <c r="J85" s="2">
        <v>6.2</v>
      </c>
      <c r="K85" s="2">
        <v>5.8</v>
      </c>
      <c r="N85" s="2">
        <f>SUM(H85:M85)/G85</f>
        <v>6.0250000000000004</v>
      </c>
      <c r="O85" s="2">
        <f t="shared" si="3"/>
        <v>7404.7826836468648</v>
      </c>
      <c r="P85" s="52">
        <v>96.9</v>
      </c>
      <c r="Q85" s="53">
        <v>219.217822348098</v>
      </c>
      <c r="R85" s="2">
        <f>IF((P85+Q85)&gt;360,(P85+Q85)-360,(P85+Q85))</f>
        <v>316.117822348098</v>
      </c>
      <c r="S85" s="2">
        <f>COS(RADIANS(R85))*O85</f>
        <v>5337.1212638070956</v>
      </c>
      <c r="T85" s="2">
        <f>SIN(RADIANS(R85))*O85</f>
        <v>-5132.8299414119119</v>
      </c>
      <c r="U85" s="7">
        <f t="shared" si="4"/>
        <v>4.808217354781167E-2</v>
      </c>
      <c r="V85" s="7">
        <f>T85/(1850*COS(RADIANS(C85)))/60</f>
        <v>-7.3639843892107121E-2</v>
      </c>
      <c r="W85" s="7">
        <f>C85+U85</f>
        <v>51.149472173547814</v>
      </c>
      <c r="X85" s="7">
        <f>D85+V85</f>
        <v>10.392670156107894</v>
      </c>
    </row>
    <row r="86" spans="1:24">
      <c r="A86" s="48">
        <v>3084</v>
      </c>
      <c r="B86" s="1" t="s">
        <v>17</v>
      </c>
      <c r="C86" s="49">
        <v>51.12341</v>
      </c>
      <c r="D86" s="49">
        <v>8.8918499999999998</v>
      </c>
      <c r="E86" s="32">
        <v>44005</v>
      </c>
      <c r="F86" s="5">
        <v>0.44516203703703705</v>
      </c>
      <c r="G86" s="2">
        <v>6</v>
      </c>
      <c r="H86" s="2">
        <v>1.2</v>
      </c>
      <c r="I86" s="2">
        <v>1.2</v>
      </c>
      <c r="J86" s="2">
        <v>1.3</v>
      </c>
      <c r="K86" s="2">
        <v>1</v>
      </c>
      <c r="L86" s="2">
        <v>0.9</v>
      </c>
      <c r="M86" s="2">
        <v>1</v>
      </c>
      <c r="N86" s="2">
        <f>SUM(H86:M86)/G86</f>
        <v>1.1000000000000001</v>
      </c>
      <c r="O86" s="2">
        <f t="shared" si="3"/>
        <v>565.9073624381906</v>
      </c>
      <c r="P86" s="52">
        <v>328.8</v>
      </c>
      <c r="Q86" s="53">
        <v>115.190860296133</v>
      </c>
      <c r="R86" s="2">
        <f>IF((P86+Q86)&gt;360,(P86+Q86)-360,(P86+Q86))</f>
        <v>83.990860296133008</v>
      </c>
      <c r="S86" s="2">
        <f>COS(RADIANS(R86))*O86</f>
        <v>59.243204041322947</v>
      </c>
      <c r="T86" s="2">
        <f>SIN(RADIANS(R86))*O86</f>
        <v>562.79781950241045</v>
      </c>
      <c r="U86" s="7">
        <f t="shared" si="4"/>
        <v>5.3372255893083741E-4</v>
      </c>
      <c r="V86" s="7">
        <f>T86/(1850*COS(RADIANS(C86)))/60</f>
        <v>8.0782136214187141E-3</v>
      </c>
      <c r="W86" s="7">
        <f>C86+U86</f>
        <v>51.123943722558934</v>
      </c>
      <c r="X86" s="7">
        <f>D86+V86</f>
        <v>8.8999282136214184</v>
      </c>
    </row>
    <row r="87" spans="1:24">
      <c r="A87" s="48">
        <v>3085</v>
      </c>
      <c r="B87" s="1" t="s">
        <v>17</v>
      </c>
      <c r="C87" s="49">
        <v>51.12341</v>
      </c>
      <c r="D87" s="49">
        <v>8.8918499999999998</v>
      </c>
      <c r="E87" s="32">
        <v>44005</v>
      </c>
      <c r="F87" s="5">
        <v>0.44763888888888892</v>
      </c>
      <c r="G87" s="2">
        <v>5</v>
      </c>
      <c r="H87" s="2">
        <v>1.1000000000000001</v>
      </c>
      <c r="I87" s="2">
        <v>1.1000000000000001</v>
      </c>
      <c r="J87" s="2">
        <v>1</v>
      </c>
      <c r="K87" s="2">
        <v>0.8</v>
      </c>
      <c r="L87" s="2">
        <v>1.2</v>
      </c>
      <c r="N87" s="2">
        <f>SUM(H87:M87)/G87</f>
        <v>1.04</v>
      </c>
      <c r="O87" s="2">
        <f t="shared" si="3"/>
        <v>523.89702201299838</v>
      </c>
      <c r="P87" s="52">
        <v>345.6</v>
      </c>
      <c r="Q87" s="53">
        <v>116.000493290021</v>
      </c>
      <c r="R87" s="2">
        <f>IF((P87+Q87)&gt;360,(P87+Q87)-360,(P87+Q87))</f>
        <v>101.60049329002101</v>
      </c>
      <c r="S87" s="2">
        <f>COS(RADIANS(R87))*O87</f>
        <v>-105.34854246076007</v>
      </c>
      <c r="T87" s="2">
        <f>SIN(RADIANS(R87))*O87</f>
        <v>513.19564911978898</v>
      </c>
      <c r="U87" s="7">
        <f t="shared" si="4"/>
        <v>-9.4908596811495562E-4</v>
      </c>
      <c r="V87" s="7">
        <f>T87/(1850*COS(RADIANS(C87)))/60</f>
        <v>7.3662404855044791E-3</v>
      </c>
      <c r="W87" s="7">
        <f>C87+U87</f>
        <v>51.122460914031883</v>
      </c>
      <c r="X87" s="7">
        <f>D87+V87</f>
        <v>8.8992162404855044</v>
      </c>
    </row>
    <row r="88" spans="1:24">
      <c r="A88" s="48">
        <v>3086</v>
      </c>
      <c r="B88" s="1" t="s">
        <v>17</v>
      </c>
      <c r="C88" s="49">
        <v>51.12341</v>
      </c>
      <c r="D88" s="49">
        <v>8.8918499999999998</v>
      </c>
      <c r="E88" s="32">
        <v>44005</v>
      </c>
      <c r="F88" s="5">
        <v>0.45276620370370368</v>
      </c>
      <c r="G88" s="2">
        <v>6</v>
      </c>
      <c r="H88" s="2">
        <v>0.7</v>
      </c>
      <c r="I88" s="2">
        <v>1</v>
      </c>
      <c r="J88" s="2">
        <v>0.6</v>
      </c>
      <c r="K88" s="2">
        <v>0.6</v>
      </c>
      <c r="L88" s="2">
        <v>0.8</v>
      </c>
      <c r="M88" s="2">
        <v>0.7</v>
      </c>
      <c r="N88" s="2">
        <f>SUM(H88:M88)/G88</f>
        <v>0.73333333333333339</v>
      </c>
      <c r="O88" s="2">
        <f t="shared" si="3"/>
        <v>309.1775042842379</v>
      </c>
      <c r="P88" s="52">
        <v>90.7</v>
      </c>
      <c r="Q88" s="53">
        <v>117.92961549188</v>
      </c>
      <c r="R88" s="2">
        <f>IF((P88+Q88)&gt;360,(P88+Q88)-360,(P88+Q88))</f>
        <v>208.62961549188</v>
      </c>
      <c r="S88" s="2">
        <f>COS(RADIANS(R88))*O88</f>
        <v>-271.37604909741106</v>
      </c>
      <c r="T88" s="2">
        <f>SIN(RADIANS(R88))*O88</f>
        <v>-148.14104472329569</v>
      </c>
      <c r="U88" s="7">
        <f t="shared" si="4"/>
        <v>-2.4448292711478476E-3</v>
      </c>
      <c r="V88" s="7">
        <f>T88/(1850*COS(RADIANS(C88)))/60</f>
        <v>-2.1263675229463122E-3</v>
      </c>
      <c r="W88" s="7">
        <f>C88+U88</f>
        <v>51.120965170728851</v>
      </c>
      <c r="X88" s="7">
        <f>D88+V88</f>
        <v>8.8897236324770539</v>
      </c>
    </row>
    <row r="89" spans="1:24">
      <c r="A89" s="48">
        <v>3087</v>
      </c>
      <c r="B89" s="1" t="s">
        <v>17</v>
      </c>
      <c r="C89" s="49">
        <v>51.12341</v>
      </c>
      <c r="D89" s="49">
        <v>8.8918499999999998</v>
      </c>
      <c r="E89" s="32">
        <v>44005</v>
      </c>
      <c r="F89" s="5">
        <v>0.45912037037037035</v>
      </c>
      <c r="G89" s="2">
        <v>6</v>
      </c>
      <c r="H89" s="2">
        <v>1.1000000000000001</v>
      </c>
      <c r="I89" s="2">
        <v>1.4</v>
      </c>
      <c r="J89" s="2">
        <v>0.6</v>
      </c>
      <c r="K89" s="2">
        <v>1</v>
      </c>
      <c r="L89" s="2">
        <v>1</v>
      </c>
      <c r="M89" s="2">
        <v>1.3</v>
      </c>
      <c r="N89" s="2">
        <f>SUM(H89:M89)/G89</f>
        <v>1.0666666666666667</v>
      </c>
      <c r="O89" s="2">
        <f t="shared" si="3"/>
        <v>542.56828442419487</v>
      </c>
      <c r="P89" s="52">
        <v>322.10000000000002</v>
      </c>
      <c r="Q89" s="53">
        <v>120.788367099404</v>
      </c>
      <c r="R89" s="2">
        <f>IF((P89+Q89)&gt;360,(P89+Q89)-360,(P89+Q89))</f>
        <v>82.888367099404036</v>
      </c>
      <c r="S89" s="2">
        <f>COS(RADIANS(R89))*O89</f>
        <v>67.171554048888339</v>
      </c>
      <c r="T89" s="2">
        <f>SIN(RADIANS(R89))*O89</f>
        <v>538.39421021187741</v>
      </c>
      <c r="U89" s="7">
        <f t="shared" si="4"/>
        <v>6.0514913557557066E-4</v>
      </c>
      <c r="V89" s="7">
        <f>T89/(1850*COS(RADIANS(C89)))/60</f>
        <v>7.7279322909813274E-3</v>
      </c>
      <c r="W89" s="7">
        <f>C89+U89</f>
        <v>51.124015149135573</v>
      </c>
      <c r="X89" s="7">
        <f>D89+V89</f>
        <v>8.8995779322909812</v>
      </c>
    </row>
    <row r="90" spans="1:24">
      <c r="A90" s="48">
        <v>3088</v>
      </c>
      <c r="B90" s="1" t="s">
        <v>17</v>
      </c>
      <c r="C90" s="49">
        <v>51.12341</v>
      </c>
      <c r="D90" s="49">
        <v>8.8918499999999998</v>
      </c>
      <c r="E90" s="32">
        <v>44005</v>
      </c>
      <c r="F90" s="5">
        <v>0.45922453703703697</v>
      </c>
      <c r="G90" s="2">
        <v>5</v>
      </c>
      <c r="H90" s="2">
        <v>0.6</v>
      </c>
      <c r="I90" s="2">
        <v>0.7</v>
      </c>
      <c r="J90" s="2">
        <v>0.6</v>
      </c>
      <c r="K90" s="2">
        <v>0.4</v>
      </c>
      <c r="L90" s="2">
        <v>0.6</v>
      </c>
      <c r="N90" s="2">
        <f>SUM(H90:M90)/G90</f>
        <v>0.57999999999999996</v>
      </c>
      <c r="O90" s="2">
        <f t="shared" si="3"/>
        <v>201.8177454198576</v>
      </c>
      <c r="P90" s="52">
        <v>119</v>
      </c>
      <c r="Q90" s="53">
        <v>120.788367099404</v>
      </c>
      <c r="R90" s="2">
        <f>IF((P90+Q90)&gt;360,(P90+Q90)-360,(P90+Q90))</f>
        <v>239.78836709940401</v>
      </c>
      <c r="S90" s="2">
        <f>COS(RADIANS(R90))*O90</f>
        <v>-101.55376356821134</v>
      </c>
      <c r="T90" s="2">
        <f>SIN(RADIANS(R90))*O90</f>
        <v>-174.40537684224728</v>
      </c>
      <c r="U90" s="7">
        <f t="shared" si="4"/>
        <v>-9.1489877088478681E-4</v>
      </c>
      <c r="V90" s="7">
        <f>T90/(1850*COS(RADIANS(C90)))/60</f>
        <v>-2.5033570529845871E-3</v>
      </c>
      <c r="W90" s="7">
        <f>C90+U90</f>
        <v>51.122495101229113</v>
      </c>
      <c r="X90" s="7">
        <f>D90+V90</f>
        <v>8.8893466429470145</v>
      </c>
    </row>
    <row r="91" spans="1:24">
      <c r="A91" s="48">
        <v>3089</v>
      </c>
      <c r="B91" s="1" t="s">
        <v>17</v>
      </c>
      <c r="C91" s="49">
        <v>51.12341</v>
      </c>
      <c r="D91" s="49">
        <v>8.8918499999999998</v>
      </c>
      <c r="E91" s="32">
        <v>44005</v>
      </c>
      <c r="F91" s="5">
        <v>0.45951388888888883</v>
      </c>
      <c r="G91" s="2">
        <v>6</v>
      </c>
      <c r="H91" s="2">
        <v>1.1000000000000001</v>
      </c>
      <c r="I91" s="2">
        <v>1.1000000000000001</v>
      </c>
      <c r="J91" s="2">
        <v>0.9</v>
      </c>
      <c r="K91" s="2">
        <v>0.8</v>
      </c>
      <c r="L91" s="2">
        <v>0.9</v>
      </c>
      <c r="M91" s="2">
        <v>1.1000000000000001</v>
      </c>
      <c r="N91" s="2">
        <f>SUM(H91:M91)/G91</f>
        <v>0.98333333333333339</v>
      </c>
      <c r="O91" s="2">
        <f t="shared" si="3"/>
        <v>484.22058938920571</v>
      </c>
      <c r="P91" s="52">
        <v>339.1</v>
      </c>
      <c r="Q91" s="53">
        <v>120.788367099404</v>
      </c>
      <c r="R91" s="2">
        <f>IF((P91+Q91)&gt;360,(P91+Q91)-360,(P91+Q91))</f>
        <v>99.888367099404036</v>
      </c>
      <c r="S91" s="2">
        <f>COS(RADIANS(R91))*O91</f>
        <v>-83.154760017631332</v>
      </c>
      <c r="T91" s="2">
        <f>SIN(RADIANS(R91))*O91</f>
        <v>477.02711146730428</v>
      </c>
      <c r="U91" s="7">
        <f t="shared" si="4"/>
        <v>-7.4914198214082281E-4</v>
      </c>
      <c r="V91" s="7">
        <f>T91/(1850*COS(RADIANS(C91)))/60</f>
        <v>6.8470892674179886E-3</v>
      </c>
      <c r="W91" s="7">
        <f>C91+U91</f>
        <v>51.122660858017859</v>
      </c>
      <c r="X91" s="7">
        <f>D91+V91</f>
        <v>8.8986970892674186</v>
      </c>
    </row>
    <row r="92" spans="1:24">
      <c r="A92" s="48">
        <v>3090</v>
      </c>
      <c r="B92" s="1" t="s">
        <v>17</v>
      </c>
      <c r="C92" s="49">
        <v>51.12341</v>
      </c>
      <c r="D92" s="49">
        <v>8.8918499999999998</v>
      </c>
      <c r="E92" s="32">
        <v>44005</v>
      </c>
      <c r="F92" s="5">
        <v>0.46686342592592589</v>
      </c>
      <c r="G92" s="2">
        <v>6</v>
      </c>
      <c r="H92" s="2">
        <v>0.6</v>
      </c>
      <c r="I92" s="2">
        <v>0.6</v>
      </c>
      <c r="J92" s="2">
        <v>0.5</v>
      </c>
      <c r="K92" s="2">
        <v>0.6</v>
      </c>
      <c r="L92" s="2">
        <v>0.6</v>
      </c>
      <c r="M92" s="2">
        <v>0.6</v>
      </c>
      <c r="N92" s="2">
        <f>SUM(H92:M92)/G92</f>
        <v>0.58333333333333337</v>
      </c>
      <c r="O92" s="2">
        <f t="shared" si="3"/>
        <v>204.15165322125725</v>
      </c>
      <c r="P92" s="52">
        <v>106.5</v>
      </c>
      <c r="Q92" s="53">
        <v>124.083946594541</v>
      </c>
      <c r="R92" s="2">
        <f>IF((P92+Q92)&gt;360,(P92+Q92)-360,(P92+Q92))</f>
        <v>230.583946594541</v>
      </c>
      <c r="S92" s="2">
        <f>COS(RADIANS(R92))*O92</f>
        <v>-129.62547903773915</v>
      </c>
      <c r="T92" s="2">
        <f>SIN(RADIANS(R92))*O92</f>
        <v>-157.71852363374799</v>
      </c>
      <c r="U92" s="7">
        <f t="shared" si="4"/>
        <v>-1.1677971084481005E-3</v>
      </c>
      <c r="V92" s="7">
        <f>T92/(1850*COS(RADIANS(C92)))/60</f>
        <v>-2.2638394851896464E-3</v>
      </c>
      <c r="W92" s="7">
        <f>C92+U92</f>
        <v>51.122242202891549</v>
      </c>
      <c r="X92" s="7">
        <f>D92+V92</f>
        <v>8.8895861605148099</v>
      </c>
    </row>
    <row r="93" spans="1:24">
      <c r="A93" s="48">
        <v>3091</v>
      </c>
      <c r="B93" s="1" t="s">
        <v>17</v>
      </c>
      <c r="C93" s="49">
        <v>51.12341</v>
      </c>
      <c r="D93" s="49">
        <v>8.8918499999999998</v>
      </c>
      <c r="E93" s="32">
        <v>44005</v>
      </c>
      <c r="F93" s="5">
        <v>0.46763888888888888</v>
      </c>
      <c r="G93" s="2">
        <v>6</v>
      </c>
      <c r="H93" s="2">
        <v>1</v>
      </c>
      <c r="I93" s="2">
        <v>0.5</v>
      </c>
      <c r="J93" s="2">
        <v>1</v>
      </c>
      <c r="K93" s="2">
        <v>1</v>
      </c>
      <c r="L93" s="2">
        <v>1.2</v>
      </c>
      <c r="M93" s="2">
        <v>0.9</v>
      </c>
      <c r="N93" s="2">
        <f>SUM(H93:M93)/G93</f>
        <v>0.93333333333333346</v>
      </c>
      <c r="O93" s="2">
        <f t="shared" si="3"/>
        <v>449.21197236821206</v>
      </c>
      <c r="P93" s="52">
        <v>286.39999999999998</v>
      </c>
      <c r="Q93" s="53">
        <v>124.391845851282</v>
      </c>
      <c r="R93" s="2">
        <f>IF((P93+Q93)&gt;360,(P93+Q93)-360,(P93+Q93))</f>
        <v>50.791845851282005</v>
      </c>
      <c r="S93" s="2">
        <f>COS(RADIANS(R93))*O93</f>
        <v>283.9646692685194</v>
      </c>
      <c r="T93" s="2">
        <f>SIN(RADIANS(R93))*O93</f>
        <v>348.07393284496283</v>
      </c>
      <c r="U93" s="7">
        <f t="shared" si="4"/>
        <v>2.5582402636803547E-3</v>
      </c>
      <c r="V93" s="7">
        <f>T93/(1850*COS(RADIANS(C93)))/60</f>
        <v>4.9961380235179079E-3</v>
      </c>
      <c r="W93" s="7">
        <f>C93+U93</f>
        <v>51.125968240263681</v>
      </c>
      <c r="X93" s="7">
        <f>D93+V93</f>
        <v>8.896846138023518</v>
      </c>
    </row>
    <row r="94" spans="1:24">
      <c r="A94" s="48">
        <v>3092</v>
      </c>
      <c r="B94" s="1" t="s">
        <v>17</v>
      </c>
      <c r="C94" s="49">
        <v>51.12341</v>
      </c>
      <c r="D94" s="49">
        <v>8.8918499999999998</v>
      </c>
      <c r="E94" s="32">
        <v>44005</v>
      </c>
      <c r="F94" s="5">
        <v>0.47327546296296291</v>
      </c>
      <c r="G94" s="2">
        <v>6</v>
      </c>
      <c r="H94" s="2">
        <v>1.1000000000000001</v>
      </c>
      <c r="I94" s="2">
        <v>1.5</v>
      </c>
      <c r="J94" s="2">
        <v>1.6</v>
      </c>
      <c r="K94" s="2">
        <v>1.2</v>
      </c>
      <c r="L94" s="2">
        <v>1.1000000000000001</v>
      </c>
      <c r="M94" s="2">
        <v>1.4</v>
      </c>
      <c r="N94" s="2">
        <f>SUM(H94:M94)/G94</f>
        <v>1.3166666666666667</v>
      </c>
      <c r="O94" s="2">
        <f t="shared" si="3"/>
        <v>717.61136952916263</v>
      </c>
      <c r="P94" s="52">
        <v>322.5</v>
      </c>
      <c r="Q94" s="53">
        <v>126.90733181045999</v>
      </c>
      <c r="R94" s="2">
        <f>IF((P94+Q94)&gt;360,(P94+Q94)-360,(P94+Q94))</f>
        <v>89.407331810459993</v>
      </c>
      <c r="S94" s="2">
        <f>COS(RADIANS(R94))*O94</f>
        <v>7.4228477265682971</v>
      </c>
      <c r="T94" s="2">
        <f>SIN(RADIANS(R94))*O94</f>
        <v>717.57297817653955</v>
      </c>
      <c r="U94" s="7">
        <f t="shared" si="4"/>
        <v>6.6872502041155819E-5</v>
      </c>
      <c r="V94" s="7">
        <f>T94/(1850*COS(RADIANS(C94)))/60</f>
        <v>1.0299805020198534E-2</v>
      </c>
      <c r="W94" s="7">
        <f>C94+U94</f>
        <v>51.123476872502039</v>
      </c>
      <c r="X94" s="7">
        <f>D94+V94</f>
        <v>8.9021498050201977</v>
      </c>
    </row>
    <row r="95" spans="1:24">
      <c r="A95" s="48">
        <v>3093</v>
      </c>
      <c r="B95" s="1" t="s">
        <v>17</v>
      </c>
      <c r="C95" s="49">
        <v>51.12341</v>
      </c>
      <c r="D95" s="49">
        <v>8.8918499999999998</v>
      </c>
      <c r="E95" s="32">
        <v>44005</v>
      </c>
      <c r="F95" s="5">
        <v>0.47373842592592591</v>
      </c>
      <c r="G95" s="2">
        <v>5</v>
      </c>
      <c r="H95" s="2">
        <v>1.6</v>
      </c>
      <c r="I95" s="2">
        <v>1.3</v>
      </c>
      <c r="J95" s="2">
        <v>1.4</v>
      </c>
      <c r="K95" s="2">
        <v>1</v>
      </c>
      <c r="L95" s="2">
        <v>1.2</v>
      </c>
      <c r="N95" s="2">
        <f>SUM(H95:M95)/G95</f>
        <v>1.3000000000000003</v>
      </c>
      <c r="O95" s="2">
        <f t="shared" si="3"/>
        <v>705.94183052216499</v>
      </c>
      <c r="P95" s="52">
        <v>327.5</v>
      </c>
      <c r="Q95" s="53">
        <v>127.228456732559</v>
      </c>
      <c r="R95" s="2">
        <f>IF((P95+Q95)&gt;360,(P95+Q95)-360,(P95+Q95))</f>
        <v>94.728456732558982</v>
      </c>
      <c r="S95" s="2">
        <f>COS(RADIANS(R95))*O95</f>
        <v>-58.193250304673221</v>
      </c>
      <c r="T95" s="2">
        <f>SIN(RADIANS(R95))*O95</f>
        <v>703.53920551733484</v>
      </c>
      <c r="U95" s="7">
        <f t="shared" si="4"/>
        <v>-5.2426351625831731E-4</v>
      </c>
      <c r="V95" s="7">
        <f>T95/(1850*COS(RADIANS(C95)))/60</f>
        <v>1.0098368892468484E-2</v>
      </c>
      <c r="W95" s="7">
        <f>C95+U95</f>
        <v>51.122885736483738</v>
      </c>
      <c r="X95" s="7">
        <f>D95+V95</f>
        <v>8.9019483688924677</v>
      </c>
    </row>
    <row r="96" spans="1:24">
      <c r="A96" s="48">
        <v>3094</v>
      </c>
      <c r="B96" s="1" t="s">
        <v>17</v>
      </c>
      <c r="C96" s="49">
        <v>51.12341</v>
      </c>
      <c r="D96" s="49">
        <v>8.8918499999999998</v>
      </c>
      <c r="E96" s="32">
        <v>44005</v>
      </c>
      <c r="F96" s="5">
        <v>0.48042824074074075</v>
      </c>
      <c r="G96" s="2">
        <v>6</v>
      </c>
      <c r="H96" s="2">
        <v>1</v>
      </c>
      <c r="I96" s="2">
        <v>1</v>
      </c>
      <c r="J96" s="2">
        <v>0.7</v>
      </c>
      <c r="K96" s="2">
        <v>1.2</v>
      </c>
      <c r="L96" s="2">
        <v>0.6</v>
      </c>
      <c r="M96" s="2">
        <v>1.1000000000000001</v>
      </c>
      <c r="N96" s="2">
        <f>SUM(H96:M96)/G96</f>
        <v>0.93333333333333324</v>
      </c>
      <c r="O96" s="2">
        <f t="shared" si="3"/>
        <v>449.211972368212</v>
      </c>
      <c r="P96" s="52">
        <v>325.2</v>
      </c>
      <c r="Q96" s="53">
        <v>130.188144896891</v>
      </c>
      <c r="R96" s="2">
        <f>IF((P96+Q96)&gt;360,(P96+Q96)-360,(P96+Q96))</f>
        <v>95.388144896890992</v>
      </c>
      <c r="S96" s="2">
        <f>COS(RADIANS(R96))*O96</f>
        <v>-42.182045927748256</v>
      </c>
      <c r="T96" s="2">
        <f>SIN(RADIANS(R96))*O96</f>
        <v>447.22709121909037</v>
      </c>
      <c r="U96" s="7">
        <f t="shared" si="4"/>
        <v>-3.8001843178151585E-4</v>
      </c>
      <c r="V96" s="7">
        <f>T96/(1850*COS(RADIANS(C96)))/60</f>
        <v>6.4193496402451004E-3</v>
      </c>
      <c r="W96" s="7">
        <f>C96+U96</f>
        <v>51.123029981568216</v>
      </c>
      <c r="X96" s="7">
        <f>D96+V96</f>
        <v>8.8982693496402447</v>
      </c>
    </row>
    <row r="97" spans="1:24">
      <c r="A97" s="48">
        <v>3095</v>
      </c>
      <c r="B97" s="1" t="s">
        <v>17</v>
      </c>
      <c r="C97" s="49">
        <v>51.12341</v>
      </c>
      <c r="D97" s="49">
        <v>8.8918499999999998</v>
      </c>
      <c r="E97" s="32">
        <v>44005</v>
      </c>
      <c r="F97" s="5">
        <v>0.48015046296296293</v>
      </c>
      <c r="G97" s="2">
        <v>4</v>
      </c>
      <c r="H97" s="2">
        <v>1.2</v>
      </c>
      <c r="I97" s="2">
        <v>1.1000000000000001</v>
      </c>
      <c r="J97" s="2">
        <v>0.8</v>
      </c>
      <c r="K97" s="2">
        <v>1.1000000000000001</v>
      </c>
      <c r="L97" s="2"/>
      <c r="M97" s="2"/>
      <c r="N97" s="2">
        <f>SUM(H97:M97)/G97</f>
        <v>1.0499999999999998</v>
      </c>
      <c r="O97" s="2">
        <f t="shared" si="3"/>
        <v>530.89874541719701</v>
      </c>
      <c r="P97" s="52">
        <v>315.39999999999998</v>
      </c>
      <c r="Q97" s="53">
        <v>130.188144896891</v>
      </c>
      <c r="R97" s="2">
        <f>IF((P97+Q97)&gt;360,(P97+Q97)-360,(P97+Q97))</f>
        <v>85.588144896890981</v>
      </c>
      <c r="S97" s="2">
        <f>COS(RADIANS(R97))*O97</f>
        <v>40.8395597271751</v>
      </c>
      <c r="T97" s="2">
        <f>SIN(RADIANS(R97))*O97</f>
        <v>529.32561646574811</v>
      </c>
      <c r="U97" s="7">
        <f t="shared" si="4"/>
        <v>3.6792396150608198E-4</v>
      </c>
      <c r="V97" s="7">
        <f>T97/(1850*COS(RADIANS(C97)))/60</f>
        <v>7.5977646979514474E-3</v>
      </c>
      <c r="W97" s="7">
        <f>C97+U97</f>
        <v>51.123777923961505</v>
      </c>
      <c r="X97" s="7">
        <f>D97+V97</f>
        <v>8.8994477646979515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circuits</vt:lpstr>
      <vt:lpstr>waggle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Benji</dc:creator>
  <cp:lastModifiedBy>Kristin</cp:lastModifiedBy>
  <dcterms:created xsi:type="dcterms:W3CDTF">2020-05-05T14:42:15Z</dcterms:created>
  <dcterms:modified xsi:type="dcterms:W3CDTF">2021-05-02T13:37:47Z</dcterms:modified>
</cp:coreProperties>
</file>