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kristiyan/Documents/MSiA 421 - Data Mining/Homeworks/Recommender Systems/"/>
    </mc:Choice>
  </mc:AlternateContent>
  <xr:revisionPtr revIDLastSave="0" documentId="13_ncr:1_{AFA9ADC8-C4E5-704A-A643-618DE84F648F}" xr6:coauthVersionLast="45" xr6:coauthVersionMax="45" xr10:uidLastSave="{00000000-0000-0000-0000-000000000000}"/>
  <bookViews>
    <workbookView xWindow="33600" yWindow="0" windowWidth="38400" windowHeight="21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5" i="1" l="1"/>
  <c r="B62" i="1"/>
  <c r="S55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33" i="1"/>
  <c r="C56" i="1"/>
  <c r="D56" i="1"/>
  <c r="E56" i="1"/>
  <c r="F56" i="1"/>
  <c r="G56" i="1"/>
  <c r="H56" i="1"/>
  <c r="I56" i="1"/>
  <c r="J56" i="1"/>
  <c r="K56" i="1"/>
  <c r="B56" i="1"/>
  <c r="C55" i="1"/>
  <c r="D55" i="1"/>
  <c r="E55" i="1"/>
  <c r="F55" i="1"/>
  <c r="G55" i="1"/>
  <c r="H55" i="1"/>
  <c r="I55" i="1"/>
  <c r="J55" i="1"/>
  <c r="K55" i="1"/>
  <c r="B55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C42" i="1"/>
  <c r="D42" i="1"/>
  <c r="E42" i="1"/>
  <c r="F42" i="1"/>
  <c r="G42" i="1"/>
  <c r="H42" i="1"/>
  <c r="I42" i="1"/>
  <c r="J42" i="1"/>
  <c r="K42" i="1"/>
  <c r="C43" i="1"/>
  <c r="D43" i="1"/>
  <c r="E43" i="1"/>
  <c r="F43" i="1"/>
  <c r="G43" i="1"/>
  <c r="H43" i="1"/>
  <c r="I43" i="1"/>
  <c r="J43" i="1"/>
  <c r="K43" i="1"/>
  <c r="C44" i="1"/>
  <c r="D44" i="1"/>
  <c r="E44" i="1"/>
  <c r="F44" i="1"/>
  <c r="G44" i="1"/>
  <c r="H44" i="1"/>
  <c r="I44" i="1"/>
  <c r="J44" i="1"/>
  <c r="K44" i="1"/>
  <c r="C45" i="1"/>
  <c r="D45" i="1"/>
  <c r="E45" i="1"/>
  <c r="F45" i="1"/>
  <c r="G45" i="1"/>
  <c r="H45" i="1"/>
  <c r="I45" i="1"/>
  <c r="J45" i="1"/>
  <c r="K45" i="1"/>
  <c r="C46" i="1"/>
  <c r="D46" i="1"/>
  <c r="E46" i="1"/>
  <c r="F46" i="1"/>
  <c r="G46" i="1"/>
  <c r="H46" i="1"/>
  <c r="I46" i="1"/>
  <c r="J46" i="1"/>
  <c r="K46" i="1"/>
  <c r="C47" i="1"/>
  <c r="D47" i="1"/>
  <c r="E47" i="1"/>
  <c r="F47" i="1"/>
  <c r="G47" i="1"/>
  <c r="H47" i="1"/>
  <c r="I47" i="1"/>
  <c r="J47" i="1"/>
  <c r="K47" i="1"/>
  <c r="C48" i="1"/>
  <c r="D48" i="1"/>
  <c r="E48" i="1"/>
  <c r="F48" i="1"/>
  <c r="G48" i="1"/>
  <c r="H48" i="1"/>
  <c r="I48" i="1"/>
  <c r="J48" i="1"/>
  <c r="K48" i="1"/>
  <c r="C49" i="1"/>
  <c r="D49" i="1"/>
  <c r="E49" i="1"/>
  <c r="F49" i="1"/>
  <c r="G49" i="1"/>
  <c r="H49" i="1"/>
  <c r="I49" i="1"/>
  <c r="J49" i="1"/>
  <c r="K49" i="1"/>
  <c r="C50" i="1"/>
  <c r="D50" i="1"/>
  <c r="E50" i="1"/>
  <c r="F50" i="1"/>
  <c r="G50" i="1"/>
  <c r="H50" i="1"/>
  <c r="I50" i="1"/>
  <c r="J50" i="1"/>
  <c r="K50" i="1"/>
  <c r="C51" i="1"/>
  <c r="D51" i="1"/>
  <c r="E51" i="1"/>
  <c r="F51" i="1"/>
  <c r="G51" i="1"/>
  <c r="H51" i="1"/>
  <c r="I51" i="1"/>
  <c r="J51" i="1"/>
  <c r="K51" i="1"/>
  <c r="C52" i="1"/>
  <c r="D52" i="1"/>
  <c r="E52" i="1"/>
  <c r="F52" i="1"/>
  <c r="G52" i="1"/>
  <c r="H52" i="1"/>
  <c r="I52" i="1"/>
  <c r="J52" i="1"/>
  <c r="K52" i="1"/>
  <c r="B52" i="1"/>
  <c r="B40" i="1"/>
  <c r="B41" i="1"/>
  <c r="B42" i="1"/>
  <c r="B43" i="1"/>
  <c r="B44" i="1"/>
  <c r="B45" i="1"/>
  <c r="B46" i="1"/>
  <c r="B47" i="1"/>
  <c r="B48" i="1"/>
  <c r="B49" i="1"/>
  <c r="B50" i="1"/>
  <c r="B51" i="1"/>
  <c r="C34" i="1"/>
  <c r="C35" i="1"/>
  <c r="C36" i="1"/>
  <c r="C37" i="1"/>
  <c r="C38" i="1"/>
  <c r="B38" i="1"/>
  <c r="B36" i="1"/>
  <c r="B37" i="1"/>
  <c r="B39" i="1"/>
  <c r="B35" i="1"/>
  <c r="B34" i="1"/>
  <c r="E33" i="1"/>
  <c r="F33" i="1"/>
  <c r="G33" i="1"/>
  <c r="H33" i="1"/>
  <c r="I33" i="1"/>
  <c r="J33" i="1"/>
  <c r="K33" i="1"/>
  <c r="D33" i="1"/>
  <c r="C33" i="1"/>
  <c r="B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3" i="1"/>
  <c r="C28" i="1"/>
  <c r="D28" i="1"/>
  <c r="E28" i="1"/>
  <c r="F28" i="1"/>
  <c r="G28" i="1"/>
  <c r="H28" i="1"/>
  <c r="I28" i="1"/>
  <c r="J28" i="1"/>
  <c r="K28" i="1"/>
  <c r="B28" i="1"/>
  <c r="D27" i="1"/>
  <c r="E27" i="1"/>
  <c r="F27" i="1"/>
  <c r="G27" i="1"/>
  <c r="H27" i="1"/>
  <c r="I27" i="1"/>
  <c r="J27" i="1"/>
  <c r="K27" i="1"/>
  <c r="C27" i="1"/>
  <c r="B27" i="1"/>
  <c r="J63" i="1" l="1"/>
  <c r="I63" i="1"/>
  <c r="B63" i="1"/>
  <c r="K62" i="1"/>
  <c r="C62" i="1"/>
  <c r="F63" i="1"/>
  <c r="G63" i="1"/>
  <c r="H63" i="1"/>
  <c r="I62" i="1"/>
  <c r="J62" i="1"/>
  <c r="E62" i="1" l="1"/>
  <c r="C63" i="1"/>
  <c r="K63" i="1"/>
  <c r="F62" i="1"/>
  <c r="D63" i="1"/>
  <c r="D62" i="1"/>
  <c r="G62" i="1"/>
  <c r="E63" i="1"/>
  <c r="H62" i="1"/>
</calcChain>
</file>

<file path=xl/sharedStrings.xml><?xml version="1.0" encoding="utf-8"?>
<sst xmlns="http://schemas.openxmlformats.org/spreadsheetml/2006/main" count="90" uniqueCount="47">
  <si>
    <t>baseball</t>
  </si>
  <si>
    <t>economics</t>
  </si>
  <si>
    <t>politics</t>
  </si>
  <si>
    <t>Europe</t>
  </si>
  <si>
    <t>Asia</t>
  </si>
  <si>
    <t>soccer</t>
  </si>
  <si>
    <t>war</t>
  </si>
  <si>
    <t>security</t>
  </si>
  <si>
    <t>shopping</t>
  </si>
  <si>
    <t>family</t>
  </si>
  <si>
    <t>num-attr</t>
  </si>
  <si>
    <t>User 1</t>
  </si>
  <si>
    <t>User 2</t>
  </si>
  <si>
    <t>Pred1</t>
  </si>
  <si>
    <t>Pred2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</si>
  <si>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</si>
  <si>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</si>
  <si>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</si>
  <si>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</si>
  <si>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</si>
  <si>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</si>
  <si>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</si>
  <si>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</si>
  <si>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</si>
  <si>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</si>
  <si>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</si>
  <si>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</si>
  <si>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</si>
  <si>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</si>
  <si>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</si>
  <si>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</si>
  <si>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</si>
  <si>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</si>
  <si>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</si>
  <si>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</si>
  <si>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DF</t>
  </si>
  <si>
    <t>User Profiles</t>
  </si>
  <si>
    <t>User1</t>
  </si>
  <si>
    <t>User2</t>
  </si>
  <si>
    <t>Part 2</t>
  </si>
  <si>
    <t>IDF</t>
  </si>
  <si>
    <t>Part 3</t>
  </si>
  <si>
    <t>First Highest Rated Doc</t>
  </si>
  <si>
    <t>NOTES ON PART 1</t>
  </si>
  <si>
    <t>The model predicts that:
- user1 will like doc16 the most with a score of 6
- user2 will like doc2 &amp; doc17 the most (both are tied with score of 10)
The model predicts that user2 will dislike 4 items (docs: 1 9 12 16 have negative scores)</t>
  </si>
  <si>
    <t>NOTES ON PART 2</t>
  </si>
  <si>
    <t>In the new model, for user1, the second recommendation is doc6 with a score of 1.3709.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</si>
</sst>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" fillId="2" borderId="0" xfId="0" applyFont="1" applyFill="1" applyBorder="1"/>
    <xf numFmtId="0" fontId="2" fillId="0" borderId="0" xfId="0" applyFont="1" applyFill="1" applyBorder="1"/>
    <xf numFmtId="0" fontId="0" fillId="0" borderId="0" xfId="0" applyFill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 applyAlignment="1"/>
    <xf numFmtId="0" fontId="2" fillId="0" borderId="8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2" fillId="0" borderId="5" xfId="0" applyFont="1" applyBorder="1"/>
    <xf numFmtId="0" fontId="1" fillId="0" borderId="9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topLeftCell="G22" zoomScale="140" zoomScaleNormal="140" workbookViewId="0">
      <selection activeCell="R55" sqref="R55"/>
    </sheetView>
  </sheetViews>
  <sheetFormatPr baseColWidth="10" defaultColWidth="17.33203125" defaultRowHeight="15" customHeight="1" x14ac:dyDescent="0.15"/>
  <cols>
    <col min="1" max="11" width="7" customWidth="1"/>
    <col min="12" max="12" width="3.1640625" customWidth="1"/>
    <col min="13" max="13" width="9.1640625" customWidth="1"/>
    <col min="14" max="14" width="3.1640625" customWidth="1"/>
    <col min="15" max="16" width="5.83203125" customWidth="1"/>
    <col min="17" max="17" width="4" customWidth="1"/>
    <col min="18" max="19" width="9.5" customWidth="1"/>
    <col min="20" max="20" width="8.5" customWidth="1"/>
    <col min="21" max="22" width="10.5" customWidth="1"/>
  </cols>
  <sheetData>
    <row r="1" spans="1:19" ht="15" customHeight="1" x14ac:dyDescent="0.2">
      <c r="A1" s="26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4" t="s">
        <v>9</v>
      </c>
      <c r="M1" s="2" t="s">
        <v>10</v>
      </c>
      <c r="O1" s="20" t="s">
        <v>11</v>
      </c>
      <c r="P1" s="14" t="s">
        <v>12</v>
      </c>
      <c r="Q1" s="1"/>
      <c r="R1" s="7" t="s">
        <v>13</v>
      </c>
      <c r="S1" s="8" t="s">
        <v>14</v>
      </c>
    </row>
    <row r="2" spans="1:19" ht="15" customHeight="1" x14ac:dyDescent="0.2">
      <c r="A2" s="21" t="s">
        <v>15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6">
        <v>1</v>
      </c>
      <c r="O2" s="21">
        <v>1</v>
      </c>
      <c r="P2" s="16">
        <v>-1</v>
      </c>
      <c r="Q2" s="1"/>
      <c r="R2" s="9">
        <f>SUMPRODUCT(B2:K2,$B$27:$K$27)</f>
        <v>4</v>
      </c>
      <c r="S2" s="10">
        <f>SUMPRODUCT(B2:K2,$B$28:$K$28)</f>
        <v>-4</v>
      </c>
    </row>
    <row r="3" spans="1:19" ht="15" customHeight="1" x14ac:dyDescent="0.2">
      <c r="A3" s="21" t="s">
        <v>16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6">
        <v>0</v>
      </c>
      <c r="O3" s="21">
        <v>-1</v>
      </c>
      <c r="P3" s="16">
        <v>1</v>
      </c>
      <c r="Q3" s="1"/>
      <c r="R3" s="9">
        <f>SUMPRODUCT(B3:K3,$B$27:$K$27)</f>
        <v>-4</v>
      </c>
      <c r="S3" s="10">
        <f>SUMPRODUCT(B3:K3,$B$28:$K$28)</f>
        <v>10</v>
      </c>
    </row>
    <row r="4" spans="1:19" ht="15" customHeight="1" x14ac:dyDescent="0.2">
      <c r="A4" s="21" t="s">
        <v>17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6">
        <v>0</v>
      </c>
      <c r="O4" s="22"/>
      <c r="P4" s="23"/>
      <c r="R4" s="9">
        <f t="shared" ref="R4:R21" si="0">SUMPRODUCT(B4:K4,$B$27:$K$27)</f>
        <v>2</v>
      </c>
      <c r="S4" s="10">
        <f t="shared" ref="S3:S21" si="1">SUMPRODUCT(B4:K4,$B$28:$K$28)</f>
        <v>0</v>
      </c>
    </row>
    <row r="5" spans="1:19" ht="15" customHeight="1" x14ac:dyDescent="0.2">
      <c r="A5" s="21" t="s">
        <v>18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6">
        <v>0</v>
      </c>
      <c r="O5" s="22"/>
      <c r="P5" s="16">
        <v>1</v>
      </c>
      <c r="Q5" s="1"/>
      <c r="R5" s="9">
        <f t="shared" si="0"/>
        <v>-3</v>
      </c>
      <c r="S5" s="10">
        <f t="shared" si="1"/>
        <v>8</v>
      </c>
    </row>
    <row r="6" spans="1:19" ht="15" customHeight="1" x14ac:dyDescent="0.2">
      <c r="A6" s="21" t="s">
        <v>19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6">
        <v>1</v>
      </c>
      <c r="O6" s="22"/>
      <c r="P6" s="23"/>
      <c r="R6" s="9">
        <f t="shared" si="0"/>
        <v>-1</v>
      </c>
      <c r="S6" s="10">
        <f t="shared" si="1"/>
        <v>1</v>
      </c>
    </row>
    <row r="7" spans="1:19" ht="15" customHeight="1" x14ac:dyDescent="0.2">
      <c r="A7" s="21" t="s">
        <v>20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6">
        <v>0</v>
      </c>
      <c r="O7" s="21">
        <v>1</v>
      </c>
      <c r="P7" s="23"/>
      <c r="R7" s="9">
        <f t="shared" si="0"/>
        <v>3</v>
      </c>
      <c r="S7" s="10">
        <f t="shared" si="1"/>
        <v>1</v>
      </c>
    </row>
    <row r="8" spans="1:19" ht="15" customHeight="1" x14ac:dyDescent="0.2">
      <c r="A8" s="21" t="s">
        <v>21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6">
        <v>1</v>
      </c>
      <c r="O8" s="22"/>
      <c r="P8" s="23"/>
      <c r="R8" s="9">
        <f t="shared" si="0"/>
        <v>-1</v>
      </c>
      <c r="S8" s="10">
        <f t="shared" si="1"/>
        <v>2</v>
      </c>
    </row>
    <row r="9" spans="1:19" ht="15" customHeight="1" x14ac:dyDescent="0.2">
      <c r="A9" s="21" t="s">
        <v>22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6">
        <v>1</v>
      </c>
      <c r="O9" s="22"/>
      <c r="P9" s="23"/>
      <c r="R9" s="9">
        <f t="shared" si="0"/>
        <v>-2</v>
      </c>
      <c r="S9" s="10">
        <f t="shared" si="1"/>
        <v>4</v>
      </c>
    </row>
    <row r="10" spans="1:19" ht="15" customHeight="1" x14ac:dyDescent="0.2">
      <c r="A10" s="21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6">
        <v>0</v>
      </c>
      <c r="O10" s="22"/>
      <c r="P10" s="23"/>
      <c r="R10" s="9">
        <f t="shared" si="0"/>
        <v>3</v>
      </c>
      <c r="S10" s="10">
        <f t="shared" si="1"/>
        <v>-2</v>
      </c>
    </row>
    <row r="11" spans="1:19" ht="15" customHeight="1" x14ac:dyDescent="0.2">
      <c r="A11" s="21" t="s">
        <v>24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6">
        <v>0</v>
      </c>
      <c r="O11" s="22"/>
      <c r="P11" s="23"/>
      <c r="R11" s="9">
        <f t="shared" si="0"/>
        <v>-3</v>
      </c>
      <c r="S11" s="10">
        <f t="shared" si="1"/>
        <v>1</v>
      </c>
    </row>
    <row r="12" spans="1:19" ht="15" customHeight="1" x14ac:dyDescent="0.2">
      <c r="A12" s="21" t="s">
        <v>25</v>
      </c>
      <c r="B12" s="2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6">
        <v>0</v>
      </c>
      <c r="O12" s="22"/>
      <c r="P12" s="23"/>
      <c r="R12" s="9">
        <f t="shared" si="0"/>
        <v>0</v>
      </c>
      <c r="S12" s="10">
        <f t="shared" si="1"/>
        <v>1</v>
      </c>
    </row>
    <row r="13" spans="1:19" ht="15" customHeight="1" x14ac:dyDescent="0.2">
      <c r="A13" s="21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6">
        <v>0</v>
      </c>
      <c r="O13" s="22"/>
      <c r="P13" s="16">
        <v>-1</v>
      </c>
      <c r="Q13" s="1"/>
      <c r="R13" s="9">
        <f t="shared" si="0"/>
        <v>4</v>
      </c>
      <c r="S13" s="10">
        <f t="shared" si="1"/>
        <v>-4</v>
      </c>
    </row>
    <row r="14" spans="1:19" ht="15" customHeight="1" x14ac:dyDescent="0.2">
      <c r="A14" s="21" t="s">
        <v>27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6">
        <v>0</v>
      </c>
      <c r="O14" s="22"/>
      <c r="P14" s="23"/>
      <c r="R14" s="9">
        <f t="shared" si="0"/>
        <v>-2</v>
      </c>
      <c r="S14" s="10">
        <f t="shared" si="1"/>
        <v>7</v>
      </c>
    </row>
    <row r="15" spans="1:19" ht="15" customHeight="1" x14ac:dyDescent="0.2">
      <c r="A15" s="21" t="s">
        <v>28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6">
        <v>0</v>
      </c>
      <c r="O15" s="22"/>
      <c r="P15" s="23"/>
      <c r="R15" s="9">
        <f t="shared" si="0"/>
        <v>-2</v>
      </c>
      <c r="S15" s="10">
        <f t="shared" si="1"/>
        <v>7</v>
      </c>
    </row>
    <row r="16" spans="1:19" ht="15" customHeight="1" x14ac:dyDescent="0.2">
      <c r="A16" s="21" t="s">
        <v>29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6">
        <v>0</v>
      </c>
      <c r="O16" s="22"/>
      <c r="P16" s="23"/>
      <c r="R16" s="9">
        <f t="shared" si="0"/>
        <v>0</v>
      </c>
      <c r="S16" s="10">
        <f t="shared" si="1"/>
        <v>4</v>
      </c>
    </row>
    <row r="17" spans="1:22" ht="15" customHeight="1" x14ac:dyDescent="0.2">
      <c r="A17" s="21" t="s">
        <v>30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6">
        <v>0</v>
      </c>
      <c r="O17" s="21">
        <v>1</v>
      </c>
      <c r="P17" s="23"/>
      <c r="R17" s="9">
        <f t="shared" si="0"/>
        <v>6</v>
      </c>
      <c r="S17" s="10">
        <f t="shared" si="1"/>
        <v>-4</v>
      </c>
    </row>
    <row r="18" spans="1:22" ht="15" customHeight="1" x14ac:dyDescent="0.2">
      <c r="A18" s="21" t="s">
        <v>31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6">
        <v>0</v>
      </c>
      <c r="O18" s="22"/>
      <c r="P18" s="16">
        <v>1</v>
      </c>
      <c r="Q18" s="1"/>
      <c r="R18" s="9">
        <f t="shared" si="0"/>
        <v>-4</v>
      </c>
      <c r="S18" s="10">
        <f t="shared" si="1"/>
        <v>10</v>
      </c>
    </row>
    <row r="19" spans="1:22" ht="15" customHeight="1" x14ac:dyDescent="0.2">
      <c r="A19" s="21" t="s">
        <v>32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6">
        <v>0</v>
      </c>
      <c r="O19" s="22"/>
      <c r="P19" s="23"/>
      <c r="R19" s="9">
        <f t="shared" si="0"/>
        <v>1</v>
      </c>
      <c r="S19" s="10">
        <f t="shared" si="1"/>
        <v>3</v>
      </c>
    </row>
    <row r="20" spans="1:22" ht="15" customHeight="1" x14ac:dyDescent="0.2">
      <c r="A20" s="21" t="s">
        <v>33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6">
        <v>1</v>
      </c>
      <c r="O20" s="21">
        <v>-1</v>
      </c>
      <c r="P20" s="23"/>
      <c r="R20" s="9">
        <f t="shared" si="0"/>
        <v>-4</v>
      </c>
      <c r="S20" s="10">
        <f t="shared" si="1"/>
        <v>2</v>
      </c>
    </row>
    <row r="21" spans="1:22" ht="15" customHeight="1" thickBot="1" x14ac:dyDescent="0.25">
      <c r="A21" s="27" t="s">
        <v>34</v>
      </c>
      <c r="B21" s="18">
        <v>0</v>
      </c>
      <c r="C21" s="18">
        <v>0</v>
      </c>
      <c r="D21" s="18">
        <v>1</v>
      </c>
      <c r="E21" s="18">
        <v>1</v>
      </c>
      <c r="F21" s="18">
        <v>0</v>
      </c>
      <c r="G21" s="18">
        <v>0</v>
      </c>
      <c r="H21" s="18">
        <v>1</v>
      </c>
      <c r="I21" s="18">
        <v>0</v>
      </c>
      <c r="J21" s="18">
        <v>1</v>
      </c>
      <c r="K21" s="19">
        <v>0</v>
      </c>
      <c r="O21" s="24"/>
      <c r="P21" s="25"/>
      <c r="R21" s="11">
        <f t="shared" si="0"/>
        <v>-1</v>
      </c>
      <c r="S21" s="12">
        <f t="shared" si="1"/>
        <v>5</v>
      </c>
    </row>
    <row r="22" spans="1:22" ht="15" customHeight="1" thickBot="1" x14ac:dyDescent="0.2"/>
    <row r="23" spans="1:22" ht="15" customHeight="1" thickBot="1" x14ac:dyDescent="0.25">
      <c r="A23" s="1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M23" s="32" t="s">
        <v>43</v>
      </c>
      <c r="N23" s="33"/>
      <c r="O23" s="33"/>
      <c r="P23" s="34"/>
    </row>
    <row r="24" spans="1:22" ht="15" customHeight="1" x14ac:dyDescent="0.2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M24" s="35" t="s">
        <v>44</v>
      </c>
      <c r="N24" s="36"/>
      <c r="O24" s="36"/>
      <c r="P24" s="36"/>
      <c r="Q24" s="36"/>
      <c r="R24" s="36"/>
      <c r="S24" s="37"/>
      <c r="T24" s="31"/>
      <c r="U24" s="31"/>
    </row>
    <row r="25" spans="1:22" ht="15" customHeight="1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M25" s="38"/>
      <c r="N25" s="39"/>
      <c r="O25" s="39"/>
      <c r="P25" s="39"/>
      <c r="Q25" s="39"/>
      <c r="R25" s="39"/>
      <c r="S25" s="40"/>
      <c r="T25" s="31"/>
      <c r="U25" s="31"/>
    </row>
    <row r="26" spans="1:22" ht="15" customHeight="1" x14ac:dyDescent="0.2">
      <c r="A26" s="7" t="s">
        <v>36</v>
      </c>
      <c r="B26" s="13"/>
      <c r="C26" s="13"/>
      <c r="D26" s="13"/>
      <c r="E26" s="13"/>
      <c r="F26" s="13"/>
      <c r="G26" s="13"/>
      <c r="H26" s="13"/>
      <c r="I26" s="13"/>
      <c r="J26" s="13"/>
      <c r="K26" s="14"/>
      <c r="M26" s="38"/>
      <c r="N26" s="39"/>
      <c r="O26" s="39"/>
      <c r="P26" s="39"/>
      <c r="Q26" s="39"/>
      <c r="R26" s="39"/>
      <c r="S26" s="40"/>
      <c r="T26" s="31"/>
      <c r="U26" s="31"/>
    </row>
    <row r="27" spans="1:22" ht="15" customHeight="1" x14ac:dyDescent="0.2">
      <c r="A27" s="15" t="s">
        <v>37</v>
      </c>
      <c r="B27" s="1">
        <f>SUMPRODUCT(B2:B21,$O$2:$O$21)</f>
        <v>3</v>
      </c>
      <c r="C27" s="1">
        <f>SUMPRODUCT(C2:C21,$O$2:$O$21)</f>
        <v>-2</v>
      </c>
      <c r="D27" s="1">
        <f t="shared" ref="D27:K27" si="2">SUMPRODUCT(D2:D21,$O$2:$O$21)</f>
        <v>-1</v>
      </c>
      <c r="E27" s="1">
        <f t="shared" si="2"/>
        <v>0</v>
      </c>
      <c r="F27" s="1">
        <f t="shared" si="2"/>
        <v>0</v>
      </c>
      <c r="G27" s="1">
        <f t="shared" si="2"/>
        <v>2</v>
      </c>
      <c r="H27" s="1">
        <f t="shared" si="2"/>
        <v>-1</v>
      </c>
      <c r="I27" s="1">
        <f t="shared" si="2"/>
        <v>-1</v>
      </c>
      <c r="J27" s="1">
        <f t="shared" si="2"/>
        <v>1</v>
      </c>
      <c r="K27" s="16">
        <f t="shared" si="2"/>
        <v>0</v>
      </c>
      <c r="M27" s="38"/>
      <c r="N27" s="39"/>
      <c r="O27" s="39"/>
      <c r="P27" s="39"/>
      <c r="Q27" s="39"/>
      <c r="R27" s="39"/>
      <c r="S27" s="40"/>
      <c r="T27" s="31"/>
      <c r="U27" s="31"/>
    </row>
    <row r="28" spans="1:22" ht="15" customHeight="1" thickBot="1" x14ac:dyDescent="0.25">
      <c r="A28" s="17" t="s">
        <v>38</v>
      </c>
      <c r="B28" s="18">
        <f>SUMPRODUCT(B2:B21,$P$2:$P$21)</f>
        <v>-2</v>
      </c>
      <c r="C28" s="18">
        <f t="shared" ref="C28:K28" si="3">SUMPRODUCT(C2:C21,$P$2:$P$21)</f>
        <v>2</v>
      </c>
      <c r="D28" s="18">
        <f t="shared" si="3"/>
        <v>2</v>
      </c>
      <c r="E28" s="18">
        <f t="shared" si="3"/>
        <v>3</v>
      </c>
      <c r="F28" s="18">
        <f t="shared" si="3"/>
        <v>-1</v>
      </c>
      <c r="G28" s="18">
        <f t="shared" si="3"/>
        <v>-2</v>
      </c>
      <c r="H28" s="18">
        <f t="shared" si="3"/>
        <v>0</v>
      </c>
      <c r="I28" s="18">
        <f t="shared" si="3"/>
        <v>3</v>
      </c>
      <c r="J28" s="18">
        <f t="shared" si="3"/>
        <v>0</v>
      </c>
      <c r="K28" s="19">
        <f t="shared" si="3"/>
        <v>-1</v>
      </c>
      <c r="M28" s="41"/>
      <c r="N28" s="42"/>
      <c r="O28" s="42"/>
      <c r="P28" s="42"/>
      <c r="Q28" s="42"/>
      <c r="R28" s="42"/>
      <c r="S28" s="43"/>
      <c r="T28" s="31"/>
      <c r="U28" s="31"/>
    </row>
    <row r="29" spans="1:22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2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2" ht="15" customHeight="1" thickBot="1" x14ac:dyDescent="0.25">
      <c r="A31" s="4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2" x14ac:dyDescent="0.2">
      <c r="A32" s="20"/>
      <c r="B32" s="13" t="s">
        <v>0</v>
      </c>
      <c r="C32" s="13" t="s">
        <v>1</v>
      </c>
      <c r="D32" s="13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4" t="s">
        <v>9</v>
      </c>
      <c r="M32" s="28" t="s">
        <v>10</v>
      </c>
      <c r="O32" s="20" t="s">
        <v>11</v>
      </c>
      <c r="P32" s="14" t="s">
        <v>12</v>
      </c>
      <c r="Q32" s="1"/>
      <c r="R32" s="7" t="s">
        <v>13</v>
      </c>
      <c r="S32" s="8" t="s">
        <v>14</v>
      </c>
      <c r="U32" s="3" t="s">
        <v>13</v>
      </c>
      <c r="V32" s="3" t="s">
        <v>14</v>
      </c>
    </row>
    <row r="33" spans="1:22" x14ac:dyDescent="0.2">
      <c r="A33" s="21" t="s">
        <v>15</v>
      </c>
      <c r="B33" s="1">
        <f>B2/SQRT($M33)</f>
        <v>0.44721359549995793</v>
      </c>
      <c r="C33" s="1">
        <f>C2/SQRT($M33)</f>
        <v>0</v>
      </c>
      <c r="D33" s="1">
        <f>D2/SQRT($M33)</f>
        <v>0.44721359549995793</v>
      </c>
      <c r="E33" s="1">
        <f t="shared" ref="E33:K33" si="4">E2/SQRT($M33)</f>
        <v>0</v>
      </c>
      <c r="F33" s="1">
        <f t="shared" si="4"/>
        <v>0.44721359549995793</v>
      </c>
      <c r="G33" s="1">
        <f t="shared" si="4"/>
        <v>0.44721359549995793</v>
      </c>
      <c r="H33" s="1">
        <f t="shared" si="4"/>
        <v>0</v>
      </c>
      <c r="I33" s="1">
        <f t="shared" si="4"/>
        <v>0</v>
      </c>
      <c r="J33" s="1">
        <f t="shared" si="4"/>
        <v>0</v>
      </c>
      <c r="K33" s="1">
        <f t="shared" si="4"/>
        <v>0.44721359549995793</v>
      </c>
      <c r="M33" s="29">
        <f>SUM(B2:K2)</f>
        <v>5</v>
      </c>
      <c r="O33" s="21">
        <v>1</v>
      </c>
      <c r="P33" s="16">
        <v>-1</v>
      </c>
      <c r="R33" s="9">
        <f>SUMPRODUCT(B33:K33,$B$55:$K$55)</f>
        <v>1.0090187477611812</v>
      </c>
      <c r="S33" s="10">
        <f>SUMPRODUCT(B33:K33,$B$56:$K$56)</f>
        <v>-0.84557738624438539</v>
      </c>
      <c r="T33" s="6"/>
      <c r="U33" s="5"/>
      <c r="V33" s="5"/>
    </row>
    <row r="34" spans="1:22" x14ac:dyDescent="0.2">
      <c r="A34" s="21" t="s">
        <v>16</v>
      </c>
      <c r="B34" s="1">
        <f>B3/SQRT($M34)</f>
        <v>0</v>
      </c>
      <c r="C34" s="1">
        <f t="shared" ref="C34:K39" si="5">C3/SQRT($M34)</f>
        <v>0.5</v>
      </c>
      <c r="D34" s="1">
        <f t="shared" si="5"/>
        <v>0.5</v>
      </c>
      <c r="E34" s="1">
        <f t="shared" si="5"/>
        <v>0.5</v>
      </c>
      <c r="F34" s="1">
        <f t="shared" si="5"/>
        <v>0</v>
      </c>
      <c r="G34" s="1">
        <f t="shared" si="5"/>
        <v>0</v>
      </c>
      <c r="H34" s="1">
        <f t="shared" si="5"/>
        <v>0</v>
      </c>
      <c r="I34" s="1">
        <f t="shared" si="5"/>
        <v>0.5</v>
      </c>
      <c r="J34" s="1">
        <f t="shared" si="5"/>
        <v>0</v>
      </c>
      <c r="K34" s="1">
        <f t="shared" si="5"/>
        <v>0</v>
      </c>
      <c r="M34" s="29">
        <f t="shared" ref="M34:M52" si="6">SUM(B3:K3)</f>
        <v>4</v>
      </c>
      <c r="O34" s="21">
        <v>-1</v>
      </c>
      <c r="P34" s="16">
        <v>1</v>
      </c>
      <c r="R34" s="9">
        <f t="shared" ref="R34:R52" si="7">SUMPRODUCT(B34:K34,$B$55:$K$55)</f>
        <v>-0.87005340715670521</v>
      </c>
      <c r="S34" s="10">
        <f t="shared" ref="S34:S52" si="8">SUMPRODUCT(B34:K34,$B$56:$K$56)</f>
        <v>2.5263932022500208</v>
      </c>
      <c r="T34" s="6"/>
      <c r="U34" s="5"/>
      <c r="V34" s="5"/>
    </row>
    <row r="35" spans="1:22" x14ac:dyDescent="0.2">
      <c r="A35" s="21" t="s">
        <v>17</v>
      </c>
      <c r="B35" s="1">
        <f>B4/SQRT($M35)</f>
        <v>0</v>
      </c>
      <c r="C35" s="1">
        <f t="shared" si="5"/>
        <v>0</v>
      </c>
      <c r="D35" s="1">
        <f t="shared" si="5"/>
        <v>0</v>
      </c>
      <c r="E35" s="1">
        <f t="shared" si="5"/>
        <v>0.57735026918962584</v>
      </c>
      <c r="F35" s="1">
        <f t="shared" si="5"/>
        <v>0.57735026918962584</v>
      </c>
      <c r="G35" s="1">
        <f t="shared" si="5"/>
        <v>0.57735026918962584</v>
      </c>
      <c r="H35" s="1">
        <f t="shared" si="5"/>
        <v>0</v>
      </c>
      <c r="I35" s="1">
        <f t="shared" si="5"/>
        <v>0</v>
      </c>
      <c r="J35" s="1">
        <f t="shared" si="5"/>
        <v>0</v>
      </c>
      <c r="K35" s="1">
        <f t="shared" si="5"/>
        <v>0</v>
      </c>
      <c r="M35" s="29">
        <f t="shared" si="6"/>
        <v>3</v>
      </c>
      <c r="O35" s="22"/>
      <c r="P35" s="23"/>
      <c r="R35" s="9">
        <f t="shared" si="7"/>
        <v>0.71110537894954473</v>
      </c>
      <c r="S35" s="10">
        <f t="shared" si="8"/>
        <v>1.6294290956783031E-2</v>
      </c>
      <c r="T35" s="6"/>
      <c r="U35" s="5"/>
      <c r="V35" s="5"/>
    </row>
    <row r="36" spans="1:22" x14ac:dyDescent="0.2">
      <c r="A36" s="21" t="s">
        <v>18</v>
      </c>
      <c r="B36" s="1">
        <f t="shared" ref="B36:K52" si="9">B5/SQRT($M36)</f>
        <v>0</v>
      </c>
      <c r="C36" s="1">
        <f t="shared" si="5"/>
        <v>0</v>
      </c>
      <c r="D36" s="1">
        <f t="shared" si="5"/>
        <v>0.5</v>
      </c>
      <c r="E36" s="1">
        <f t="shared" si="5"/>
        <v>0.5</v>
      </c>
      <c r="F36" s="1">
        <f t="shared" si="5"/>
        <v>0</v>
      </c>
      <c r="G36" s="1">
        <f t="shared" si="5"/>
        <v>0</v>
      </c>
      <c r="H36" s="1">
        <f t="shared" si="5"/>
        <v>0.5</v>
      </c>
      <c r="I36" s="1">
        <f t="shared" si="5"/>
        <v>0.5</v>
      </c>
      <c r="J36" s="1">
        <f t="shared" si="5"/>
        <v>0</v>
      </c>
      <c r="K36" s="1">
        <f t="shared" si="5"/>
        <v>0</v>
      </c>
      <c r="M36" s="29">
        <f t="shared" si="6"/>
        <v>4</v>
      </c>
      <c r="O36" s="22"/>
      <c r="P36" s="16">
        <v>1</v>
      </c>
      <c r="R36" s="9">
        <f t="shared" si="7"/>
        <v>-0.62005340715670521</v>
      </c>
      <c r="S36" s="10">
        <f t="shared" si="8"/>
        <v>1.9877180676552082</v>
      </c>
      <c r="T36" s="6"/>
      <c r="U36" s="5"/>
      <c r="V36" s="5"/>
    </row>
    <row r="37" spans="1:22" x14ac:dyDescent="0.2">
      <c r="A37" s="21" t="s">
        <v>19</v>
      </c>
      <c r="B37" s="1">
        <f t="shared" si="9"/>
        <v>0</v>
      </c>
      <c r="C37" s="1">
        <f t="shared" si="5"/>
        <v>0.57735026918962584</v>
      </c>
      <c r="D37" s="1">
        <f t="shared" si="5"/>
        <v>0</v>
      </c>
      <c r="E37" s="1">
        <f t="shared" si="5"/>
        <v>0</v>
      </c>
      <c r="F37" s="1">
        <f t="shared" si="5"/>
        <v>0</v>
      </c>
      <c r="G37" s="1">
        <f t="shared" si="5"/>
        <v>0</v>
      </c>
      <c r="H37" s="1">
        <f t="shared" si="5"/>
        <v>0</v>
      </c>
      <c r="I37" s="1">
        <f t="shared" si="5"/>
        <v>0</v>
      </c>
      <c r="J37" s="1">
        <f t="shared" si="5"/>
        <v>0.57735026918962584</v>
      </c>
      <c r="K37" s="1">
        <f t="shared" si="5"/>
        <v>0.57735026918962584</v>
      </c>
      <c r="M37" s="29">
        <f t="shared" si="6"/>
        <v>3</v>
      </c>
      <c r="O37" s="22"/>
      <c r="P37" s="23"/>
      <c r="R37" s="9">
        <f t="shared" si="7"/>
        <v>-0.21354069100864065</v>
      </c>
      <c r="S37" s="10">
        <f t="shared" si="8"/>
        <v>0.31915137944246469</v>
      </c>
      <c r="T37" s="6"/>
      <c r="U37" s="5"/>
      <c r="V37" s="5"/>
    </row>
    <row r="38" spans="1:22" x14ac:dyDescent="0.2">
      <c r="A38" s="21" t="s">
        <v>20</v>
      </c>
      <c r="B38" s="1">
        <f>B7/SQRT($M38)</f>
        <v>0.70710678118654746</v>
      </c>
      <c r="C38" s="1">
        <f t="shared" si="5"/>
        <v>0</v>
      </c>
      <c r="D38" s="1">
        <f t="shared" si="5"/>
        <v>0</v>
      </c>
      <c r="E38" s="1">
        <f t="shared" si="5"/>
        <v>0.70710678118654746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  <c r="M38" s="29">
        <f t="shared" si="6"/>
        <v>2</v>
      </c>
      <c r="O38" s="21">
        <v>1</v>
      </c>
      <c r="P38" s="23"/>
      <c r="R38" s="9">
        <f t="shared" si="7"/>
        <v>1.3709226658874269</v>
      </c>
      <c r="S38" s="10">
        <f t="shared" si="8"/>
        <v>0.33618411529912018</v>
      </c>
      <c r="T38" s="6"/>
      <c r="U38" s="5"/>
      <c r="V38" s="5"/>
    </row>
    <row r="39" spans="1:22" ht="15" customHeight="1" x14ac:dyDescent="0.2">
      <c r="A39" s="21" t="s">
        <v>21</v>
      </c>
      <c r="B39" s="1">
        <f t="shared" si="9"/>
        <v>0</v>
      </c>
      <c r="C39" s="1">
        <f t="shared" si="9"/>
        <v>0</v>
      </c>
      <c r="D39" s="1">
        <f t="shared" si="9"/>
        <v>0</v>
      </c>
      <c r="E39" s="1">
        <f t="shared" si="9"/>
        <v>0</v>
      </c>
      <c r="F39" s="1">
        <f t="shared" si="9"/>
        <v>0</v>
      </c>
      <c r="G39" s="1">
        <f t="shared" si="9"/>
        <v>0</v>
      </c>
      <c r="H39" s="1">
        <f t="shared" si="9"/>
        <v>0</v>
      </c>
      <c r="I39" s="1">
        <f t="shared" si="9"/>
        <v>0.70710678118654746</v>
      </c>
      <c r="J39" s="1">
        <f t="shared" si="9"/>
        <v>0</v>
      </c>
      <c r="K39" s="1">
        <f t="shared" si="9"/>
        <v>0.70710678118654746</v>
      </c>
      <c r="M39" s="29">
        <f t="shared" si="6"/>
        <v>2</v>
      </c>
      <c r="O39" s="22"/>
      <c r="P39" s="23"/>
      <c r="R39" s="9">
        <f t="shared" si="7"/>
        <v>-0.35355339059327373</v>
      </c>
      <c r="S39" s="10">
        <f t="shared" si="8"/>
        <v>0.74443240576298331</v>
      </c>
      <c r="T39" s="6"/>
      <c r="U39" s="5"/>
      <c r="V39" s="5"/>
    </row>
    <row r="40" spans="1:22" ht="15" customHeight="1" x14ac:dyDescent="0.2">
      <c r="A40" s="21" t="s">
        <v>22</v>
      </c>
      <c r="B40" s="1">
        <f t="shared" si="9"/>
        <v>0</v>
      </c>
      <c r="C40" s="1">
        <f t="shared" si="9"/>
        <v>0</v>
      </c>
      <c r="D40" s="1">
        <f t="shared" si="9"/>
        <v>0.5</v>
      </c>
      <c r="E40" s="1">
        <f t="shared" si="9"/>
        <v>0.5</v>
      </c>
      <c r="F40" s="1">
        <f t="shared" si="9"/>
        <v>0</v>
      </c>
      <c r="G40" s="1">
        <f t="shared" si="9"/>
        <v>0</v>
      </c>
      <c r="H40" s="1">
        <f t="shared" si="9"/>
        <v>0.5</v>
      </c>
      <c r="I40" s="1">
        <f t="shared" si="9"/>
        <v>0</v>
      </c>
      <c r="J40" s="1">
        <f t="shared" si="9"/>
        <v>0</v>
      </c>
      <c r="K40" s="1">
        <f t="shared" si="9"/>
        <v>0.5</v>
      </c>
      <c r="M40" s="29">
        <f t="shared" si="6"/>
        <v>4</v>
      </c>
      <c r="O40" s="22"/>
      <c r="P40" s="23"/>
      <c r="R40" s="9">
        <f t="shared" si="7"/>
        <v>-0.37005340715670521</v>
      </c>
      <c r="S40" s="10">
        <f t="shared" si="8"/>
        <v>1.0141112699052293</v>
      </c>
      <c r="T40" s="6"/>
      <c r="U40" s="5"/>
      <c r="V40" s="5"/>
    </row>
    <row r="41" spans="1:22" ht="15" customHeight="1" x14ac:dyDescent="0.2">
      <c r="A41" s="21" t="s">
        <v>23</v>
      </c>
      <c r="B41" s="1">
        <f t="shared" si="9"/>
        <v>0</v>
      </c>
      <c r="C41" s="1">
        <f t="shared" si="9"/>
        <v>0</v>
      </c>
      <c r="D41" s="1">
        <f t="shared" si="9"/>
        <v>0</v>
      </c>
      <c r="E41" s="1">
        <f t="shared" si="9"/>
        <v>0</v>
      </c>
      <c r="F41" s="1">
        <f t="shared" si="9"/>
        <v>0</v>
      </c>
      <c r="G41" s="1">
        <f t="shared" si="9"/>
        <v>0.70710678118654746</v>
      </c>
      <c r="H41" s="1">
        <f t="shared" si="9"/>
        <v>0</v>
      </c>
      <c r="I41" s="1">
        <f t="shared" si="9"/>
        <v>0</v>
      </c>
      <c r="J41" s="1">
        <f t="shared" si="9"/>
        <v>0.70710678118654746</v>
      </c>
      <c r="K41" s="1">
        <f t="shared" si="9"/>
        <v>0</v>
      </c>
      <c r="M41" s="29">
        <f t="shared" si="6"/>
        <v>2</v>
      </c>
      <c r="O41" s="22"/>
      <c r="P41" s="23"/>
      <c r="R41" s="9">
        <f t="shared" si="7"/>
        <v>1.132724346944564</v>
      </c>
      <c r="S41" s="10">
        <f t="shared" si="8"/>
        <v>-0.72447605648070101</v>
      </c>
      <c r="T41" s="6"/>
      <c r="U41" s="5"/>
      <c r="V41" s="5"/>
    </row>
    <row r="42" spans="1:22" ht="15" customHeight="1" x14ac:dyDescent="0.2">
      <c r="A42" s="21" t="s">
        <v>24</v>
      </c>
      <c r="B42" s="1">
        <f t="shared" si="9"/>
        <v>0</v>
      </c>
      <c r="C42" s="1">
        <f t="shared" si="9"/>
        <v>0.57735026918962584</v>
      </c>
      <c r="D42" s="1">
        <f t="shared" si="9"/>
        <v>0</v>
      </c>
      <c r="E42" s="1">
        <f t="shared" si="9"/>
        <v>0</v>
      </c>
      <c r="F42" s="1">
        <f t="shared" si="9"/>
        <v>0.57735026918962584</v>
      </c>
      <c r="G42" s="1">
        <f t="shared" si="9"/>
        <v>0</v>
      </c>
      <c r="H42" s="1">
        <f t="shared" si="9"/>
        <v>0.57735026918962584</v>
      </c>
      <c r="I42" s="1">
        <f t="shared" si="9"/>
        <v>0</v>
      </c>
      <c r="J42" s="1">
        <f t="shared" si="9"/>
        <v>0</v>
      </c>
      <c r="K42" s="1">
        <f t="shared" si="9"/>
        <v>0</v>
      </c>
      <c r="M42" s="29">
        <f t="shared" si="6"/>
        <v>3</v>
      </c>
      <c r="O42" s="22"/>
      <c r="P42" s="23"/>
      <c r="R42" s="9">
        <f t="shared" si="7"/>
        <v>-0.80507291408913528</v>
      </c>
      <c r="S42" s="10">
        <f t="shared" si="8"/>
        <v>0.27449318070394418</v>
      </c>
      <c r="T42" s="6"/>
      <c r="U42" s="5"/>
      <c r="V42" s="5"/>
    </row>
    <row r="43" spans="1:22" ht="15" customHeight="1" x14ac:dyDescent="0.2">
      <c r="A43" s="21" t="s">
        <v>25</v>
      </c>
      <c r="B43" s="1">
        <f t="shared" si="9"/>
        <v>0</v>
      </c>
      <c r="C43" s="1">
        <f t="shared" si="9"/>
        <v>0</v>
      </c>
      <c r="D43" s="1">
        <f t="shared" si="9"/>
        <v>0.57735026918962584</v>
      </c>
      <c r="E43" s="1">
        <f t="shared" si="9"/>
        <v>0</v>
      </c>
      <c r="F43" s="1">
        <f t="shared" si="9"/>
        <v>0.57735026918962584</v>
      </c>
      <c r="G43" s="1">
        <f t="shared" si="9"/>
        <v>0</v>
      </c>
      <c r="H43" s="1">
        <f t="shared" si="9"/>
        <v>0</v>
      </c>
      <c r="I43" s="1">
        <f t="shared" si="9"/>
        <v>0</v>
      </c>
      <c r="J43" s="1">
        <f t="shared" si="9"/>
        <v>0.57735026918962584</v>
      </c>
      <c r="K43" s="1">
        <f t="shared" si="9"/>
        <v>0</v>
      </c>
      <c r="M43" s="29">
        <f t="shared" si="6"/>
        <v>3</v>
      </c>
      <c r="O43" s="22"/>
      <c r="P43" s="23"/>
      <c r="R43" s="9">
        <f t="shared" si="7"/>
        <v>4.4658198738520505E-2</v>
      </c>
      <c r="S43" s="10">
        <f t="shared" si="8"/>
        <v>0.34962762429011646</v>
      </c>
      <c r="T43" s="6"/>
      <c r="U43" s="5"/>
      <c r="V43" s="5"/>
    </row>
    <row r="44" spans="1:22" ht="15" customHeight="1" x14ac:dyDescent="0.2">
      <c r="A44" s="21" t="s">
        <v>26</v>
      </c>
      <c r="B44" s="1">
        <f t="shared" si="9"/>
        <v>0.57735026918962584</v>
      </c>
      <c r="C44" s="1">
        <f t="shared" si="9"/>
        <v>0</v>
      </c>
      <c r="D44" s="1">
        <f t="shared" si="9"/>
        <v>0</v>
      </c>
      <c r="E44" s="1">
        <f t="shared" si="9"/>
        <v>0</v>
      </c>
      <c r="F44" s="1">
        <f t="shared" si="9"/>
        <v>0</v>
      </c>
      <c r="G44" s="1">
        <f t="shared" si="9"/>
        <v>0.57735026918962584</v>
      </c>
      <c r="H44" s="1">
        <f t="shared" si="9"/>
        <v>0.57735026918962584</v>
      </c>
      <c r="I44" s="1">
        <f t="shared" si="9"/>
        <v>0</v>
      </c>
      <c r="J44" s="1">
        <f t="shared" si="9"/>
        <v>0</v>
      </c>
      <c r="K44" s="1">
        <f t="shared" si="9"/>
        <v>0</v>
      </c>
      <c r="M44" s="29">
        <f t="shared" si="6"/>
        <v>3</v>
      </c>
      <c r="O44" s="22"/>
      <c r="P44" s="16">
        <v>-1</v>
      </c>
      <c r="R44" s="9">
        <f t="shared" si="7"/>
        <v>1.3331138468776909</v>
      </c>
      <c r="S44" s="10">
        <f t="shared" si="8"/>
        <v>-1.2277226448995098</v>
      </c>
      <c r="T44" s="6"/>
      <c r="U44" s="5"/>
      <c r="V44" s="5"/>
    </row>
    <row r="45" spans="1:22" ht="15" customHeight="1" x14ac:dyDescent="0.2">
      <c r="A45" s="21" t="s">
        <v>27</v>
      </c>
      <c r="B45" s="1">
        <f t="shared" si="9"/>
        <v>0</v>
      </c>
      <c r="C45" s="1">
        <f t="shared" si="9"/>
        <v>0</v>
      </c>
      <c r="D45" s="1">
        <f t="shared" si="9"/>
        <v>0.5</v>
      </c>
      <c r="E45" s="1">
        <f t="shared" si="9"/>
        <v>0.5</v>
      </c>
      <c r="F45" s="1">
        <f t="shared" si="9"/>
        <v>0.5</v>
      </c>
      <c r="G45" s="1">
        <f t="shared" si="9"/>
        <v>0</v>
      </c>
      <c r="H45" s="1">
        <f t="shared" si="9"/>
        <v>0</v>
      </c>
      <c r="I45" s="1">
        <f t="shared" si="9"/>
        <v>0.5</v>
      </c>
      <c r="J45" s="1">
        <f t="shared" si="9"/>
        <v>0</v>
      </c>
      <c r="K45" s="1">
        <f t="shared" si="9"/>
        <v>0</v>
      </c>
      <c r="M45" s="29">
        <f t="shared" si="6"/>
        <v>4</v>
      </c>
      <c r="O45" s="22"/>
      <c r="P45" s="23"/>
      <c r="R45" s="9">
        <f t="shared" si="7"/>
        <v>-0.39644660940672627</v>
      </c>
      <c r="S45" s="10">
        <f t="shared" si="8"/>
        <v>1.8027864045000421</v>
      </c>
      <c r="T45" s="6"/>
      <c r="U45" s="5"/>
      <c r="V45" s="5"/>
    </row>
    <row r="46" spans="1:22" ht="15" customHeight="1" x14ac:dyDescent="0.2">
      <c r="A46" s="21" t="s">
        <v>28</v>
      </c>
      <c r="B46" s="1">
        <f t="shared" si="9"/>
        <v>0</v>
      </c>
      <c r="C46" s="1">
        <f t="shared" si="9"/>
        <v>0.5</v>
      </c>
      <c r="D46" s="1">
        <f t="shared" si="9"/>
        <v>0.5</v>
      </c>
      <c r="E46" s="1">
        <f t="shared" si="9"/>
        <v>0.5</v>
      </c>
      <c r="F46" s="1">
        <f t="shared" si="9"/>
        <v>0</v>
      </c>
      <c r="G46" s="1">
        <f t="shared" si="9"/>
        <v>0</v>
      </c>
      <c r="H46" s="1">
        <f t="shared" si="9"/>
        <v>0</v>
      </c>
      <c r="I46" s="1">
        <f t="shared" si="9"/>
        <v>0</v>
      </c>
      <c r="J46" s="1">
        <f t="shared" si="9"/>
        <v>0.5</v>
      </c>
      <c r="K46" s="1">
        <f t="shared" si="9"/>
        <v>0</v>
      </c>
      <c r="M46" s="29">
        <f t="shared" si="6"/>
        <v>4</v>
      </c>
      <c r="O46" s="22"/>
      <c r="P46" s="23"/>
      <c r="R46" s="9">
        <f t="shared" si="7"/>
        <v>-0.33137827256189228</v>
      </c>
      <c r="S46" s="10">
        <f t="shared" si="8"/>
        <v>1.7763932022500211</v>
      </c>
      <c r="T46" s="6"/>
      <c r="U46" s="5"/>
      <c r="V46" s="5"/>
    </row>
    <row r="47" spans="1:22" ht="15" customHeight="1" x14ac:dyDescent="0.2">
      <c r="A47" s="21" t="s">
        <v>29</v>
      </c>
      <c r="B47" s="1">
        <f t="shared" si="9"/>
        <v>0</v>
      </c>
      <c r="C47" s="1">
        <f t="shared" si="9"/>
        <v>0</v>
      </c>
      <c r="D47" s="1">
        <f t="shared" si="9"/>
        <v>0</v>
      </c>
      <c r="E47" s="1">
        <f t="shared" si="9"/>
        <v>0.5</v>
      </c>
      <c r="F47" s="1">
        <f t="shared" si="9"/>
        <v>0</v>
      </c>
      <c r="G47" s="1">
        <f t="shared" si="9"/>
        <v>0.5</v>
      </c>
      <c r="H47" s="1">
        <f t="shared" si="9"/>
        <v>0.5</v>
      </c>
      <c r="I47" s="1">
        <f t="shared" si="9"/>
        <v>0.5</v>
      </c>
      <c r="J47" s="1">
        <f t="shared" si="9"/>
        <v>0</v>
      </c>
      <c r="K47" s="1">
        <f t="shared" si="9"/>
        <v>0</v>
      </c>
      <c r="M47" s="29">
        <f t="shared" si="6"/>
        <v>4</v>
      </c>
      <c r="O47" s="22"/>
      <c r="P47" s="23"/>
      <c r="R47" s="9">
        <f t="shared" si="7"/>
        <v>0.14222852518808671</v>
      </c>
      <c r="S47" s="10">
        <f t="shared" si="8"/>
        <v>0.94904293306039511</v>
      </c>
      <c r="T47" s="6"/>
      <c r="U47" s="5"/>
      <c r="V47" s="5"/>
    </row>
    <row r="48" spans="1:22" ht="15" customHeight="1" x14ac:dyDescent="0.2">
      <c r="A48" s="21" t="s">
        <v>30</v>
      </c>
      <c r="B48" s="1">
        <f t="shared" si="9"/>
        <v>0.57735026918962584</v>
      </c>
      <c r="C48" s="1">
        <f t="shared" si="9"/>
        <v>0</v>
      </c>
      <c r="D48" s="1">
        <f t="shared" si="9"/>
        <v>0</v>
      </c>
      <c r="E48" s="1">
        <f t="shared" si="9"/>
        <v>0</v>
      </c>
      <c r="F48" s="1">
        <f t="shared" si="9"/>
        <v>0</v>
      </c>
      <c r="G48" s="1">
        <f t="shared" si="9"/>
        <v>0.57735026918962584</v>
      </c>
      <c r="H48" s="1">
        <f t="shared" si="9"/>
        <v>0</v>
      </c>
      <c r="I48" s="1">
        <f t="shared" si="9"/>
        <v>0</v>
      </c>
      <c r="J48" s="1">
        <f t="shared" si="9"/>
        <v>0.57735026918962584</v>
      </c>
      <c r="K48" s="1">
        <f t="shared" si="9"/>
        <v>0</v>
      </c>
      <c r="M48" s="29">
        <f t="shared" si="6"/>
        <v>3</v>
      </c>
      <c r="O48" s="21">
        <v>1</v>
      </c>
      <c r="P48" s="23"/>
      <c r="R48" s="9">
        <f t="shared" si="7"/>
        <v>1.9246460699581855</v>
      </c>
      <c r="S48" s="10">
        <f t="shared" si="8"/>
        <v>-1.1830644461609892</v>
      </c>
      <c r="T48" s="6"/>
      <c r="U48" s="5"/>
      <c r="V48" s="5"/>
    </row>
    <row r="49" spans="1:22" ht="15" customHeight="1" x14ac:dyDescent="0.2">
      <c r="A49" s="21" t="s">
        <v>31</v>
      </c>
      <c r="B49" s="1">
        <f t="shared" si="9"/>
        <v>0</v>
      </c>
      <c r="C49" s="1">
        <f t="shared" si="9"/>
        <v>0.5</v>
      </c>
      <c r="D49" s="1">
        <f t="shared" si="9"/>
        <v>0.5</v>
      </c>
      <c r="E49" s="1">
        <f t="shared" si="9"/>
        <v>0.5</v>
      </c>
      <c r="F49" s="1">
        <f t="shared" si="9"/>
        <v>0</v>
      </c>
      <c r="G49" s="1">
        <f t="shared" si="9"/>
        <v>0</v>
      </c>
      <c r="H49" s="1">
        <f t="shared" si="9"/>
        <v>0</v>
      </c>
      <c r="I49" s="1">
        <f t="shared" si="9"/>
        <v>0.5</v>
      </c>
      <c r="J49" s="1">
        <f t="shared" si="9"/>
        <v>0</v>
      </c>
      <c r="K49" s="1">
        <f t="shared" si="9"/>
        <v>0</v>
      </c>
      <c r="M49" s="29">
        <f t="shared" si="6"/>
        <v>4</v>
      </c>
      <c r="O49" s="22"/>
      <c r="P49" s="16">
        <v>1</v>
      </c>
      <c r="R49" s="9">
        <f t="shared" si="7"/>
        <v>-0.87005340715670521</v>
      </c>
      <c r="S49" s="10">
        <f t="shared" si="8"/>
        <v>2.5263932022500208</v>
      </c>
      <c r="T49" s="6"/>
      <c r="U49" s="5"/>
      <c r="V49" s="5"/>
    </row>
    <row r="50" spans="1:22" ht="15" customHeight="1" x14ac:dyDescent="0.2">
      <c r="A50" s="21" t="s">
        <v>32</v>
      </c>
      <c r="B50" s="1">
        <f t="shared" si="9"/>
        <v>0</v>
      </c>
      <c r="C50" s="1">
        <f t="shared" si="9"/>
        <v>0</v>
      </c>
      <c r="D50" s="1">
        <f t="shared" si="9"/>
        <v>0</v>
      </c>
      <c r="E50" s="1">
        <f t="shared" si="9"/>
        <v>0.70710678118654746</v>
      </c>
      <c r="F50" s="1">
        <f t="shared" si="9"/>
        <v>0</v>
      </c>
      <c r="G50" s="1">
        <f t="shared" si="9"/>
        <v>0</v>
      </c>
      <c r="H50" s="1">
        <f t="shared" si="9"/>
        <v>0</v>
      </c>
      <c r="I50" s="1">
        <f t="shared" si="9"/>
        <v>0</v>
      </c>
      <c r="J50" s="1">
        <f t="shared" si="9"/>
        <v>0.70710678118654746</v>
      </c>
      <c r="K50" s="1">
        <f t="shared" si="9"/>
        <v>0</v>
      </c>
      <c r="M50" s="29">
        <f t="shared" si="6"/>
        <v>2</v>
      </c>
      <c r="O50" s="22"/>
      <c r="P50" s="23"/>
      <c r="R50" s="9">
        <f t="shared" si="7"/>
        <v>0.55469489987058918</v>
      </c>
      <c r="S50" s="10">
        <f t="shared" si="8"/>
        <v>1.0606601717798212</v>
      </c>
      <c r="T50" s="6"/>
      <c r="U50" s="5"/>
      <c r="V50" s="5"/>
    </row>
    <row r="51" spans="1:22" ht="15" customHeight="1" x14ac:dyDescent="0.2">
      <c r="A51" s="21" t="s">
        <v>33</v>
      </c>
      <c r="B51" s="1">
        <f t="shared" si="9"/>
        <v>0</v>
      </c>
      <c r="C51" s="1">
        <f t="shared" si="9"/>
        <v>0.44721359549995793</v>
      </c>
      <c r="D51" s="1">
        <f t="shared" si="9"/>
        <v>0.44721359549995793</v>
      </c>
      <c r="E51" s="1">
        <f t="shared" si="9"/>
        <v>0</v>
      </c>
      <c r="F51" s="1">
        <f t="shared" si="9"/>
        <v>0.44721359549995793</v>
      </c>
      <c r="G51" s="1">
        <f t="shared" si="9"/>
        <v>0</v>
      </c>
      <c r="H51" s="1">
        <f t="shared" si="9"/>
        <v>0.44721359549995793</v>
      </c>
      <c r="I51" s="1">
        <f t="shared" si="9"/>
        <v>0</v>
      </c>
      <c r="J51" s="1">
        <f t="shared" si="9"/>
        <v>0</v>
      </c>
      <c r="K51" s="1">
        <f t="shared" si="9"/>
        <v>0.44721359549995793</v>
      </c>
      <c r="M51" s="29">
        <f t="shared" si="6"/>
        <v>5</v>
      </c>
      <c r="O51" s="21">
        <v>-1</v>
      </c>
      <c r="P51" s="23"/>
      <c r="R51" s="9">
        <f t="shared" si="7"/>
        <v>-0.84721359549995789</v>
      </c>
      <c r="S51" s="10">
        <f t="shared" si="8"/>
        <v>0.48344189675271276</v>
      </c>
      <c r="T51" s="6"/>
      <c r="U51" s="5"/>
      <c r="V51" s="5"/>
    </row>
    <row r="52" spans="1:22" ht="15" customHeight="1" thickBot="1" x14ac:dyDescent="0.25">
      <c r="A52" s="11" t="s">
        <v>34</v>
      </c>
      <c r="B52" s="1">
        <f t="shared" si="9"/>
        <v>0</v>
      </c>
      <c r="C52" s="1">
        <f t="shared" si="9"/>
        <v>0</v>
      </c>
      <c r="D52" s="1">
        <f t="shared" si="9"/>
        <v>0.5</v>
      </c>
      <c r="E52" s="1">
        <f t="shared" si="9"/>
        <v>0.5</v>
      </c>
      <c r="F52" s="1">
        <f t="shared" si="9"/>
        <v>0</v>
      </c>
      <c r="G52" s="1">
        <f t="shared" si="9"/>
        <v>0</v>
      </c>
      <c r="H52" s="1">
        <f t="shared" si="9"/>
        <v>0.5</v>
      </c>
      <c r="I52" s="1">
        <f t="shared" si="9"/>
        <v>0</v>
      </c>
      <c r="J52" s="1">
        <f t="shared" si="9"/>
        <v>0.5</v>
      </c>
      <c r="K52" s="1">
        <f t="shared" si="9"/>
        <v>0</v>
      </c>
      <c r="M52" s="30">
        <f t="shared" si="6"/>
        <v>4</v>
      </c>
      <c r="O52" s="24"/>
      <c r="P52" s="25"/>
      <c r="R52" s="11">
        <f t="shared" si="7"/>
        <v>-8.1378272561892284E-2</v>
      </c>
      <c r="S52" s="12">
        <f t="shared" si="8"/>
        <v>1.2377180676552082</v>
      </c>
      <c r="T52" s="6"/>
      <c r="U52" s="5"/>
      <c r="V52" s="5"/>
    </row>
    <row r="53" spans="1:22" ht="15" customHeight="1" thickBot="1" x14ac:dyDescent="0.2"/>
    <row r="54" spans="1:22" ht="15" customHeight="1" x14ac:dyDescent="0.2">
      <c r="A54" s="7" t="s">
        <v>36</v>
      </c>
      <c r="B54" s="13"/>
      <c r="C54" s="13"/>
      <c r="D54" s="13"/>
      <c r="E54" s="13"/>
      <c r="F54" s="13"/>
      <c r="G54" s="13"/>
      <c r="H54" s="13"/>
      <c r="I54" s="13"/>
      <c r="J54" s="13"/>
      <c r="K54" s="14"/>
      <c r="R54" s="5" t="s">
        <v>42</v>
      </c>
    </row>
    <row r="55" spans="1:22" ht="15" customHeight="1" thickBot="1" x14ac:dyDescent="0.25">
      <c r="A55" s="15" t="s">
        <v>37</v>
      </c>
      <c r="B55" s="1">
        <f>SUMPRODUCT(B33:B52,$O$33:$O$52)</f>
        <v>1.7316706458761311</v>
      </c>
      <c r="C55" s="1">
        <f t="shared" ref="C55:K55" si="10">SUMPRODUCT(C33:C52,$O$33:$O$52)</f>
        <v>-0.94721359549995787</v>
      </c>
      <c r="D55" s="1">
        <f t="shared" si="10"/>
        <v>-0.5</v>
      </c>
      <c r="E55" s="1">
        <f t="shared" si="10"/>
        <v>0.20710678118654746</v>
      </c>
      <c r="F55" s="1">
        <f t="shared" si="10"/>
        <v>0</v>
      </c>
      <c r="G55" s="1">
        <f t="shared" si="10"/>
        <v>1.0245638646895838</v>
      </c>
      <c r="H55" s="1">
        <f t="shared" si="10"/>
        <v>-0.44721359549995793</v>
      </c>
      <c r="I55" s="1">
        <f t="shared" si="10"/>
        <v>-0.5</v>
      </c>
      <c r="J55" s="1">
        <f t="shared" si="10"/>
        <v>0.57735026918962584</v>
      </c>
      <c r="K55" s="16">
        <f t="shared" si="10"/>
        <v>0</v>
      </c>
      <c r="R55" t="str">
        <f>INDEX($A$33:$A$52,MATCH(MAX(R33:R52),R33:R52,0))</f>
        <v>doc16</v>
      </c>
      <c r="S55" t="str">
        <f>INDEX($A$33:$A$52,MATCH(MAX(S33:S52),S33:S52,0))</f>
        <v>doc2</v>
      </c>
    </row>
    <row r="56" spans="1:22" ht="15" customHeight="1" thickBot="1" x14ac:dyDescent="0.25">
      <c r="A56" s="17" t="s">
        <v>38</v>
      </c>
      <c r="B56" s="18">
        <f>SUMPRODUCT(B33:B52,$P$33:$P$52)</f>
        <v>-1.0245638646895838</v>
      </c>
      <c r="C56" s="18">
        <f>SUMPRODUCT(C33:C52,$P$33:$P$52)</f>
        <v>1</v>
      </c>
      <c r="D56" s="18">
        <f t="shared" ref="C56:K56" si="11">SUMPRODUCT(D33:D52,$P$33:$P$52)</f>
        <v>1.0527864045000421</v>
      </c>
      <c r="E56" s="18">
        <f t="shared" si="11"/>
        <v>1.5</v>
      </c>
      <c r="F56" s="18">
        <f t="shared" si="11"/>
        <v>-0.44721359549995793</v>
      </c>
      <c r="G56" s="18">
        <f t="shared" si="11"/>
        <v>-1.0245638646895838</v>
      </c>
      <c r="H56" s="18">
        <f t="shared" si="11"/>
        <v>-7.7350269189625842E-2</v>
      </c>
      <c r="I56" s="18">
        <f t="shared" si="11"/>
        <v>1.5</v>
      </c>
      <c r="J56" s="18">
        <f t="shared" si="11"/>
        <v>0</v>
      </c>
      <c r="K56" s="19">
        <f t="shared" si="11"/>
        <v>-0.44721359549995793</v>
      </c>
      <c r="M56" s="32" t="s">
        <v>45</v>
      </c>
      <c r="N56" s="33"/>
      <c r="O56" s="34"/>
    </row>
    <row r="57" spans="1:22" ht="15" customHeight="1" thickBot="1" x14ac:dyDescent="0.2">
      <c r="M57" s="32" t="s">
        <v>46</v>
      </c>
      <c r="N57" s="33"/>
      <c r="O57" s="33"/>
      <c r="P57" s="33"/>
      <c r="Q57" s="33"/>
      <c r="R57" s="33"/>
      <c r="S57" s="33"/>
      <c r="T57" s="33"/>
      <c r="U57" s="33"/>
      <c r="V57" s="34"/>
    </row>
    <row r="59" spans="1:22" ht="15" customHeight="1" x14ac:dyDescent="0.2">
      <c r="A59" s="4" t="s">
        <v>41</v>
      </c>
    </row>
    <row r="61" spans="1:22" ht="15" customHeight="1" x14ac:dyDescent="0.2">
      <c r="A61" s="3" t="s">
        <v>36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22" ht="15" customHeight="1" x14ac:dyDescent="0.2">
      <c r="A62" s="3" t="s">
        <v>37</v>
      </c>
      <c r="B62" s="1">
        <f>SUMPRODUCT(B$33:B$52, $O$2:$O$21)</f>
        <v>1.7316706458761311</v>
      </c>
      <c r="C62" s="1">
        <f t="shared" ref="C62:K62" si="12">SUMPRODUCT(C$33:C$52, $O$2:$O$21)</f>
        <v>-0.94721359549995787</v>
      </c>
      <c r="D62" s="1">
        <f t="shared" si="12"/>
        <v>-0.5</v>
      </c>
      <c r="E62" s="1">
        <f t="shared" si="12"/>
        <v>0.20710678118654746</v>
      </c>
      <c r="F62" s="1">
        <f t="shared" si="12"/>
        <v>0</v>
      </c>
      <c r="G62" s="1">
        <f t="shared" si="12"/>
        <v>1.0245638646895838</v>
      </c>
      <c r="H62" s="1">
        <f t="shared" si="12"/>
        <v>-0.44721359549995793</v>
      </c>
      <c r="I62" s="1">
        <f t="shared" si="12"/>
        <v>-0.5</v>
      </c>
      <c r="J62" s="1">
        <f t="shared" si="12"/>
        <v>0.57735026918962584</v>
      </c>
      <c r="K62" s="1">
        <f t="shared" si="12"/>
        <v>0</v>
      </c>
    </row>
    <row r="63" spans="1:22" ht="15" customHeight="1" x14ac:dyDescent="0.2">
      <c r="A63" s="3" t="s">
        <v>38</v>
      </c>
      <c r="B63" s="1">
        <f>SUMPRODUCT(B$33:B$52, $P$2:$P$21)</f>
        <v>-1.0245638646895838</v>
      </c>
      <c r="C63" s="1">
        <f t="shared" ref="C63:K63" si="13">SUMPRODUCT(C$33:C$52, $P$2:$P$21)</f>
        <v>1</v>
      </c>
      <c r="D63" s="1">
        <f t="shared" si="13"/>
        <v>1.0527864045000421</v>
      </c>
      <c r="E63" s="1">
        <f t="shared" si="13"/>
        <v>1.5</v>
      </c>
      <c r="F63" s="1">
        <f t="shared" si="13"/>
        <v>-0.44721359549995793</v>
      </c>
      <c r="G63" s="1">
        <f t="shared" si="13"/>
        <v>-1.0245638646895838</v>
      </c>
      <c r="H63" s="1">
        <f t="shared" si="13"/>
        <v>-7.7350269189625842E-2</v>
      </c>
      <c r="I63" s="1">
        <f t="shared" si="13"/>
        <v>1.5</v>
      </c>
      <c r="J63" s="1">
        <f t="shared" si="13"/>
        <v>0</v>
      </c>
      <c r="K63" s="1">
        <f t="shared" si="13"/>
        <v>-0.44721359549995793</v>
      </c>
    </row>
  </sheetData>
  <mergeCells count="4">
    <mergeCell ref="M57:V57"/>
    <mergeCell ref="M56:O56"/>
    <mergeCell ref="M24:S28"/>
    <mergeCell ref="M23:P2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Kristiyan</cp:lastModifiedBy>
  <dcterms:created xsi:type="dcterms:W3CDTF">2015-01-09T16:28:15Z</dcterms:created>
  <dcterms:modified xsi:type="dcterms:W3CDTF">2020-02-28T05:07:51Z</dcterms:modified>
</cp:coreProperties>
</file>