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cursivefilter\"/>
    </mc:Choice>
  </mc:AlternateContent>
  <xr:revisionPtr revIDLastSave="0" documentId="13_ncr:1_{1FE0EF01-3888-4745-852F-095616100712}" xr6:coauthVersionLast="41" xr6:coauthVersionMax="41" xr10:uidLastSave="{00000000-0000-0000-0000-000000000000}"/>
  <bookViews>
    <workbookView xWindow="-108" yWindow="-108" windowWidth="23256" windowHeight="12576" xr2:uid="{678362C0-2759-4A65-8D7C-538BF80720F9}"/>
  </bookViews>
  <sheets>
    <sheet name="Ti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1" i="1" l="1"/>
  <c r="AB50" i="1"/>
  <c r="AB49" i="1"/>
  <c r="AB48" i="1"/>
  <c r="AB47" i="1"/>
  <c r="AK48" i="1"/>
  <c r="AK47" i="1"/>
  <c r="AJ48" i="1"/>
  <c r="AJ47" i="1"/>
  <c r="P42" i="1"/>
  <c r="P48" i="1" s="1"/>
  <c r="O42" i="1"/>
  <c r="V42" i="1" s="1"/>
  <c r="AK42" i="1" s="1"/>
  <c r="N42" i="1"/>
  <c r="N48" i="1" s="1"/>
  <c r="AG48" i="1" s="1"/>
  <c r="M42" i="1"/>
  <c r="L42" i="1"/>
  <c r="P38" i="1"/>
  <c r="P39" i="1" s="1"/>
  <c r="P40" i="1" s="1"/>
  <c r="P41" i="1" s="1"/>
  <c r="P47" i="1" s="1"/>
  <c r="O38" i="1"/>
  <c r="O39" i="1" s="1"/>
  <c r="O40" i="1" s="1"/>
  <c r="O41" i="1" s="1"/>
  <c r="V41" i="1" s="1"/>
  <c r="AK41" i="1" s="1"/>
  <c r="N38" i="1"/>
  <c r="N39" i="1" s="1"/>
  <c r="N40" i="1" s="1"/>
  <c r="N41" i="1" s="1"/>
  <c r="N47" i="1" s="1"/>
  <c r="AG47" i="1" s="1"/>
  <c r="M38" i="1"/>
  <c r="M39" i="1" s="1"/>
  <c r="M40" i="1" s="1"/>
  <c r="M41" i="1" s="1"/>
  <c r="M54" i="1" s="1"/>
  <c r="L38" i="1"/>
  <c r="L39" i="1" s="1"/>
  <c r="L40" i="1" s="1"/>
  <c r="L41" i="1" s="1"/>
  <c r="L54" i="1" s="1"/>
  <c r="K42" i="1"/>
  <c r="R42" i="1" s="1"/>
  <c r="K38" i="1"/>
  <c r="K39" i="1" s="1"/>
  <c r="K40" i="1" s="1"/>
  <c r="K41" i="1" s="1"/>
  <c r="K47" i="1" s="1"/>
  <c r="R47" i="1" s="1"/>
  <c r="AD47" i="1" l="1"/>
  <c r="K48" i="1"/>
  <c r="AD48" i="1" s="1"/>
  <c r="AG39" i="1"/>
  <c r="AD39" i="1"/>
  <c r="AH39" i="1"/>
  <c r="AE39" i="1"/>
  <c r="AF39" i="1"/>
  <c r="AD38" i="1"/>
  <c r="AH38" i="1"/>
  <c r="AF38" i="1"/>
  <c r="AE38" i="1"/>
  <c r="AG38" i="1"/>
  <c r="L51" i="1"/>
  <c r="S42" i="1"/>
  <c r="T42" i="1" s="1"/>
  <c r="U42" i="1" s="1"/>
  <c r="AJ42" i="1" s="1"/>
  <c r="L52" i="1"/>
  <c r="M47" i="1"/>
  <c r="AF47" i="1" s="1"/>
  <c r="M53" i="1"/>
  <c r="N53" i="1"/>
  <c r="R39" i="1"/>
  <c r="M51" i="1"/>
  <c r="O53" i="1"/>
  <c r="V39" i="1"/>
  <c r="N51" i="1"/>
  <c r="V40" i="1"/>
  <c r="O51" i="1"/>
  <c r="N54" i="1"/>
  <c r="K51" i="1"/>
  <c r="M52" i="1"/>
  <c r="O54" i="1"/>
  <c r="K52" i="1"/>
  <c r="N52" i="1"/>
  <c r="K53" i="1"/>
  <c r="R53" i="1" s="1"/>
  <c r="AD53" i="1" s="1"/>
  <c r="O52" i="1"/>
  <c r="K54" i="1"/>
  <c r="R54" i="1" s="1"/>
  <c r="AD54" i="1" s="1"/>
  <c r="K55" i="1"/>
  <c r="L53" i="1"/>
  <c r="N55" i="1"/>
  <c r="L47" i="1"/>
  <c r="AE47" i="1" s="1"/>
  <c r="S39" i="1"/>
  <c r="T39" i="1" s="1"/>
  <c r="U39" i="1" s="1"/>
  <c r="R40" i="1"/>
  <c r="S40" i="1" s="1"/>
  <c r="T40" i="1" s="1"/>
  <c r="U40" i="1" s="1"/>
  <c r="R41" i="1"/>
  <c r="S41" i="1" s="1"/>
  <c r="T41" i="1" s="1"/>
  <c r="U41" i="1" s="1"/>
  <c r="O47" i="1"/>
  <c r="AH47" i="1" s="1"/>
  <c r="R38" i="1"/>
  <c r="S38" i="1" s="1"/>
  <c r="T38" i="1" s="1"/>
  <c r="U38" i="1" s="1"/>
  <c r="V38" i="1"/>
  <c r="I9" i="1"/>
  <c r="I10" i="1" s="1"/>
  <c r="I11" i="1" s="1"/>
  <c r="I12" i="1" s="1"/>
  <c r="I13" i="1" s="1"/>
  <c r="I14" i="1" s="1"/>
  <c r="H9" i="1"/>
  <c r="H10" i="1" s="1"/>
  <c r="H11" i="1" s="1"/>
  <c r="H12" i="1" s="1"/>
  <c r="H13" i="1" s="1"/>
  <c r="H14" i="1" s="1"/>
  <c r="G9" i="1"/>
  <c r="G10" i="1" s="1"/>
  <c r="G11" i="1" s="1"/>
  <c r="G12" i="1" s="1"/>
  <c r="G13" i="1" s="1"/>
  <c r="G14" i="1" s="1"/>
  <c r="F9" i="1"/>
  <c r="F10" i="1" s="1"/>
  <c r="F11" i="1" s="1"/>
  <c r="F12" i="1" s="1"/>
  <c r="F13" i="1" s="1"/>
  <c r="F14" i="1" s="1"/>
  <c r="E9" i="1"/>
  <c r="E10" i="1" s="1"/>
  <c r="D9" i="1"/>
  <c r="D16" i="1" s="1"/>
  <c r="P13" i="1"/>
  <c r="O13" i="1"/>
  <c r="V13" i="1" s="1"/>
  <c r="N13" i="1"/>
  <c r="N14" i="1" s="1"/>
  <c r="AG11" i="1" s="1"/>
  <c r="M13" i="1"/>
  <c r="L13" i="1"/>
  <c r="L14" i="1" s="1"/>
  <c r="AE11" i="1" s="1"/>
  <c r="P11" i="1"/>
  <c r="P12" i="1" s="1"/>
  <c r="O11" i="1"/>
  <c r="O12" i="1" s="1"/>
  <c r="N11" i="1"/>
  <c r="N12" i="1" s="1"/>
  <c r="AG10" i="1" s="1"/>
  <c r="M11" i="1"/>
  <c r="M12" i="1" s="1"/>
  <c r="AF10" i="1" s="1"/>
  <c r="L11" i="1"/>
  <c r="L12" i="1" s="1"/>
  <c r="AE10" i="1" s="1"/>
  <c r="P9" i="1"/>
  <c r="P10" i="1" s="1"/>
  <c r="P24" i="1" s="1"/>
  <c r="O9" i="1"/>
  <c r="O10" i="1" s="1"/>
  <c r="N9" i="1"/>
  <c r="N10" i="1" s="1"/>
  <c r="M9" i="1"/>
  <c r="M10" i="1" s="1"/>
  <c r="L9" i="1"/>
  <c r="L10" i="1" s="1"/>
  <c r="K13" i="1"/>
  <c r="R13" i="1" s="1"/>
  <c r="K11" i="1"/>
  <c r="K9" i="1"/>
  <c r="K10" i="1" s="1"/>
  <c r="M55" i="1" l="1"/>
  <c r="O48" i="1"/>
  <c r="AH48" i="1" s="1"/>
  <c r="M48" i="1"/>
  <c r="AF48" i="1" s="1"/>
  <c r="L48" i="1"/>
  <c r="AE48" i="1" s="1"/>
  <c r="AK38" i="1"/>
  <c r="AK40" i="1"/>
  <c r="AK39" i="1"/>
  <c r="AA47" i="1"/>
  <c r="AN47" i="1" s="1"/>
  <c r="AJ38" i="1"/>
  <c r="AA48" i="1"/>
  <c r="AN48" i="1" s="1"/>
  <c r="AJ39" i="1"/>
  <c r="V47" i="1"/>
  <c r="AA50" i="1"/>
  <c r="V54" i="1" s="1"/>
  <c r="AH54" i="1" s="1"/>
  <c r="AJ41" i="1"/>
  <c r="AA49" i="1"/>
  <c r="V53" i="1" s="1"/>
  <c r="AH53" i="1" s="1"/>
  <c r="AJ40" i="1"/>
  <c r="S53" i="1"/>
  <c r="AE53" i="1" s="1"/>
  <c r="R55" i="1"/>
  <c r="AD55" i="1" s="1"/>
  <c r="M61" i="1"/>
  <c r="R51" i="1"/>
  <c r="AD51" i="1" s="1"/>
  <c r="K58" i="1"/>
  <c r="R52" i="1"/>
  <c r="AD52" i="1" s="1"/>
  <c r="L58" i="1"/>
  <c r="O55" i="1"/>
  <c r="N58" i="1"/>
  <c r="M58" i="1"/>
  <c r="S47" i="1"/>
  <c r="T47" i="1" s="1"/>
  <c r="U47" i="1" s="1"/>
  <c r="L55" i="1"/>
  <c r="S54" i="1"/>
  <c r="AE54" i="1" s="1"/>
  <c r="M60" i="1"/>
  <c r="L59" i="1"/>
  <c r="O58" i="1"/>
  <c r="N61" i="1"/>
  <c r="N60" i="1"/>
  <c r="V43" i="1"/>
  <c r="R43" i="1"/>
  <c r="S43" i="1" s="1"/>
  <c r="T43" i="1" s="1"/>
  <c r="U43" i="1" s="1"/>
  <c r="V12" i="1"/>
  <c r="W12" i="1" s="1"/>
  <c r="AL12" i="1" s="1"/>
  <c r="AH10" i="1"/>
  <c r="K24" i="1"/>
  <c r="R24" i="1" s="1"/>
  <c r="AD24" i="1" s="1"/>
  <c r="AD9" i="1"/>
  <c r="L24" i="1"/>
  <c r="AE9" i="1"/>
  <c r="M16" i="1"/>
  <c r="AF9" i="1"/>
  <c r="N16" i="1"/>
  <c r="AG9" i="1"/>
  <c r="O24" i="1"/>
  <c r="O31" i="1" s="1"/>
  <c r="AH9" i="1"/>
  <c r="P31" i="1"/>
  <c r="N24" i="1"/>
  <c r="N31" i="1" s="1"/>
  <c r="O16" i="1"/>
  <c r="P16" i="1"/>
  <c r="P26" i="1" s="1"/>
  <c r="P33" i="1" s="1"/>
  <c r="M23" i="1"/>
  <c r="M30" i="1" s="1"/>
  <c r="N23" i="1"/>
  <c r="N30" i="1" s="1"/>
  <c r="M24" i="1"/>
  <c r="M31" i="1" s="1"/>
  <c r="K23" i="1"/>
  <c r="K30" i="1" s="1"/>
  <c r="K16" i="1"/>
  <c r="L23" i="1"/>
  <c r="L30" i="1" s="1"/>
  <c r="O23" i="1"/>
  <c r="O30" i="1" s="1"/>
  <c r="P23" i="1"/>
  <c r="P30" i="1" s="1"/>
  <c r="L16" i="1"/>
  <c r="S13" i="1"/>
  <c r="AJ13" i="1" s="1"/>
  <c r="T10" i="1"/>
  <c r="U10" i="1" s="1"/>
  <c r="AK10" i="1" s="1"/>
  <c r="V9" i="1"/>
  <c r="V11" i="1"/>
  <c r="W11" i="1" s="1"/>
  <c r="AL11" i="1" s="1"/>
  <c r="D10" i="1"/>
  <c r="K59" i="1" s="1"/>
  <c r="R9" i="1"/>
  <c r="S9" i="1" s="1"/>
  <c r="R10" i="1"/>
  <c r="S10" i="1" s="1"/>
  <c r="AJ10" i="1" s="1"/>
  <c r="W13" i="1"/>
  <c r="AL13" i="1" s="1"/>
  <c r="E11" i="1"/>
  <c r="L60" i="1" s="1"/>
  <c r="T12" i="1"/>
  <c r="U12" i="1" s="1"/>
  <c r="AK12" i="1" s="1"/>
  <c r="T11" i="1"/>
  <c r="U11" i="1" s="1"/>
  <c r="AK11" i="1" s="1"/>
  <c r="V10" i="1"/>
  <c r="W10" i="1" s="1"/>
  <c r="AL10" i="1" s="1"/>
  <c r="M14" i="1"/>
  <c r="AF11" i="1" s="1"/>
  <c r="O14" i="1"/>
  <c r="AH11" i="1" s="1"/>
  <c r="E16" i="1"/>
  <c r="F16" i="1" s="1"/>
  <c r="G16" i="1" s="1"/>
  <c r="H16" i="1" s="1"/>
  <c r="I16" i="1" s="1"/>
  <c r="P14" i="1"/>
  <c r="T9" i="1"/>
  <c r="U9" i="1" s="1"/>
  <c r="AK9" i="1" s="1"/>
  <c r="T13" i="1"/>
  <c r="U13" i="1" s="1"/>
  <c r="AK13" i="1" s="1"/>
  <c r="R11" i="1"/>
  <c r="S11" i="1" s="1"/>
  <c r="AJ11" i="1" s="1"/>
  <c r="K12" i="1"/>
  <c r="AD10" i="1" s="1"/>
  <c r="AO48" i="1" l="1"/>
  <c r="V52" i="1"/>
  <c r="AH52" i="1" s="1"/>
  <c r="V51" i="1"/>
  <c r="AH51" i="1" s="1"/>
  <c r="AO47" i="1"/>
  <c r="AO50" i="1"/>
  <c r="AN50" i="1"/>
  <c r="AO49" i="1"/>
  <c r="AN49" i="1"/>
  <c r="AA51" i="1"/>
  <c r="V55" i="1" s="1"/>
  <c r="AH55" i="1" s="1"/>
  <c r="S55" i="1"/>
  <c r="AE55" i="1" s="1"/>
  <c r="R58" i="1"/>
  <c r="S51" i="1"/>
  <c r="AE51" i="1" s="1"/>
  <c r="S52" i="1"/>
  <c r="AE52" i="1" s="1"/>
  <c r="T54" i="1"/>
  <c r="AF54" i="1" s="1"/>
  <c r="T53" i="1"/>
  <c r="AF53" i="1" s="1"/>
  <c r="M62" i="1"/>
  <c r="M59" i="1"/>
  <c r="O61" i="1"/>
  <c r="O60" i="1"/>
  <c r="V44" i="1"/>
  <c r="R44" i="1"/>
  <c r="S44" i="1" s="1"/>
  <c r="T44" i="1" s="1"/>
  <c r="U44" i="1" s="1"/>
  <c r="N17" i="1"/>
  <c r="N27" i="1" s="1"/>
  <c r="N34" i="1" s="1"/>
  <c r="AG16" i="1"/>
  <c r="M25" i="1"/>
  <c r="M32" i="1" s="1"/>
  <c r="AF16" i="1"/>
  <c r="K25" i="1"/>
  <c r="R25" i="1" s="1"/>
  <c r="AD25" i="1" s="1"/>
  <c r="AD16" i="1"/>
  <c r="O26" i="1"/>
  <c r="O33" i="1" s="1"/>
  <c r="AH16" i="1"/>
  <c r="N25" i="1"/>
  <c r="N32" i="1" s="1"/>
  <c r="L26" i="1"/>
  <c r="AE16" i="1"/>
  <c r="M26" i="1"/>
  <c r="M33" i="1" s="1"/>
  <c r="T16" i="1"/>
  <c r="U16" i="1" s="1"/>
  <c r="AK16" i="1" s="1"/>
  <c r="M17" i="1"/>
  <c r="M28" i="1" s="1"/>
  <c r="M35" i="1" s="1"/>
  <c r="S24" i="1"/>
  <c r="AE24" i="1" s="1"/>
  <c r="L31" i="1"/>
  <c r="N26" i="1"/>
  <c r="N33" i="1" s="1"/>
  <c r="Y16" i="1"/>
  <c r="AJ9" i="1"/>
  <c r="D17" i="1"/>
  <c r="R59" i="1" s="1"/>
  <c r="K31" i="1"/>
  <c r="L25" i="1"/>
  <c r="P25" i="1"/>
  <c r="P32" i="1" s="1"/>
  <c r="R23" i="1"/>
  <c r="AD23" i="1" s="1"/>
  <c r="L17" i="1"/>
  <c r="O17" i="1"/>
  <c r="V16" i="1"/>
  <c r="W16" i="1" s="1"/>
  <c r="AL16" i="1" s="1"/>
  <c r="P17" i="1"/>
  <c r="P27" i="1" s="1"/>
  <c r="P34" i="1" s="1"/>
  <c r="O25" i="1"/>
  <c r="O32" i="1" s="1"/>
  <c r="R16" i="1"/>
  <c r="S16" i="1" s="1"/>
  <c r="Y17" i="1"/>
  <c r="K26" i="1"/>
  <c r="K17" i="1"/>
  <c r="AD17" i="1" s="1"/>
  <c r="D11" i="1"/>
  <c r="E12" i="1"/>
  <c r="L61" i="1" s="1"/>
  <c r="V14" i="1"/>
  <c r="W14" i="1" s="1"/>
  <c r="K14" i="1"/>
  <c r="AD11" i="1" s="1"/>
  <c r="R12" i="1"/>
  <c r="S12" i="1" s="1"/>
  <c r="AJ12" i="1" s="1"/>
  <c r="W9" i="1"/>
  <c r="AL9" i="1" s="1"/>
  <c r="T14" i="1"/>
  <c r="U14" i="1" s="1"/>
  <c r="V58" i="1" l="1"/>
  <c r="T55" i="1"/>
  <c r="AF55" i="1" s="1"/>
  <c r="AO51" i="1"/>
  <c r="AN51" i="1"/>
  <c r="N28" i="1"/>
  <c r="N35" i="1" s="1"/>
  <c r="T17" i="1"/>
  <c r="U17" i="1" s="1"/>
  <c r="AK17" i="1" s="1"/>
  <c r="U54" i="1"/>
  <c r="AG54" i="1" s="1"/>
  <c r="T52" i="1"/>
  <c r="AF52" i="1" s="1"/>
  <c r="U53" i="1"/>
  <c r="AG53" i="1" s="1"/>
  <c r="S58" i="1"/>
  <c r="T51" i="1"/>
  <c r="AF51" i="1" s="1"/>
  <c r="D12" i="1"/>
  <c r="K61" i="1" s="1"/>
  <c r="K60" i="1"/>
  <c r="N62" i="1"/>
  <c r="N59" i="1"/>
  <c r="R45" i="1"/>
  <c r="S45" i="1" s="1"/>
  <c r="T45" i="1" s="1"/>
  <c r="U45" i="1" s="1"/>
  <c r="V45" i="1"/>
  <c r="Z17" i="1"/>
  <c r="AA17" i="1" s="1"/>
  <c r="AP17" i="1" s="1"/>
  <c r="AN17" i="1"/>
  <c r="Y18" i="1"/>
  <c r="Z18" i="1" s="1"/>
  <c r="AJ16" i="1"/>
  <c r="O27" i="1"/>
  <c r="O34" i="1" s="1"/>
  <c r="AH17" i="1"/>
  <c r="M27" i="1"/>
  <c r="M34" i="1" s="1"/>
  <c r="AF17" i="1"/>
  <c r="L33" i="1"/>
  <c r="Z16" i="1"/>
  <c r="AO16" i="1" s="1"/>
  <c r="AN16" i="1"/>
  <c r="L27" i="1"/>
  <c r="AE17" i="1"/>
  <c r="M18" i="1"/>
  <c r="AF18" i="1" s="1"/>
  <c r="N18" i="1"/>
  <c r="AG18" i="1" s="1"/>
  <c r="AG17" i="1"/>
  <c r="T23" i="1"/>
  <c r="AF23" i="1" s="1"/>
  <c r="L28" i="1"/>
  <c r="P28" i="1"/>
  <c r="P35" i="1" s="1"/>
  <c r="L18" i="1"/>
  <c r="AE18" i="1" s="1"/>
  <c r="K32" i="1"/>
  <c r="E17" i="1"/>
  <c r="S59" i="1" s="1"/>
  <c r="R31" i="1"/>
  <c r="S23" i="1"/>
  <c r="R30" i="1"/>
  <c r="P18" i="1"/>
  <c r="S25" i="1"/>
  <c r="L32" i="1"/>
  <c r="R26" i="1"/>
  <c r="AD26" i="1" s="1"/>
  <c r="Y19" i="1"/>
  <c r="T24" i="1"/>
  <c r="AF24" i="1" s="1"/>
  <c r="O18" i="1"/>
  <c r="O28" i="1"/>
  <c r="O35" i="1" s="1"/>
  <c r="K28" i="1"/>
  <c r="K18" i="1"/>
  <c r="D18" i="1"/>
  <c r="R14" i="1"/>
  <c r="S14" i="1" s="1"/>
  <c r="V17" i="1"/>
  <c r="W17" i="1" s="1"/>
  <c r="AL17" i="1" s="1"/>
  <c r="R17" i="1"/>
  <c r="S17" i="1" s="1"/>
  <c r="K27" i="1"/>
  <c r="E13" i="1"/>
  <c r="D19" i="1" l="1"/>
  <c r="U55" i="1"/>
  <c r="AG55" i="1" s="1"/>
  <c r="V48" i="1"/>
  <c r="R48" i="1"/>
  <c r="S48" i="1" s="1"/>
  <c r="T48" i="1" s="1"/>
  <c r="U48" i="1" s="1"/>
  <c r="D13" i="1"/>
  <c r="K62" i="1" s="1"/>
  <c r="K33" i="1"/>
  <c r="T18" i="1"/>
  <c r="U18" i="1" s="1"/>
  <c r="AK18" i="1" s="1"/>
  <c r="T58" i="1"/>
  <c r="U51" i="1"/>
  <c r="AG51" i="1" s="1"/>
  <c r="E18" i="1"/>
  <c r="S32" i="1" s="1"/>
  <c r="R60" i="1"/>
  <c r="U52" i="1"/>
  <c r="AG52" i="1" s="1"/>
  <c r="L34" i="1"/>
  <c r="L62" i="1"/>
  <c r="E19" i="1"/>
  <c r="R61" i="1"/>
  <c r="O62" i="1"/>
  <c r="O59" i="1"/>
  <c r="AA16" i="1"/>
  <c r="AP16" i="1" s="1"/>
  <c r="R18" i="1"/>
  <c r="S18" i="1" s="1"/>
  <c r="AJ18" i="1" s="1"/>
  <c r="AD18" i="1"/>
  <c r="T25" i="1"/>
  <c r="AN18" i="1"/>
  <c r="T26" i="1"/>
  <c r="AF26" i="1" s="1"/>
  <c r="AN19" i="1"/>
  <c r="AA18" i="1"/>
  <c r="AP18" i="1" s="1"/>
  <c r="AO18" i="1"/>
  <c r="Y20" i="1"/>
  <c r="AN20" i="1" s="1"/>
  <c r="AJ17" i="1"/>
  <c r="V18" i="1"/>
  <c r="W18" i="1" s="1"/>
  <c r="AL18" i="1" s="1"/>
  <c r="AH18" i="1"/>
  <c r="V24" i="1"/>
  <c r="AO17" i="1"/>
  <c r="V23" i="1"/>
  <c r="AH23" i="1" s="1"/>
  <c r="T30" i="1"/>
  <c r="U23" i="1"/>
  <c r="U30" i="1" s="1"/>
  <c r="AE25" i="1"/>
  <c r="S30" i="1"/>
  <c r="AE23" i="1"/>
  <c r="Z19" i="1"/>
  <c r="U24" i="1"/>
  <c r="AG24" i="1" s="1"/>
  <c r="R32" i="1"/>
  <c r="S26" i="1"/>
  <c r="R33" i="1"/>
  <c r="R27" i="1"/>
  <c r="AD27" i="1" s="1"/>
  <c r="K34" i="1"/>
  <c r="R28" i="1"/>
  <c r="F17" i="1"/>
  <c r="G17" i="1" s="1"/>
  <c r="H17" i="1" s="1"/>
  <c r="V59" i="1" s="1"/>
  <c r="S31" i="1"/>
  <c r="V25" i="1"/>
  <c r="AH25" i="1" s="1"/>
  <c r="Y21" i="1"/>
  <c r="Z21" i="1" s="1"/>
  <c r="E14" i="1"/>
  <c r="D20" i="1"/>
  <c r="D14" i="1"/>
  <c r="W23" i="1" l="1"/>
  <c r="W30" i="1" s="1"/>
  <c r="U58" i="1"/>
  <c r="U59" i="1"/>
  <c r="K35" i="1"/>
  <c r="F19" i="1"/>
  <c r="T33" i="1" s="1"/>
  <c r="S61" i="1"/>
  <c r="E20" i="1"/>
  <c r="R62" i="1"/>
  <c r="U26" i="1"/>
  <c r="AG26" i="1" s="1"/>
  <c r="AG23" i="1"/>
  <c r="T59" i="1"/>
  <c r="L35" i="1"/>
  <c r="F18" i="1"/>
  <c r="S60" i="1"/>
  <c r="V30" i="1"/>
  <c r="Z20" i="1"/>
  <c r="AA20" i="1" s="1"/>
  <c r="AP20" i="1" s="1"/>
  <c r="AF25" i="1"/>
  <c r="U25" i="1"/>
  <c r="AA19" i="1"/>
  <c r="AP19" i="1" s="1"/>
  <c r="AO19" i="1"/>
  <c r="T27" i="1"/>
  <c r="AF27" i="1" s="1"/>
  <c r="AH24" i="1"/>
  <c r="W24" i="1"/>
  <c r="S33" i="1"/>
  <c r="AE26" i="1"/>
  <c r="V26" i="1"/>
  <c r="U31" i="1"/>
  <c r="S28" i="1"/>
  <c r="S27" i="1"/>
  <c r="R34" i="1"/>
  <c r="T31" i="1"/>
  <c r="W25" i="1"/>
  <c r="I17" i="1"/>
  <c r="V31" i="1"/>
  <c r="T28" i="1"/>
  <c r="D21" i="1"/>
  <c r="U27" i="1" l="1"/>
  <c r="AG27" i="1" s="1"/>
  <c r="R35" i="1"/>
  <c r="F20" i="1"/>
  <c r="S62" i="1"/>
  <c r="W31" i="1"/>
  <c r="G19" i="1"/>
  <c r="T61" i="1"/>
  <c r="G18" i="1"/>
  <c r="U32" i="1" s="1"/>
  <c r="T60" i="1"/>
  <c r="T32" i="1"/>
  <c r="AG25" i="1"/>
  <c r="V27" i="1"/>
  <c r="AO20" i="1"/>
  <c r="W26" i="1"/>
  <c r="AH26" i="1"/>
  <c r="S34" i="1"/>
  <c r="AE27" i="1"/>
  <c r="U28" i="1"/>
  <c r="AA21" i="1"/>
  <c r="V28" i="1"/>
  <c r="E21" i="1"/>
  <c r="G20" i="1" l="1"/>
  <c r="T62" i="1"/>
  <c r="T34" i="1"/>
  <c r="H18" i="1"/>
  <c r="U60" i="1"/>
  <c r="S35" i="1"/>
  <c r="H19" i="1"/>
  <c r="U61" i="1"/>
  <c r="U33" i="1"/>
  <c r="AH27" i="1"/>
  <c r="W27" i="1"/>
  <c r="W28" i="1"/>
  <c r="F21" i="1"/>
  <c r="I18" i="1" l="1"/>
  <c r="V60" i="1"/>
  <c r="V32" i="1"/>
  <c r="I19" i="1"/>
  <c r="V61" i="1"/>
  <c r="V33" i="1"/>
  <c r="T35" i="1"/>
  <c r="H20" i="1"/>
  <c r="U62" i="1"/>
  <c r="U34" i="1"/>
  <c r="G21" i="1"/>
  <c r="W32" i="1" l="1"/>
  <c r="W33" i="1"/>
  <c r="U35" i="1"/>
  <c r="I20" i="1"/>
  <c r="V62" i="1"/>
  <c r="V34" i="1"/>
  <c r="H21" i="1"/>
  <c r="V35" i="1" l="1"/>
  <c r="W34" i="1"/>
  <c r="I21" i="1"/>
  <c r="W35" i="1" l="1"/>
</calcChain>
</file>

<file path=xl/sharedStrings.xml><?xml version="1.0" encoding="utf-8"?>
<sst xmlns="http://schemas.openxmlformats.org/spreadsheetml/2006/main" count="8" uniqueCount="1">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</sst>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Arial Narrow"/>
      <family val="2"/>
      <charset val="238"/>
    </font>
    <font>
      <b/>
      <sz val="8"/>
      <color theme="1"/>
      <name val="Arial Narrow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/>
    <xf numFmtId="2" fontId="1" fillId="0" borderId="0" xfId="0" applyNumberFormat="1" applyFont="1"/>
    <xf numFmtId="2" fontId="1" fillId="2" borderId="0" xfId="0" applyNumberFormat="1" applyFont="1" applyFill="1"/>
    <xf numFmtId="2" fontId="1" fillId="4" borderId="0" xfId="0" applyNumberFormat="1" applyFont="1" applyFill="1"/>
    <xf numFmtId="2" fontId="2" fillId="4" borderId="0" xfId="0" applyNumberFormat="1" applyFont="1" applyFill="1"/>
    <xf numFmtId="2" fontId="1" fillId="3" borderId="0" xfId="0" applyNumberFormat="1" applyFont="1" applyFill="1"/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5" borderId="0" xfId="0" applyNumberFormat="1" applyFont="1" applyFill="1"/>
    <xf numFmtId="2" fontId="2" fillId="5" borderId="0" xfId="0" applyNumberFormat="1" applyFont="1" applyFill="1"/>
    <xf numFmtId="2" fontId="1" fillId="6" borderId="0" xfId="0" applyNumberFormat="1" applyFont="1" applyFill="1"/>
    <xf numFmtId="2" fontId="2" fillId="2" borderId="0" xfId="0" applyNumberFormat="1" applyFont="1" applyFill="1"/>
    <xf numFmtId="165" fontId="1" fillId="0" borderId="0" xfId="0" applyNumberFormat="1" applyFont="1"/>
    <xf numFmtId="1" fontId="1" fillId="0" borderId="0" xfId="0" applyNumberFormat="1" applyFont="1"/>
    <xf numFmtId="2" fontId="2" fillId="3" borderId="0" xfId="0" applyNumberFormat="1" applyFont="1" applyFill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F144-7574-43E2-A102-27BDE7BCC9E2}">
  <dimension ref="A1:AP63"/>
  <sheetViews>
    <sheetView tabSelected="1" topLeftCell="A27" workbookViewId="0">
      <selection activeCell="AG47" sqref="AG47"/>
    </sheetView>
  </sheetViews>
  <sheetFormatPr defaultRowHeight="10.199999999999999" x14ac:dyDescent="0.2"/>
  <cols>
    <col min="1" max="1" width="1.21875" style="1" bestFit="1" customWidth="1"/>
    <col min="2" max="2" width="4.44140625" style="13" bestFit="1" customWidth="1"/>
    <col min="3" max="3" width="1.21875" style="1" bestFit="1" customWidth="1"/>
    <col min="4" max="4" width="3.109375" style="2" bestFit="1" customWidth="1"/>
    <col min="5" max="9" width="3.77734375" style="2" bestFit="1" customWidth="1"/>
    <col min="10" max="10" width="1.44140625" style="2" bestFit="1" customWidth="1"/>
    <col min="11" max="16" width="3.109375" style="2" bestFit="1" customWidth="1"/>
    <col min="17" max="17" width="1.21875" style="2" bestFit="1" customWidth="1"/>
    <col min="18" max="18" width="3.109375" style="2" bestFit="1" customWidth="1"/>
    <col min="19" max="23" width="3.77734375" style="2" bestFit="1" customWidth="1"/>
    <col min="24" max="24" width="3.109375" style="2" bestFit="1" customWidth="1"/>
    <col min="25" max="28" width="3.77734375" style="2" bestFit="1" customWidth="1"/>
    <col min="29" max="29" width="1.21875" style="2" customWidth="1"/>
    <col min="30" max="34" width="6.33203125" style="1" bestFit="1" customWidth="1"/>
    <col min="35" max="35" width="1.21875" style="1" bestFit="1" customWidth="1"/>
    <col min="36" max="38" width="10.33203125" style="1" bestFit="1" customWidth="1"/>
    <col min="39" max="39" width="1.21875" style="1" bestFit="1" customWidth="1"/>
    <col min="40" max="16384" width="8.88671875" style="1"/>
  </cols>
  <sheetData>
    <row r="1" spans="1:42" x14ac:dyDescent="0.2">
      <c r="A1" s="1" t="s">
        <v>0</v>
      </c>
      <c r="C1" s="1" t="s">
        <v>0</v>
      </c>
      <c r="J1" s="2" t="s">
        <v>0</v>
      </c>
      <c r="Q1" s="2" t="s">
        <v>0</v>
      </c>
      <c r="X1" s="2" t="s">
        <v>0</v>
      </c>
      <c r="AB1" s="2" t="s">
        <v>0</v>
      </c>
      <c r="AI1" s="1" t="s">
        <v>0</v>
      </c>
      <c r="AM1" s="1" t="s">
        <v>0</v>
      </c>
    </row>
    <row r="2" spans="1:42" x14ac:dyDescent="0.2">
      <c r="B2" s="13">
        <v>1.7230000000000001</v>
      </c>
      <c r="D2" s="14">
        <v>1</v>
      </c>
      <c r="E2" s="14">
        <v>0</v>
      </c>
      <c r="F2" s="14">
        <v>0</v>
      </c>
      <c r="G2" s="14">
        <v>1</v>
      </c>
      <c r="H2" s="14">
        <v>1</v>
      </c>
      <c r="I2" s="14">
        <v>0</v>
      </c>
      <c r="K2" s="14">
        <v>1</v>
      </c>
      <c r="L2" s="14">
        <v>0</v>
      </c>
      <c r="M2" s="14">
        <v>0</v>
      </c>
      <c r="N2" s="14">
        <v>1</v>
      </c>
      <c r="O2" s="14">
        <v>1</v>
      </c>
      <c r="P2" s="14">
        <v>0</v>
      </c>
    </row>
    <row r="3" spans="1:42" x14ac:dyDescent="0.2">
      <c r="B3" s="13">
        <v>0.54600000000000004</v>
      </c>
      <c r="D3" s="14">
        <v>2</v>
      </c>
      <c r="E3" s="14">
        <v>1</v>
      </c>
      <c r="F3" s="14">
        <v>1</v>
      </c>
      <c r="G3" s="14">
        <v>1</v>
      </c>
      <c r="H3" s="14">
        <v>2</v>
      </c>
      <c r="I3" s="14">
        <v>0</v>
      </c>
      <c r="K3" s="14">
        <v>2</v>
      </c>
      <c r="L3" s="14">
        <v>1</v>
      </c>
      <c r="M3" s="14">
        <v>1</v>
      </c>
      <c r="N3" s="14">
        <v>1</v>
      </c>
      <c r="O3" s="14">
        <v>2</v>
      </c>
      <c r="P3" s="14">
        <v>0</v>
      </c>
    </row>
    <row r="4" spans="1:42" x14ac:dyDescent="0.2">
      <c r="D4" s="14">
        <v>1</v>
      </c>
      <c r="E4" s="14">
        <v>2</v>
      </c>
      <c r="F4" s="14">
        <v>1</v>
      </c>
      <c r="G4" s="14">
        <v>2</v>
      </c>
      <c r="H4" s="14">
        <v>0</v>
      </c>
      <c r="I4" s="14">
        <v>0</v>
      </c>
      <c r="K4" s="14">
        <v>1</v>
      </c>
      <c r="L4" s="14">
        <v>2</v>
      </c>
      <c r="M4" s="14">
        <v>1</v>
      </c>
      <c r="N4" s="14">
        <v>2</v>
      </c>
      <c r="O4" s="14">
        <v>0</v>
      </c>
      <c r="P4" s="14">
        <v>0</v>
      </c>
    </row>
    <row r="5" spans="1:42" x14ac:dyDescent="0.2">
      <c r="B5" s="13">
        <v>1.7230000000000001</v>
      </c>
      <c r="D5" s="14">
        <v>1</v>
      </c>
      <c r="E5" s="14">
        <v>1</v>
      </c>
      <c r="F5" s="14">
        <v>0</v>
      </c>
      <c r="G5" s="14">
        <v>1</v>
      </c>
      <c r="H5" s="14">
        <v>1</v>
      </c>
      <c r="I5" s="14">
        <v>0</v>
      </c>
      <c r="K5" s="14">
        <v>1</v>
      </c>
      <c r="L5" s="14">
        <v>1</v>
      </c>
      <c r="M5" s="14">
        <v>0</v>
      </c>
      <c r="N5" s="14">
        <v>1</v>
      </c>
      <c r="O5" s="14">
        <v>1</v>
      </c>
      <c r="P5" s="14">
        <v>0</v>
      </c>
    </row>
    <row r="6" spans="1:42" x14ac:dyDescent="0.2">
      <c r="B6" s="13">
        <v>0.54600000000000004</v>
      </c>
      <c r="D6" s="14">
        <v>0</v>
      </c>
      <c r="E6" s="14">
        <v>1</v>
      </c>
      <c r="F6" s="14">
        <v>2</v>
      </c>
      <c r="G6" s="14">
        <v>1</v>
      </c>
      <c r="H6" s="14">
        <v>2</v>
      </c>
      <c r="I6" s="14">
        <v>0</v>
      </c>
      <c r="K6" s="14">
        <v>0</v>
      </c>
      <c r="L6" s="14">
        <v>1</v>
      </c>
      <c r="M6" s="14">
        <v>2</v>
      </c>
      <c r="N6" s="14">
        <v>1</v>
      </c>
      <c r="O6" s="14">
        <v>2</v>
      </c>
      <c r="P6" s="14">
        <v>0</v>
      </c>
    </row>
    <row r="7" spans="1:42" x14ac:dyDescent="0.2"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</row>
    <row r="8" spans="1:42" x14ac:dyDescent="0.2">
      <c r="B8" s="13">
        <v>5.0000000000000001E-4</v>
      </c>
    </row>
    <row r="9" spans="1:42" x14ac:dyDescent="0.2">
      <c r="D9" s="2">
        <f t="shared" ref="D9:I14" si="0">$B$2*D2+$B$3*D8</f>
        <v>1.7230000000000001</v>
      </c>
      <c r="E9" s="2">
        <f t="shared" si="0"/>
        <v>0</v>
      </c>
      <c r="F9" s="2">
        <f t="shared" si="0"/>
        <v>0</v>
      </c>
      <c r="G9" s="2">
        <f t="shared" si="0"/>
        <v>1.7230000000000001</v>
      </c>
      <c r="H9" s="2">
        <f t="shared" si="0"/>
        <v>1.7230000000000001</v>
      </c>
      <c r="I9" s="2">
        <f t="shared" si="0"/>
        <v>0</v>
      </c>
      <c r="K9" s="9">
        <f>$B$2*D2+$B$3*K8</f>
        <v>1.7230000000000001</v>
      </c>
      <c r="L9" s="9">
        <f t="shared" ref="L9:P9" si="1">$B$2*E2+$B$3*L8</f>
        <v>0</v>
      </c>
      <c r="M9" s="9">
        <f t="shared" si="1"/>
        <v>0</v>
      </c>
      <c r="N9" s="9">
        <f t="shared" si="1"/>
        <v>1.7230000000000001</v>
      </c>
      <c r="O9" s="9">
        <f t="shared" si="1"/>
        <v>1.7230000000000001</v>
      </c>
      <c r="P9" s="9">
        <f t="shared" si="1"/>
        <v>0</v>
      </c>
      <c r="R9" s="3">
        <f t="shared" ref="R9:S14" si="2">$B$2*K9+$B$3*Q9</f>
        <v>2.9687290000000002</v>
      </c>
      <c r="S9" s="12">
        <f t="shared" si="2"/>
        <v>1.6209260340000002</v>
      </c>
      <c r="T9" s="3">
        <f t="shared" ref="T9:T14" si="3">$B$2*M9+$B$3*Q9</f>
        <v>0</v>
      </c>
      <c r="U9" s="12">
        <f t="shared" ref="U9:U14" si="4">$B$2*N9+$B$3*T9</f>
        <v>2.9687290000000002</v>
      </c>
      <c r="V9" s="3">
        <f>$B$2*O9+$B$3*Q9</f>
        <v>2.9687290000000002</v>
      </c>
      <c r="W9" s="12">
        <f t="shared" ref="W9:W14" si="5">$B$2*P9+$B$3*V9</f>
        <v>1.6209260340000002</v>
      </c>
      <c r="AD9" s="1" t="str">
        <f>K10 &amp; "f,"</f>
        <v>4.386758f,</v>
      </c>
      <c r="AE9" s="1" t="str">
        <f>L10 &amp; "f,"</f>
        <v>1.723f,</v>
      </c>
      <c r="AF9" s="1" t="str">
        <f>M10 &amp; "f,"</f>
        <v>1.723f,</v>
      </c>
      <c r="AG9" s="1" t="str">
        <f>N10 &amp; "f,"</f>
        <v>2.663758f,</v>
      </c>
      <c r="AH9" s="1" t="str">
        <f>O10 &amp; "f,"</f>
        <v>4.386758f,</v>
      </c>
      <c r="AJ9" s="1" t="str">
        <f>S9 &amp; "f,"</f>
        <v>1.620926034f,</v>
      </c>
      <c r="AK9" s="1" t="str">
        <f>U9 &amp; "f,"</f>
        <v>2.968729f,</v>
      </c>
      <c r="AL9" s="1" t="str">
        <f>W9 &amp; "f,"</f>
        <v>1.620926034f,</v>
      </c>
    </row>
    <row r="10" spans="1:42" x14ac:dyDescent="0.2">
      <c r="D10" s="2">
        <f t="shared" si="0"/>
        <v>4.3867580000000004</v>
      </c>
      <c r="E10" s="2">
        <f t="shared" si="0"/>
        <v>1.7230000000000001</v>
      </c>
      <c r="F10" s="2">
        <f t="shared" si="0"/>
        <v>1.7230000000000001</v>
      </c>
      <c r="G10" s="2">
        <f t="shared" si="0"/>
        <v>2.6637580000000001</v>
      </c>
      <c r="H10" s="2">
        <f t="shared" si="0"/>
        <v>4.3867580000000004</v>
      </c>
      <c r="I10" s="2">
        <f t="shared" si="0"/>
        <v>0</v>
      </c>
      <c r="K10" s="10">
        <f>$B$2*D3+$B$3*K9</f>
        <v>4.3867580000000004</v>
      </c>
      <c r="L10" s="10">
        <f t="shared" ref="L10:P10" si="6">$B$2*E3+$B$3*L9</f>
        <v>1.7230000000000001</v>
      </c>
      <c r="M10" s="10">
        <f t="shared" si="6"/>
        <v>1.7230000000000001</v>
      </c>
      <c r="N10" s="10">
        <f t="shared" si="6"/>
        <v>2.6637580000000001</v>
      </c>
      <c r="O10" s="10">
        <f t="shared" si="6"/>
        <v>4.3867580000000004</v>
      </c>
      <c r="P10" s="10">
        <f t="shared" si="6"/>
        <v>0</v>
      </c>
      <c r="R10" s="3">
        <f t="shared" si="2"/>
        <v>7.5583840340000013</v>
      </c>
      <c r="S10" s="12">
        <f t="shared" si="2"/>
        <v>7.0956066825640018</v>
      </c>
      <c r="T10" s="3">
        <f t="shared" si="3"/>
        <v>2.9687290000000002</v>
      </c>
      <c r="U10" s="12">
        <f t="shared" si="4"/>
        <v>6.2105810680000006</v>
      </c>
      <c r="V10" s="3">
        <f t="shared" ref="V10:V14" si="7">$B$2*O10+$B$3*Q10</f>
        <v>7.5583840340000013</v>
      </c>
      <c r="W10" s="12">
        <f t="shared" si="5"/>
        <v>4.1268776825640012</v>
      </c>
      <c r="AD10" s="1" t="str">
        <f>K12 &amp; "f,"</f>
        <v>2.663758f,</v>
      </c>
      <c r="AE10" s="1" t="str">
        <f>L12 &amp; "f,"</f>
        <v>3.604516f,</v>
      </c>
      <c r="AF10" s="1" t="str">
        <f>M12 &amp; "f,"</f>
        <v>0.940758f,</v>
      </c>
      <c r="AG10" s="1" t="str">
        <f>N12 &amp; "f,"</f>
        <v>3.604516f,</v>
      </c>
      <c r="AH10" s="1" t="str">
        <f>O12 &amp; "f,"</f>
        <v>1.723f,</v>
      </c>
      <c r="AJ10" s="1" t="str">
        <f>S10 &amp; "f,"</f>
        <v>7.095606682564f,</v>
      </c>
      <c r="AK10" s="1" t="str">
        <f>U10 &amp; "f,"</f>
        <v>6.210581068f,</v>
      </c>
      <c r="AL10" s="1" t="str">
        <f>W10 &amp; "f,"</f>
        <v>4.126877682564f,</v>
      </c>
    </row>
    <row r="11" spans="1:42" x14ac:dyDescent="0.2">
      <c r="D11" s="2">
        <f t="shared" si="0"/>
        <v>4.1181698680000007</v>
      </c>
      <c r="E11" s="2">
        <f t="shared" si="0"/>
        <v>4.3867580000000004</v>
      </c>
      <c r="F11" s="2">
        <f t="shared" si="0"/>
        <v>2.6637580000000001</v>
      </c>
      <c r="G11" s="2">
        <f t="shared" si="0"/>
        <v>4.9004118680000008</v>
      </c>
      <c r="H11" s="2">
        <f t="shared" si="0"/>
        <v>2.3951698680000004</v>
      </c>
      <c r="I11" s="2">
        <f t="shared" si="0"/>
        <v>0</v>
      </c>
      <c r="K11" s="9">
        <f>$B$2*D4+$B$3*K8</f>
        <v>1.7230000000000001</v>
      </c>
      <c r="L11" s="9">
        <f t="shared" ref="L11:P11" si="8">$B$2*E4+$B$3*L8</f>
        <v>3.4460000000000002</v>
      </c>
      <c r="M11" s="9">
        <f t="shared" si="8"/>
        <v>1.7230000000000001</v>
      </c>
      <c r="N11" s="9">
        <f t="shared" si="8"/>
        <v>3.4460000000000002</v>
      </c>
      <c r="O11" s="9">
        <f t="shared" si="8"/>
        <v>0</v>
      </c>
      <c r="P11" s="9">
        <f t="shared" si="8"/>
        <v>0</v>
      </c>
      <c r="R11" s="3">
        <f t="shared" si="2"/>
        <v>2.9687290000000002</v>
      </c>
      <c r="S11" s="12">
        <f t="shared" si="2"/>
        <v>7.5583840340000004</v>
      </c>
      <c r="T11" s="3">
        <f t="shared" si="3"/>
        <v>2.9687290000000002</v>
      </c>
      <c r="U11" s="12">
        <f t="shared" si="4"/>
        <v>7.5583840340000004</v>
      </c>
      <c r="V11" s="3">
        <f t="shared" si="7"/>
        <v>0</v>
      </c>
      <c r="W11" s="12">
        <f t="shared" si="5"/>
        <v>0</v>
      </c>
      <c r="AD11" s="1" t="str">
        <f>K14 &amp; "f,"</f>
        <v>0f,</v>
      </c>
      <c r="AE11" s="1" t="str">
        <f>L14 &amp; "f,"</f>
        <v>0.940758f,</v>
      </c>
      <c r="AF11" s="1" t="str">
        <f>M14 &amp; "f,"</f>
        <v>1.881516f,</v>
      </c>
      <c r="AG11" s="1" t="str">
        <f>N14 &amp; "f,"</f>
        <v>0.940758f,</v>
      </c>
      <c r="AH11" s="1" t="str">
        <f>O14 &amp; "f,"</f>
        <v>1.881516f,</v>
      </c>
      <c r="AJ11" s="1" t="str">
        <f>S11 &amp; "f,"</f>
        <v>7.558384034f,</v>
      </c>
      <c r="AK11" s="1" t="str">
        <f>U11 &amp; "f,"</f>
        <v>7.558384034f,</v>
      </c>
      <c r="AL11" s="1" t="str">
        <f>W11 &amp; "f,"</f>
        <v>0f,</v>
      </c>
    </row>
    <row r="12" spans="1:42" x14ac:dyDescent="0.2">
      <c r="D12" s="2">
        <f t="shared" si="0"/>
        <v>3.9715207479280004</v>
      </c>
      <c r="E12" s="2">
        <f t="shared" si="0"/>
        <v>4.1181698680000007</v>
      </c>
      <c r="F12" s="2">
        <f t="shared" si="0"/>
        <v>1.4544118680000002</v>
      </c>
      <c r="G12" s="2">
        <f t="shared" si="0"/>
        <v>4.3986248799280006</v>
      </c>
      <c r="H12" s="2">
        <f t="shared" si="0"/>
        <v>3.0307627479280006</v>
      </c>
      <c r="I12" s="2">
        <f t="shared" si="0"/>
        <v>0</v>
      </c>
      <c r="K12" s="10">
        <f t="shared" ref="K12" si="9">$B$2*D5+$B$3*K11</f>
        <v>2.6637580000000001</v>
      </c>
      <c r="L12" s="10">
        <f t="shared" ref="L12" si="10">$B$2*E5+$B$3*L11</f>
        <v>3.6045160000000003</v>
      </c>
      <c r="M12" s="10">
        <f t="shared" ref="M12" si="11">$B$2*F5+$B$3*M11</f>
        <v>0.94075800000000009</v>
      </c>
      <c r="N12" s="10">
        <f t="shared" ref="N12" si="12">$B$2*G5+$B$3*N11</f>
        <v>3.6045160000000003</v>
      </c>
      <c r="O12" s="10">
        <f t="shared" ref="O12" si="13">$B$2*H5+$B$3*O11</f>
        <v>1.7230000000000001</v>
      </c>
      <c r="P12" s="10">
        <f t="shared" ref="P12" si="14">$B$2*I5+$B$3*P11</f>
        <v>0</v>
      </c>
      <c r="R12" s="3">
        <f t="shared" si="2"/>
        <v>4.5896550340000006</v>
      </c>
      <c r="S12" s="12">
        <f t="shared" si="2"/>
        <v>8.7165327165640001</v>
      </c>
      <c r="T12" s="3">
        <f t="shared" si="3"/>
        <v>1.6209260340000002</v>
      </c>
      <c r="U12" s="12">
        <f t="shared" si="4"/>
        <v>7.095606682564001</v>
      </c>
      <c r="V12" s="3">
        <f t="shared" si="7"/>
        <v>2.9687290000000002</v>
      </c>
      <c r="W12" s="12">
        <f t="shared" si="5"/>
        <v>1.6209260340000002</v>
      </c>
      <c r="AJ12" s="1" t="str">
        <f>S12 &amp; "f,"</f>
        <v>8.716532716564f,</v>
      </c>
      <c r="AK12" s="1" t="str">
        <f>U12 &amp; "f,"</f>
        <v>7.095606682564f,</v>
      </c>
      <c r="AL12" s="1" t="str">
        <f>W12 &amp; "f,"</f>
        <v>1.620926034f,</v>
      </c>
    </row>
    <row r="13" spans="1:42" x14ac:dyDescent="0.2">
      <c r="D13" s="2">
        <f t="shared" si="0"/>
        <v>2.1684503283686882</v>
      </c>
      <c r="E13" s="2">
        <f t="shared" si="0"/>
        <v>3.9715207479280004</v>
      </c>
      <c r="F13" s="2">
        <f t="shared" si="0"/>
        <v>4.240108879928</v>
      </c>
      <c r="G13" s="2">
        <f t="shared" si="0"/>
        <v>4.1246491844406883</v>
      </c>
      <c r="H13" s="2">
        <f t="shared" si="0"/>
        <v>5.1007964603686888</v>
      </c>
      <c r="I13" s="2">
        <f t="shared" si="0"/>
        <v>0</v>
      </c>
      <c r="K13" s="9">
        <f>$B$2*D6+$B$3*K8</f>
        <v>0</v>
      </c>
      <c r="L13" s="9">
        <f t="shared" ref="L13:P13" si="15">$B$2*E6+$B$3*L8</f>
        <v>1.7230000000000001</v>
      </c>
      <c r="M13" s="9">
        <f t="shared" si="15"/>
        <v>3.4460000000000002</v>
      </c>
      <c r="N13" s="9">
        <f t="shared" si="15"/>
        <v>1.7230000000000001</v>
      </c>
      <c r="O13" s="9">
        <f t="shared" si="15"/>
        <v>3.4460000000000002</v>
      </c>
      <c r="P13" s="9">
        <f t="shared" si="15"/>
        <v>0</v>
      </c>
      <c r="R13" s="3">
        <f t="shared" si="2"/>
        <v>0</v>
      </c>
      <c r="S13" s="12">
        <f t="shared" si="2"/>
        <v>2.9687290000000002</v>
      </c>
      <c r="T13" s="3">
        <f t="shared" si="3"/>
        <v>5.9374580000000003</v>
      </c>
      <c r="U13" s="12">
        <f t="shared" si="4"/>
        <v>6.2105810680000006</v>
      </c>
      <c r="V13" s="3">
        <f t="shared" si="7"/>
        <v>5.9374580000000003</v>
      </c>
      <c r="W13" s="12">
        <f t="shared" si="5"/>
        <v>3.2418520680000005</v>
      </c>
      <c r="AJ13" s="1" t="str">
        <f>S13 &amp; "f,"</f>
        <v>2.968729f,</v>
      </c>
      <c r="AK13" s="1" t="str">
        <f>U13 &amp; "f,"</f>
        <v>6.210581068f,</v>
      </c>
      <c r="AL13" s="1" t="str">
        <f>W13 &amp; "f,"</f>
        <v>3.241852068f,</v>
      </c>
    </row>
    <row r="14" spans="1:42" x14ac:dyDescent="0.2">
      <c r="D14" s="2">
        <f t="shared" si="0"/>
        <v>1.1839738792893038</v>
      </c>
      <c r="E14" s="2">
        <f t="shared" si="0"/>
        <v>2.1684503283686882</v>
      </c>
      <c r="F14" s="2">
        <f t="shared" si="0"/>
        <v>2.3150994484406882</v>
      </c>
      <c r="G14" s="2">
        <f t="shared" si="0"/>
        <v>2.2520584547046161</v>
      </c>
      <c r="H14" s="2">
        <f t="shared" si="0"/>
        <v>2.7850348673613041</v>
      </c>
      <c r="I14" s="2">
        <f t="shared" si="0"/>
        <v>0</v>
      </c>
      <c r="K14" s="10">
        <f t="shared" ref="K14" si="16">$B$2*D7+$B$3*K13</f>
        <v>0</v>
      </c>
      <c r="L14" s="10">
        <f t="shared" ref="L14" si="17">$B$2*E7+$B$3*L13</f>
        <v>0.94075800000000009</v>
      </c>
      <c r="M14" s="10">
        <f t="shared" ref="M14" si="18">$B$2*F7+$B$3*M13</f>
        <v>1.8815160000000002</v>
      </c>
      <c r="N14" s="10">
        <f t="shared" ref="N14" si="19">$B$2*G7+$B$3*N13</f>
        <v>0.94075800000000009</v>
      </c>
      <c r="O14" s="10">
        <f t="shared" ref="O14" si="20">$B$2*H7+$B$3*O13</f>
        <v>1.8815160000000002</v>
      </c>
      <c r="P14" s="10">
        <f t="shared" ref="P14" si="21">$B$2*I7+$B$3*P13</f>
        <v>0</v>
      </c>
      <c r="R14" s="3">
        <f t="shared" si="2"/>
        <v>0</v>
      </c>
      <c r="S14" s="12">
        <f t="shared" si="2"/>
        <v>1.6209260340000002</v>
      </c>
      <c r="T14" s="3">
        <f t="shared" si="3"/>
        <v>3.2418520680000005</v>
      </c>
      <c r="U14" s="12">
        <f t="shared" si="4"/>
        <v>3.3909772631280006</v>
      </c>
      <c r="V14" s="3">
        <f t="shared" si="7"/>
        <v>3.2418520680000005</v>
      </c>
      <c r="W14" s="12">
        <f t="shared" si="5"/>
        <v>1.7700512291280004</v>
      </c>
    </row>
    <row r="16" spans="1:42" x14ac:dyDescent="0.2">
      <c r="D16" s="2">
        <f>$B$2*D9+$B$3*C16</f>
        <v>2.9687290000000002</v>
      </c>
      <c r="E16" s="2">
        <f t="shared" ref="E16:I16" si="22">$B$2*E9+$B$3*D16</f>
        <v>1.6209260340000002</v>
      </c>
      <c r="F16" s="2">
        <f t="shared" si="22"/>
        <v>0.8850256145640002</v>
      </c>
      <c r="G16" s="2">
        <f t="shared" si="22"/>
        <v>3.4519529855519444</v>
      </c>
      <c r="H16" s="2">
        <f t="shared" si="22"/>
        <v>4.8534953301113619</v>
      </c>
      <c r="I16" s="2">
        <f t="shared" si="22"/>
        <v>2.6500084502408039</v>
      </c>
      <c r="K16" s="11">
        <f>K10+$B$3*$B$3*K8</f>
        <v>4.3867580000000004</v>
      </c>
      <c r="L16" s="11">
        <f t="shared" ref="L16:P16" si="23">L10+$B$3*$B$3*L8</f>
        <v>1.7230000000000001</v>
      </c>
      <c r="M16" s="11">
        <f t="shared" si="23"/>
        <v>1.7230000000000001</v>
      </c>
      <c r="N16" s="11">
        <f t="shared" si="23"/>
        <v>2.6637580000000001</v>
      </c>
      <c r="O16" s="11">
        <f t="shared" si="23"/>
        <v>4.3867580000000004</v>
      </c>
      <c r="P16" s="11">
        <f t="shared" si="23"/>
        <v>0</v>
      </c>
      <c r="R16" s="4">
        <f>$B$2*K16+$B$3*Q16</f>
        <v>7.5583840340000013</v>
      </c>
      <c r="S16" s="5">
        <f>$B$2*L16+$B$3*R16</f>
        <v>7.0956066825640018</v>
      </c>
      <c r="T16" s="4">
        <f>$B$2*M16+$B$3*Q16</f>
        <v>2.9687290000000002</v>
      </c>
      <c r="U16" s="5">
        <f>$B$2*N16+$B$3*T16</f>
        <v>6.2105810680000006</v>
      </c>
      <c r="V16" s="4">
        <f>$B$2*O16+$B$3*Q16</f>
        <v>7.5583840340000013</v>
      </c>
      <c r="W16" s="5">
        <f>$B$2*P16+$B$3*V16</f>
        <v>4.1268776825640012</v>
      </c>
      <c r="Y16" s="6">
        <f>S9+$B$3*$B$3*X16+$B$3*S15</f>
        <v>1.6209260340000002</v>
      </c>
      <c r="Z16" s="6">
        <f>U9+$B$3*$B$3*Y16+$B$3*U15</f>
        <v>3.4519529855519444</v>
      </c>
      <c r="AA16" s="6">
        <f>W9+$B$3*$B$3*Z16+$B$3*W15</f>
        <v>2.6500084502408039</v>
      </c>
      <c r="AB16" s="1"/>
      <c r="AC16" s="1"/>
      <c r="AD16" s="1" t="str">
        <f>K16 &amp; "f,"</f>
        <v>4.386758f,</v>
      </c>
      <c r="AE16" s="1" t="str">
        <f t="shared" ref="AE16:AE18" si="24">L16 &amp; "f,"</f>
        <v>1.723f,</v>
      </c>
      <c r="AF16" s="1" t="str">
        <f t="shared" ref="AF16:AF18" si="25">M16 &amp; "f,"</f>
        <v>1.723f,</v>
      </c>
      <c r="AG16" s="1" t="str">
        <f t="shared" ref="AG16:AG18" si="26">N16 &amp; "f,"</f>
        <v>2.663758f,</v>
      </c>
      <c r="AH16" s="1" t="str">
        <f t="shared" ref="AH16:AH18" si="27">O16 &amp; "f,"</f>
        <v>4.386758f,</v>
      </c>
      <c r="AJ16" s="1" t="str">
        <f>S16 &amp; "f,"</f>
        <v>7.095606682564f,</v>
      </c>
      <c r="AK16" s="1" t="str">
        <f>U16 &amp; "f,"</f>
        <v>6.210581068f,</v>
      </c>
      <c r="AL16" s="1" t="str">
        <f>W16 &amp; "f,"</f>
        <v>4.126877682564f,</v>
      </c>
      <c r="AN16" s="1" t="str">
        <f>Y16 &amp; "f,"</f>
        <v>1.620926034f,</v>
      </c>
      <c r="AO16" s="1" t="str">
        <f>Z16 &amp; "f,"</f>
        <v>3.45195298555194f,</v>
      </c>
      <c r="AP16" s="1" t="str">
        <f>AA16 &amp; "f,"</f>
        <v>2.6500084502408f,</v>
      </c>
    </row>
    <row r="17" spans="4:42" x14ac:dyDescent="0.2">
      <c r="D17" s="2">
        <f t="shared" ref="D17:I17" si="28">$B$2*D10+$B$3*C17</f>
        <v>7.5583840340000013</v>
      </c>
      <c r="E17" s="2">
        <f t="shared" si="28"/>
        <v>7.0956066825640018</v>
      </c>
      <c r="F17" s="2">
        <f t="shared" si="28"/>
        <v>6.842930248679945</v>
      </c>
      <c r="G17" s="2">
        <f t="shared" si="28"/>
        <v>8.3258949497792507</v>
      </c>
      <c r="H17" s="2">
        <f t="shared" si="28"/>
        <v>12.104322676579471</v>
      </c>
      <c r="I17" s="2">
        <f t="shared" si="28"/>
        <v>6.6089601814123915</v>
      </c>
      <c r="K17" s="11">
        <f>K12+$B$3*$B$3*K16</f>
        <v>3.9715207479280004</v>
      </c>
      <c r="L17" s="11">
        <f t="shared" ref="L17:P17" si="29">L12+$B$3*$B$3*L16</f>
        <v>4.1181698680000007</v>
      </c>
      <c r="M17" s="11">
        <f t="shared" si="29"/>
        <v>1.4544118680000002</v>
      </c>
      <c r="N17" s="11">
        <f t="shared" si="29"/>
        <v>4.3986248799280006</v>
      </c>
      <c r="O17" s="11">
        <f t="shared" si="29"/>
        <v>3.0307627479280006</v>
      </c>
      <c r="P17" s="11">
        <f t="shared" si="29"/>
        <v>0</v>
      </c>
      <c r="R17" s="4">
        <f t="shared" ref="R17:S17" si="30">$B$2*K17+$B$3*Q17</f>
        <v>6.842930248679945</v>
      </c>
      <c r="S17" s="5">
        <f t="shared" si="30"/>
        <v>10.831846598343251</v>
      </c>
      <c r="T17" s="4">
        <f t="shared" ref="T17:T18" si="31">$B$2*M17+$B$3*Q17</f>
        <v>2.5059516485640003</v>
      </c>
      <c r="U17" s="5">
        <f t="shared" ref="U17:U18" si="32">$B$2*N17+$B$3*T17</f>
        <v>8.9470802682318897</v>
      </c>
      <c r="V17" s="4">
        <f t="shared" ref="V17:V18" si="33">$B$2*O17+$B$3*Q17</f>
        <v>5.222004214679945</v>
      </c>
      <c r="W17" s="5">
        <f t="shared" ref="W17:W18" si="34">$B$2*P17+$B$3*V17</f>
        <v>2.8512143012152502</v>
      </c>
      <c r="Y17" s="6">
        <f>S10+$B$3*$B$3*X17+$B$3*$B$3*S15</f>
        <v>7.0956066825640018</v>
      </c>
      <c r="Z17" s="6">
        <f>U10+$B$3*$B$3*Y17+$B$3*U15</f>
        <v>8.3258949497792507</v>
      </c>
      <c r="AA17" s="6">
        <f>W10+$B$3*$B$3*Z17+$B$3*W15</f>
        <v>6.6089601814123924</v>
      </c>
      <c r="AB17" s="1"/>
      <c r="AC17" s="1"/>
      <c r="AD17" s="1" t="str">
        <f t="shared" ref="AD17:AD18" si="35">K17 &amp; "f,"</f>
        <v>3.971520747928f,</v>
      </c>
      <c r="AE17" s="1" t="str">
        <f t="shared" si="24"/>
        <v>4.118169868f,</v>
      </c>
      <c r="AF17" s="1" t="str">
        <f t="shared" si="25"/>
        <v>1.454411868f,</v>
      </c>
      <c r="AG17" s="1" t="str">
        <f t="shared" si="26"/>
        <v>4.398624879928f,</v>
      </c>
      <c r="AH17" s="1" t="str">
        <f t="shared" si="27"/>
        <v>3.030762747928f,</v>
      </c>
      <c r="AJ17" s="1" t="str">
        <f t="shared" ref="AJ17:AJ18" si="36">S17 &amp; "f,"</f>
        <v>10.8318465983433f,</v>
      </c>
      <c r="AK17" s="1" t="str">
        <f t="shared" ref="AK17:AK18" si="37">U17 &amp; "f,"</f>
        <v>8.94708026823189f,</v>
      </c>
      <c r="AL17" s="1" t="str">
        <f t="shared" ref="AL17:AL18" si="38">W17 &amp; "f,"</f>
        <v>2.85121430121525f,</v>
      </c>
      <c r="AN17" s="1" t="str">
        <f>Y17 &amp; "f,"</f>
        <v>7.095606682564f,</v>
      </c>
      <c r="AO17" s="1" t="str">
        <f>Z17 &amp; "f,"</f>
        <v>8.32589494977925f,</v>
      </c>
      <c r="AP17" s="1" t="str">
        <f>AA17 &amp; "f,"</f>
        <v>6.60896018141239f,</v>
      </c>
    </row>
    <row r="18" spans="4:42" x14ac:dyDescent="0.2">
      <c r="D18" s="2">
        <f t="shared" ref="D18:I18" si="39">$B$2*D11+$B$3*C18</f>
        <v>7.0956066825640018</v>
      </c>
      <c r="E18" s="2">
        <f t="shared" si="39"/>
        <v>11.432585282679947</v>
      </c>
      <c r="F18" s="2">
        <f t="shared" si="39"/>
        <v>10.831846598343251</v>
      </c>
      <c r="G18" s="2">
        <f t="shared" si="39"/>
        <v>14.357597891259417</v>
      </c>
      <c r="H18" s="2">
        <f t="shared" si="39"/>
        <v>11.966126131191643</v>
      </c>
      <c r="I18" s="2">
        <f t="shared" si="39"/>
        <v>6.5335048676306382</v>
      </c>
      <c r="K18" s="11">
        <f>K14+$B$3*$B$3*K17</f>
        <v>1.183973879289304</v>
      </c>
      <c r="L18" s="11">
        <f t="shared" ref="L18:P18" si="40">L14+$B$3*$B$3*L17</f>
        <v>2.1684503283686887</v>
      </c>
      <c r="M18" s="11">
        <f t="shared" si="40"/>
        <v>2.3150994484406882</v>
      </c>
      <c r="N18" s="11">
        <f t="shared" si="40"/>
        <v>2.2520584547046161</v>
      </c>
      <c r="O18" s="11">
        <f t="shared" si="40"/>
        <v>2.7850348673613041</v>
      </c>
      <c r="P18" s="11">
        <f t="shared" si="40"/>
        <v>0</v>
      </c>
      <c r="R18" s="4">
        <f t="shared" ref="R18:S18" si="41">$B$2*K18+$B$3*Q18</f>
        <v>2.0399869940154707</v>
      </c>
      <c r="S18" s="5">
        <f t="shared" si="41"/>
        <v>4.850072814511698</v>
      </c>
      <c r="T18" s="4">
        <f t="shared" si="31"/>
        <v>3.988916349663306</v>
      </c>
      <c r="U18" s="5">
        <f t="shared" si="32"/>
        <v>6.0582450443722191</v>
      </c>
      <c r="V18" s="4">
        <f t="shared" si="33"/>
        <v>4.7986150764635269</v>
      </c>
      <c r="W18" s="5">
        <f t="shared" si="34"/>
        <v>2.6200438317490859</v>
      </c>
      <c r="Y18" s="6">
        <f>S11+$B$3*$B$3*X18+$B$3*S16</f>
        <v>11.432585282679945</v>
      </c>
      <c r="Z18" s="6">
        <f>U11+$B$3*$B$3*Y18+$B$3*U16</f>
        <v>14.357597891259417</v>
      </c>
      <c r="AA18" s="6">
        <f>W11+$B$3*$B$3*Z18+$B$3*W16</f>
        <v>6.5335048676306382</v>
      </c>
      <c r="AB18" s="1"/>
      <c r="AC18" s="1"/>
      <c r="AD18" s="1" t="str">
        <f t="shared" si="35"/>
        <v>1.1839738792893f,</v>
      </c>
      <c r="AE18" s="1" t="str">
        <f t="shared" si="24"/>
        <v>2.16845032836869f,</v>
      </c>
      <c r="AF18" s="1" t="str">
        <f t="shared" si="25"/>
        <v>2.31509944844069f,</v>
      </c>
      <c r="AG18" s="1" t="str">
        <f t="shared" si="26"/>
        <v>2.25205845470462f,</v>
      </c>
      <c r="AH18" s="1" t="str">
        <f t="shared" si="27"/>
        <v>2.7850348673613f,</v>
      </c>
      <c r="AJ18" s="1" t="str">
        <f t="shared" si="36"/>
        <v>4.8500728145117f,</v>
      </c>
      <c r="AK18" s="1" t="str">
        <f t="shared" si="37"/>
        <v>6.05824504437222f,</v>
      </c>
      <c r="AL18" s="1" t="str">
        <f t="shared" si="38"/>
        <v>2.62004383174909f,</v>
      </c>
      <c r="AN18" s="1" t="str">
        <f>Y18 &amp; "f,"</f>
        <v>11.4325852826799f,</v>
      </c>
      <c r="AO18" s="1" t="str">
        <f>Z18 &amp; "f,"</f>
        <v>14.3575978912594f,</v>
      </c>
      <c r="AP18" s="1" t="str">
        <f>AA18 &amp; "f,"</f>
        <v>6.53350486763064f,</v>
      </c>
    </row>
    <row r="19" spans="4:42" x14ac:dyDescent="0.2">
      <c r="D19" s="2">
        <f t="shared" ref="D19:I19" si="42">$B$2*D12+$B$3*C19</f>
        <v>6.842930248679945</v>
      </c>
      <c r="E19" s="2">
        <f t="shared" si="42"/>
        <v>10.831846598343251</v>
      </c>
      <c r="F19" s="2">
        <f t="shared" si="42"/>
        <v>8.4201398912594154</v>
      </c>
      <c r="G19" s="2">
        <f t="shared" si="42"/>
        <v>12.176227048743588</v>
      </c>
      <c r="H19" s="2">
        <f t="shared" si="42"/>
        <v>11.870224183293946</v>
      </c>
      <c r="I19" s="2">
        <f t="shared" si="42"/>
        <v>6.4811424040784944</v>
      </c>
      <c r="Y19" s="6">
        <f>S12+$B$3*$B$3*X19+$B$3*$B$3*S16</f>
        <v>10.831846598343251</v>
      </c>
      <c r="Z19" s="6">
        <f>U12+$B$3*$B$3*Y19+$B$3*$B$3*U16</f>
        <v>12.176227048743586</v>
      </c>
      <c r="AA19" s="6">
        <f>W12+$B$3*$B$3*Z19+$B$3*$B$3*W16</f>
        <v>6.4811424040784935</v>
      </c>
      <c r="AB19" s="1"/>
      <c r="AC19" s="1"/>
      <c r="AN19" s="1" t="str">
        <f>Y19 &amp; "f,"</f>
        <v>10.8318465983433f,</v>
      </c>
      <c r="AO19" s="1" t="str">
        <f>Z19 &amp; "f,"</f>
        <v>12.1762270487436f,</v>
      </c>
      <c r="AP19" s="1" t="str">
        <f>AA19 &amp; "f,"</f>
        <v>6.48114240407849f,</v>
      </c>
    </row>
    <row r="20" spans="4:42" x14ac:dyDescent="0.2">
      <c r="D20" s="2">
        <f t="shared" ref="D20:I20" si="43">$B$2*D13+$B$3*C20</f>
        <v>3.7362399157792501</v>
      </c>
      <c r="E20" s="2">
        <f t="shared" si="43"/>
        <v>8.8829172426954166</v>
      </c>
      <c r="F20" s="2">
        <f t="shared" si="43"/>
        <v>12.155780414627642</v>
      </c>
      <c r="G20" s="2">
        <f t="shared" si="43"/>
        <v>13.743826651178001</v>
      </c>
      <c r="H20" s="2">
        <f t="shared" si="43"/>
        <v>16.292801652758442</v>
      </c>
      <c r="I20" s="2">
        <f t="shared" si="43"/>
        <v>8.8958697024061095</v>
      </c>
      <c r="Y20" s="6">
        <f>S13+$B$3*$B$3*X20+$B$3*S17</f>
        <v>8.8829172426954148</v>
      </c>
      <c r="Z20" s="6">
        <f>U13+$B$3*$B$3*Y20+$B$3*U17</f>
        <v>13.743826651178001</v>
      </c>
      <c r="AA20" s="6">
        <f>W13+$B$3*$B$3*Z20+$B$3*W17</f>
        <v>8.8958697024061095</v>
      </c>
      <c r="AB20" s="1"/>
      <c r="AC20" s="1"/>
      <c r="AN20" s="1" t="str">
        <f>Y20 &amp; "f,"</f>
        <v>8.88291724269541f,</v>
      </c>
      <c r="AO20" s="1" t="str">
        <f>Z20 &amp; "f,"</f>
        <v>13.743826651178f,</v>
      </c>
      <c r="AP20" s="1" t="str">
        <f>AA20 &amp; "f,"</f>
        <v>8.89586970240611f,</v>
      </c>
    </row>
    <row r="21" spans="4:42" x14ac:dyDescent="0.2">
      <c r="D21" s="2">
        <f t="shared" ref="D21:I21" si="44">$B$2*D14+$B$3*C21</f>
        <v>2.0399869940154707</v>
      </c>
      <c r="E21" s="2">
        <f t="shared" si="44"/>
        <v>4.8500728145116971</v>
      </c>
      <c r="F21" s="2">
        <f t="shared" si="44"/>
        <v>6.6370561063866926</v>
      </c>
      <c r="G21" s="2">
        <f t="shared" si="44"/>
        <v>7.5041293515431882</v>
      </c>
      <c r="H21" s="2">
        <f t="shared" si="44"/>
        <v>8.8958697024061077</v>
      </c>
      <c r="I21" s="2">
        <f t="shared" si="44"/>
        <v>4.8571448575137355</v>
      </c>
      <c r="Y21" s="6">
        <f>S14+$B$3*$B$3*X21+$B$3*$B$3*S17</f>
        <v>4.8500728145116971</v>
      </c>
      <c r="Z21" s="6">
        <f>U14+$B$3*$B$3*Y21+$B$3*$B$3*U17</f>
        <v>7.5041293515431882</v>
      </c>
      <c r="AA21" s="6">
        <f>W14+$B$3*$B$3*Z21+$B$3*$B$3*W17</f>
        <v>4.8571448575137355</v>
      </c>
      <c r="AB21" s="1"/>
      <c r="AC21" s="1"/>
    </row>
    <row r="22" spans="4:42" x14ac:dyDescent="0.2">
      <c r="AB22" s="1"/>
      <c r="AC22" s="1"/>
    </row>
    <row r="23" spans="4:42" x14ac:dyDescent="0.2">
      <c r="K23" s="2">
        <f>K9+$B$3*K15</f>
        <v>1.7230000000000001</v>
      </c>
      <c r="L23" s="2">
        <f t="shared" ref="L23:P23" si="45">L9+$B$3*L15</f>
        <v>0</v>
      </c>
      <c r="M23" s="2">
        <f t="shared" si="45"/>
        <v>0</v>
      </c>
      <c r="N23" s="2">
        <f t="shared" si="45"/>
        <v>1.7230000000000001</v>
      </c>
      <c r="O23" s="2">
        <f t="shared" si="45"/>
        <v>1.7230000000000001</v>
      </c>
      <c r="P23" s="2">
        <f t="shared" si="45"/>
        <v>0</v>
      </c>
      <c r="R23" s="2">
        <f t="shared" ref="R23:R28" si="46">$B$2*K23+$B$3*X16</f>
        <v>2.9687290000000002</v>
      </c>
      <c r="S23" s="2">
        <f t="shared" ref="S23:S28" si="47">$B$2*L23+$B$3*R23</f>
        <v>1.6209260340000002</v>
      </c>
      <c r="T23" s="2">
        <f t="shared" ref="T23:T28" si="48">$B$2*M23+$B$3*Y16</f>
        <v>0.8850256145640002</v>
      </c>
      <c r="U23" s="2">
        <f t="shared" ref="U23:U28" si="49">$B$2*N23+$B$3*T23</f>
        <v>3.4519529855519444</v>
      </c>
      <c r="V23" s="2">
        <f t="shared" ref="V23:V28" si="50">$B$2*O23+$B$3*Z16</f>
        <v>4.8534953301113619</v>
      </c>
      <c r="W23" s="2">
        <f t="shared" ref="W23:W28" si="51">$B$2*P23+$B$3*V23</f>
        <v>2.6500084502408039</v>
      </c>
      <c r="AD23" s="1" t="str">
        <f>R23 &amp; "f,"</f>
        <v>2.968729f,</v>
      </c>
      <c r="AE23" s="1" t="str">
        <f>S23 &amp; "f,"</f>
        <v>1.620926034f,</v>
      </c>
      <c r="AF23" s="1" t="str">
        <f>T23 &amp; "f,"</f>
        <v>0.885025614564f,</v>
      </c>
      <c r="AG23" s="1" t="str">
        <f>U23 &amp; "f,"</f>
        <v>3.45195298555194f,</v>
      </c>
      <c r="AH23" s="1" t="str">
        <f>V23 &amp; "f,"</f>
        <v>4.85349533011136f,</v>
      </c>
      <c r="AI23" s="2"/>
    </row>
    <row r="24" spans="4:42" x14ac:dyDescent="0.2">
      <c r="K24" s="2">
        <f>K10+$B$3*$B$3*K15</f>
        <v>4.3867580000000004</v>
      </c>
      <c r="L24" s="2">
        <f t="shared" ref="L24:P24" si="52">L10+$B$3*$B$3*L15</f>
        <v>1.7230000000000001</v>
      </c>
      <c r="M24" s="2">
        <f t="shared" si="52"/>
        <v>1.7230000000000001</v>
      </c>
      <c r="N24" s="2">
        <f t="shared" si="52"/>
        <v>2.6637580000000001</v>
      </c>
      <c r="O24" s="2">
        <f t="shared" si="52"/>
        <v>4.3867580000000004</v>
      </c>
      <c r="P24" s="2">
        <f t="shared" si="52"/>
        <v>0</v>
      </c>
      <c r="R24" s="2">
        <f t="shared" si="46"/>
        <v>7.5583840340000013</v>
      </c>
      <c r="S24" s="2">
        <f t="shared" si="47"/>
        <v>7.0956066825640018</v>
      </c>
      <c r="T24" s="2">
        <f t="shared" si="48"/>
        <v>6.842930248679945</v>
      </c>
      <c r="U24" s="2">
        <f t="shared" si="49"/>
        <v>8.3258949497792507</v>
      </c>
      <c r="V24" s="2">
        <f t="shared" si="50"/>
        <v>12.104322676579471</v>
      </c>
      <c r="W24" s="2">
        <f t="shared" si="51"/>
        <v>6.6089601814123915</v>
      </c>
      <c r="AD24" s="1" t="str">
        <f>R24 &amp; "f,"</f>
        <v>7.558384034f,</v>
      </c>
      <c r="AE24" s="1" t="str">
        <f>S24 &amp; "f,"</f>
        <v>7.095606682564f,</v>
      </c>
      <c r="AF24" s="1" t="str">
        <f>T24 &amp; "f,"</f>
        <v>6.84293024867995f,</v>
      </c>
      <c r="AG24" s="1" t="str">
        <f>U24 &amp; "f,"</f>
        <v>8.32589494977925f,</v>
      </c>
      <c r="AH24" s="1" t="str">
        <f>V24 &amp; "f,"</f>
        <v>12.1043226765795f,</v>
      </c>
      <c r="AI24" s="2"/>
    </row>
    <row r="25" spans="4:42" x14ac:dyDescent="0.2">
      <c r="K25" s="2">
        <f>K11+$B$3*K16</f>
        <v>4.1181698680000007</v>
      </c>
      <c r="L25" s="2">
        <f t="shared" ref="L25:P25" si="53">L11+$B$3*L16</f>
        <v>4.3867580000000004</v>
      </c>
      <c r="M25" s="2">
        <f t="shared" si="53"/>
        <v>2.6637580000000001</v>
      </c>
      <c r="N25" s="2">
        <f t="shared" si="53"/>
        <v>4.9004118680000008</v>
      </c>
      <c r="O25" s="2">
        <f t="shared" si="53"/>
        <v>2.3951698680000004</v>
      </c>
      <c r="P25" s="2">
        <f t="shared" si="53"/>
        <v>0</v>
      </c>
      <c r="R25" s="2">
        <f t="shared" si="46"/>
        <v>7.0956066825640018</v>
      </c>
      <c r="S25" s="2">
        <f t="shared" si="47"/>
        <v>11.432585282679947</v>
      </c>
      <c r="T25" s="2">
        <f t="shared" si="48"/>
        <v>10.831846598343251</v>
      </c>
      <c r="U25" s="2">
        <f t="shared" si="49"/>
        <v>14.357597891259417</v>
      </c>
      <c r="V25" s="2">
        <f t="shared" si="50"/>
        <v>11.966126131191643</v>
      </c>
      <c r="W25" s="2">
        <f t="shared" si="51"/>
        <v>6.5335048676306382</v>
      </c>
      <c r="AD25" s="1" t="str">
        <f>R25 &amp; "f,"</f>
        <v>7.095606682564f,</v>
      </c>
      <c r="AE25" s="1" t="str">
        <f>S25 &amp; "f,"</f>
        <v>11.4325852826799f,</v>
      </c>
      <c r="AF25" s="1" t="str">
        <f>T25 &amp; "f,"</f>
        <v>10.8318465983433f,</v>
      </c>
      <c r="AG25" s="1" t="str">
        <f>U25 &amp; "f,"</f>
        <v>14.3575978912594f,</v>
      </c>
      <c r="AH25" s="1" t="str">
        <f>V25 &amp; "f,"</f>
        <v>11.9661261311916f,</v>
      </c>
      <c r="AI25" s="2"/>
    </row>
    <row r="26" spans="4:42" x14ac:dyDescent="0.2">
      <c r="K26" s="2">
        <f>K12+$B$3*$B$3*K16</f>
        <v>3.9715207479280004</v>
      </c>
      <c r="L26" s="2">
        <f t="shared" ref="L26:P26" si="54">L12+$B$3*$B$3*L16</f>
        <v>4.1181698680000007</v>
      </c>
      <c r="M26" s="2">
        <f t="shared" si="54"/>
        <v>1.4544118680000002</v>
      </c>
      <c r="N26" s="2">
        <f t="shared" si="54"/>
        <v>4.3986248799280006</v>
      </c>
      <c r="O26" s="2">
        <f t="shared" si="54"/>
        <v>3.0307627479280006</v>
      </c>
      <c r="P26" s="2">
        <f t="shared" si="54"/>
        <v>0</v>
      </c>
      <c r="R26" s="2">
        <f t="shared" si="46"/>
        <v>6.842930248679945</v>
      </c>
      <c r="S26" s="2">
        <f t="shared" si="47"/>
        <v>10.831846598343251</v>
      </c>
      <c r="T26" s="2">
        <f t="shared" si="48"/>
        <v>8.4201398912594154</v>
      </c>
      <c r="U26" s="2">
        <f t="shared" si="49"/>
        <v>12.176227048743588</v>
      </c>
      <c r="V26" s="2">
        <f t="shared" si="50"/>
        <v>11.870224183293942</v>
      </c>
      <c r="W26" s="2">
        <f t="shared" si="51"/>
        <v>6.4811424040784926</v>
      </c>
      <c r="AD26" s="1" t="str">
        <f>R26 &amp; "f,"</f>
        <v>6.84293024867995f,</v>
      </c>
      <c r="AE26" s="1" t="str">
        <f>S26 &amp; "f,"</f>
        <v>10.8318465983433f,</v>
      </c>
      <c r="AF26" s="1" t="str">
        <f>T26 &amp; "f,"</f>
        <v>8.42013989125942f,</v>
      </c>
      <c r="AG26" s="1" t="str">
        <f>U26 &amp; "f,"</f>
        <v>12.1762270487436f,</v>
      </c>
      <c r="AH26" s="1" t="str">
        <f>V26 &amp; "f,"</f>
        <v>11.8702241832939f,</v>
      </c>
      <c r="AI26" s="2"/>
    </row>
    <row r="27" spans="4:42" x14ac:dyDescent="0.2">
      <c r="K27" s="2">
        <f>K13+$B$3*K17</f>
        <v>2.1684503283686882</v>
      </c>
      <c r="L27" s="2">
        <f t="shared" ref="L27:P27" si="55">L13+$B$3*L17</f>
        <v>3.9715207479280004</v>
      </c>
      <c r="M27" s="2">
        <f t="shared" si="55"/>
        <v>4.240108879928</v>
      </c>
      <c r="N27" s="2">
        <f t="shared" si="55"/>
        <v>4.1246491844406883</v>
      </c>
      <c r="O27" s="2">
        <f t="shared" si="55"/>
        <v>5.1007964603686888</v>
      </c>
      <c r="P27" s="2">
        <f t="shared" si="55"/>
        <v>0</v>
      </c>
      <c r="R27" s="2">
        <f t="shared" si="46"/>
        <v>3.7362399157792501</v>
      </c>
      <c r="S27" s="2">
        <f t="shared" si="47"/>
        <v>8.8829172426954166</v>
      </c>
      <c r="T27" s="2">
        <f t="shared" si="48"/>
        <v>12.155780414627642</v>
      </c>
      <c r="U27" s="2">
        <f t="shared" si="49"/>
        <v>13.743826651178001</v>
      </c>
      <c r="V27" s="2">
        <f t="shared" si="50"/>
        <v>16.292801652758442</v>
      </c>
      <c r="W27" s="2">
        <f t="shared" si="51"/>
        <v>8.8958697024061095</v>
      </c>
      <c r="AD27" s="1" t="str">
        <f>R27 &amp; "f,"</f>
        <v>3.73623991577925f,</v>
      </c>
      <c r="AE27" s="1" t="str">
        <f>S27 &amp; "f,"</f>
        <v>8.88291724269542f,</v>
      </c>
      <c r="AF27" s="1" t="str">
        <f>T27 &amp; "f,"</f>
        <v>12.1557804146276f,</v>
      </c>
      <c r="AG27" s="1" t="str">
        <f>U27 &amp; "f,"</f>
        <v>13.743826651178f,</v>
      </c>
      <c r="AH27" s="1" t="str">
        <f>V27 &amp; "f,"</f>
        <v>16.2928016527584f,</v>
      </c>
      <c r="AI27" s="2"/>
    </row>
    <row r="28" spans="4:42" x14ac:dyDescent="0.2">
      <c r="K28" s="2">
        <f>K14+$B$3*$B$3*K17</f>
        <v>1.183973879289304</v>
      </c>
      <c r="L28" s="2">
        <f t="shared" ref="L28:P28" si="56">L14+$B$3*$B$3*L17</f>
        <v>2.1684503283686887</v>
      </c>
      <c r="M28" s="2">
        <f t="shared" si="56"/>
        <v>2.3150994484406882</v>
      </c>
      <c r="N28" s="2">
        <f t="shared" si="56"/>
        <v>2.2520584547046161</v>
      </c>
      <c r="O28" s="2">
        <f t="shared" si="56"/>
        <v>2.7850348673613041</v>
      </c>
      <c r="P28" s="2">
        <f t="shared" si="56"/>
        <v>0</v>
      </c>
      <c r="R28" s="2">
        <f t="shared" si="46"/>
        <v>2.0399869940154707</v>
      </c>
      <c r="S28" s="2">
        <f t="shared" si="47"/>
        <v>4.850072814511698</v>
      </c>
      <c r="T28" s="2">
        <f t="shared" si="48"/>
        <v>6.6370561063866926</v>
      </c>
      <c r="U28" s="2">
        <f t="shared" si="49"/>
        <v>7.5041293515431882</v>
      </c>
      <c r="V28" s="2">
        <f t="shared" si="50"/>
        <v>8.8958697024061077</v>
      </c>
      <c r="W28" s="2">
        <f t="shared" si="51"/>
        <v>4.8571448575137355</v>
      </c>
    </row>
    <row r="30" spans="4:42" x14ac:dyDescent="0.2">
      <c r="K30" s="8" t="str">
        <f>IF(ABS(K23-D9)&lt;$B$8,".","!")</f>
        <v>.</v>
      </c>
      <c r="L30" s="8" t="str">
        <f t="shared" ref="L30:P30" si="57">IF(ABS(L23-E9)&lt;$B$8,".","!")</f>
        <v>.</v>
      </c>
      <c r="M30" s="8" t="str">
        <f t="shared" si="57"/>
        <v>.</v>
      </c>
      <c r="N30" s="8" t="str">
        <f t="shared" si="57"/>
        <v>.</v>
      </c>
      <c r="O30" s="8" t="str">
        <f t="shared" si="57"/>
        <v>.</v>
      </c>
      <c r="P30" s="8" t="str">
        <f t="shared" si="57"/>
        <v>.</v>
      </c>
      <c r="Q30" s="7"/>
      <c r="R30" s="8" t="str">
        <f>IF(ABS(R23-D16)&lt;$B$8,".","!")</f>
        <v>.</v>
      </c>
      <c r="S30" s="8" t="str">
        <f t="shared" ref="S30:W30" si="58">IF(ABS(S23-E16)&lt;$B$8,".","!")</f>
        <v>.</v>
      </c>
      <c r="T30" s="8" t="str">
        <f t="shared" si="58"/>
        <v>.</v>
      </c>
      <c r="U30" s="8" t="str">
        <f t="shared" si="58"/>
        <v>.</v>
      </c>
      <c r="V30" s="8" t="str">
        <f t="shared" si="58"/>
        <v>.</v>
      </c>
      <c r="W30" s="8" t="str">
        <f t="shared" si="58"/>
        <v>.</v>
      </c>
    </row>
    <row r="31" spans="4:42" x14ac:dyDescent="0.2">
      <c r="K31" s="8" t="str">
        <f t="shared" ref="K31:P31" si="59">IF(ABS(K24-D10)&lt;$B$8,".","!")</f>
        <v>.</v>
      </c>
      <c r="L31" s="8" t="str">
        <f t="shared" si="59"/>
        <v>.</v>
      </c>
      <c r="M31" s="8" t="str">
        <f t="shared" si="59"/>
        <v>.</v>
      </c>
      <c r="N31" s="8" t="str">
        <f t="shared" si="59"/>
        <v>.</v>
      </c>
      <c r="O31" s="8" t="str">
        <f t="shared" si="59"/>
        <v>.</v>
      </c>
      <c r="P31" s="8" t="str">
        <f t="shared" si="59"/>
        <v>.</v>
      </c>
      <c r="Q31" s="7"/>
      <c r="R31" s="8" t="str">
        <f t="shared" ref="R31:W31" si="60">IF(ABS(R24-D17)&lt;$B$8,".","!")</f>
        <v>.</v>
      </c>
      <c r="S31" s="8" t="str">
        <f t="shared" si="60"/>
        <v>.</v>
      </c>
      <c r="T31" s="8" t="str">
        <f t="shared" si="60"/>
        <v>.</v>
      </c>
      <c r="U31" s="8" t="str">
        <f t="shared" si="60"/>
        <v>.</v>
      </c>
      <c r="V31" s="8" t="str">
        <f t="shared" si="60"/>
        <v>.</v>
      </c>
      <c r="W31" s="8" t="str">
        <f t="shared" si="60"/>
        <v>.</v>
      </c>
    </row>
    <row r="32" spans="4:42" x14ac:dyDescent="0.2">
      <c r="K32" s="8" t="str">
        <f t="shared" ref="K32:P32" si="61">IF(ABS(K25-D11)&lt;$B$8,".","!")</f>
        <v>.</v>
      </c>
      <c r="L32" s="8" t="str">
        <f t="shared" si="61"/>
        <v>.</v>
      </c>
      <c r="M32" s="8" t="str">
        <f t="shared" si="61"/>
        <v>.</v>
      </c>
      <c r="N32" s="8" t="str">
        <f t="shared" si="61"/>
        <v>.</v>
      </c>
      <c r="O32" s="8" t="str">
        <f t="shared" si="61"/>
        <v>.</v>
      </c>
      <c r="P32" s="8" t="str">
        <f t="shared" si="61"/>
        <v>.</v>
      </c>
      <c r="Q32" s="7"/>
      <c r="R32" s="8" t="str">
        <f t="shared" ref="R32:W32" si="62">IF(ABS(R25-D18)&lt;$B$8,".","!")</f>
        <v>.</v>
      </c>
      <c r="S32" s="8" t="str">
        <f t="shared" si="62"/>
        <v>.</v>
      </c>
      <c r="T32" s="8" t="str">
        <f t="shared" si="62"/>
        <v>.</v>
      </c>
      <c r="U32" s="8" t="str">
        <f t="shared" si="62"/>
        <v>.</v>
      </c>
      <c r="V32" s="8" t="str">
        <f t="shared" si="62"/>
        <v>.</v>
      </c>
      <c r="W32" s="8" t="str">
        <f t="shared" si="62"/>
        <v>.</v>
      </c>
    </row>
    <row r="33" spans="11:41" x14ac:dyDescent="0.2">
      <c r="K33" s="8" t="str">
        <f t="shared" ref="K33:P33" si="63">IF(ABS(K26-D12)&lt;$B$8,".","!")</f>
        <v>.</v>
      </c>
      <c r="L33" s="8" t="str">
        <f t="shared" si="63"/>
        <v>.</v>
      </c>
      <c r="M33" s="8" t="str">
        <f t="shared" si="63"/>
        <v>.</v>
      </c>
      <c r="N33" s="8" t="str">
        <f t="shared" si="63"/>
        <v>.</v>
      </c>
      <c r="O33" s="8" t="str">
        <f t="shared" si="63"/>
        <v>.</v>
      </c>
      <c r="P33" s="8" t="str">
        <f t="shared" si="63"/>
        <v>.</v>
      </c>
      <c r="Q33" s="7"/>
      <c r="R33" s="8" t="str">
        <f t="shared" ref="R33:W33" si="64">IF(ABS(R26-D19)&lt;$B$8,".","!")</f>
        <v>.</v>
      </c>
      <c r="S33" s="8" t="str">
        <f t="shared" si="64"/>
        <v>.</v>
      </c>
      <c r="T33" s="8" t="str">
        <f t="shared" si="64"/>
        <v>.</v>
      </c>
      <c r="U33" s="8" t="str">
        <f t="shared" si="64"/>
        <v>.</v>
      </c>
      <c r="V33" s="8" t="str">
        <f t="shared" si="64"/>
        <v>.</v>
      </c>
      <c r="W33" s="8" t="str">
        <f t="shared" si="64"/>
        <v>.</v>
      </c>
    </row>
    <row r="34" spans="11:41" x14ac:dyDescent="0.2">
      <c r="K34" s="8" t="str">
        <f t="shared" ref="K34:P34" si="65">IF(ABS(K27-D13)&lt;$B$8,".","!")</f>
        <v>.</v>
      </c>
      <c r="L34" s="8" t="str">
        <f t="shared" si="65"/>
        <v>.</v>
      </c>
      <c r="M34" s="8" t="str">
        <f t="shared" si="65"/>
        <v>.</v>
      </c>
      <c r="N34" s="8" t="str">
        <f t="shared" si="65"/>
        <v>.</v>
      </c>
      <c r="O34" s="8" t="str">
        <f t="shared" si="65"/>
        <v>.</v>
      </c>
      <c r="P34" s="8" t="str">
        <f t="shared" si="65"/>
        <v>.</v>
      </c>
      <c r="Q34" s="7"/>
      <c r="R34" s="8" t="str">
        <f t="shared" ref="R34:W34" si="66">IF(ABS(R27-D20)&lt;$B$8,".","!")</f>
        <v>.</v>
      </c>
      <c r="S34" s="8" t="str">
        <f t="shared" si="66"/>
        <v>.</v>
      </c>
      <c r="T34" s="8" t="str">
        <f t="shared" si="66"/>
        <v>.</v>
      </c>
      <c r="U34" s="8" t="str">
        <f t="shared" si="66"/>
        <v>.</v>
      </c>
      <c r="V34" s="8" t="str">
        <f t="shared" si="66"/>
        <v>.</v>
      </c>
      <c r="W34" s="8" t="str">
        <f t="shared" si="66"/>
        <v>.</v>
      </c>
    </row>
    <row r="35" spans="11:41" x14ac:dyDescent="0.2">
      <c r="K35" s="8" t="str">
        <f t="shared" ref="K35:P35" si="67">IF(ABS(K28-D14)&lt;$B$8,".","!")</f>
        <v>.</v>
      </c>
      <c r="L35" s="8" t="str">
        <f t="shared" si="67"/>
        <v>.</v>
      </c>
      <c r="M35" s="8" t="str">
        <f t="shared" si="67"/>
        <v>.</v>
      </c>
      <c r="N35" s="8" t="str">
        <f t="shared" si="67"/>
        <v>.</v>
      </c>
      <c r="O35" s="8" t="str">
        <f t="shared" si="67"/>
        <v>.</v>
      </c>
      <c r="P35" s="8" t="str">
        <f t="shared" si="67"/>
        <v>.</v>
      </c>
      <c r="Q35" s="7"/>
      <c r="R35" s="8" t="str">
        <f t="shared" ref="R35:W35" si="68">IF(ABS(R28-D21)&lt;$B$8,".","!")</f>
        <v>.</v>
      </c>
      <c r="S35" s="8" t="str">
        <f t="shared" si="68"/>
        <v>.</v>
      </c>
      <c r="T35" s="8" t="str">
        <f t="shared" si="68"/>
        <v>.</v>
      </c>
      <c r="U35" s="8" t="str">
        <f t="shared" si="68"/>
        <v>.</v>
      </c>
      <c r="V35" s="8" t="str">
        <f t="shared" si="68"/>
        <v>.</v>
      </c>
      <c r="W35" s="8" t="str">
        <f t="shared" si="68"/>
        <v>.</v>
      </c>
    </row>
    <row r="38" spans="11:41" x14ac:dyDescent="0.2">
      <c r="K38" s="9">
        <f>$B$2*D2</f>
        <v>1.7230000000000001</v>
      </c>
      <c r="L38" s="9">
        <f t="shared" ref="L38:P38" si="69">$B$2*E2</f>
        <v>0</v>
      </c>
      <c r="M38" s="9">
        <f t="shared" si="69"/>
        <v>0</v>
      </c>
      <c r="N38" s="9">
        <f t="shared" si="69"/>
        <v>1.7230000000000001</v>
      </c>
      <c r="O38" s="9">
        <f t="shared" si="69"/>
        <v>1.7230000000000001</v>
      </c>
      <c r="P38" s="9">
        <f t="shared" si="69"/>
        <v>0</v>
      </c>
      <c r="R38" s="3">
        <f>$B$2*K38</f>
        <v>2.9687290000000002</v>
      </c>
      <c r="S38" s="3">
        <f t="shared" ref="S38:U38" si="70">$B$2*L38+$B$3*R38</f>
        <v>1.6209260340000002</v>
      </c>
      <c r="T38" s="3">
        <f t="shared" si="70"/>
        <v>0.8850256145640002</v>
      </c>
      <c r="U38" s="12">
        <f t="shared" si="70"/>
        <v>3.4519529855519444</v>
      </c>
      <c r="V38" s="3">
        <f>$B$2*O38</f>
        <v>2.9687290000000002</v>
      </c>
      <c r="AD38" s="1" t="str">
        <f>K41 &amp; "f,"</f>
        <v>3.971520747928f,</v>
      </c>
      <c r="AE38" s="1" t="str">
        <f>L41 &amp; "f,"</f>
        <v>4.118169868f,</v>
      </c>
      <c r="AF38" s="1" t="str">
        <f>M41 &amp; "f,"</f>
        <v>1.454411868f,</v>
      </c>
      <c r="AG38" s="1" t="str">
        <f>N41 &amp; "f,"</f>
        <v>4.398624879928f,</v>
      </c>
      <c r="AH38" s="1" t="str">
        <f>O41 &amp; "f,"</f>
        <v>3.030762747928f,</v>
      </c>
      <c r="AJ38" s="1" t="str">
        <f>U38 &amp; "f,"</f>
        <v>3.45195298555194f,</v>
      </c>
      <c r="AK38" s="1" t="str">
        <f>V38 &amp; "f,"</f>
        <v>2.968729f,</v>
      </c>
    </row>
    <row r="39" spans="11:41" x14ac:dyDescent="0.2">
      <c r="K39" s="9">
        <f>$B$2*D3+$B$3*K38</f>
        <v>4.3867580000000004</v>
      </c>
      <c r="L39" s="9">
        <f t="shared" ref="L39:P39" si="71">$B$2*E3+$B$3*L38</f>
        <v>1.7230000000000001</v>
      </c>
      <c r="M39" s="9">
        <f t="shared" si="71"/>
        <v>1.7230000000000001</v>
      </c>
      <c r="N39" s="9">
        <f t="shared" si="71"/>
        <v>2.6637580000000001</v>
      </c>
      <c r="O39" s="9">
        <f t="shared" si="71"/>
        <v>4.3867580000000004</v>
      </c>
      <c r="P39" s="9">
        <f t="shared" si="71"/>
        <v>0</v>
      </c>
      <c r="R39" s="3">
        <f t="shared" ref="R39:R43" si="72">$B$2*K39</f>
        <v>7.5583840340000013</v>
      </c>
      <c r="S39" s="3">
        <f t="shared" ref="S39:S43" si="73">$B$2*L39+$B$3*R39</f>
        <v>7.0956066825640018</v>
      </c>
      <c r="T39" s="3">
        <f t="shared" ref="T39:T43" si="74">$B$2*M39+$B$3*S39</f>
        <v>6.842930248679945</v>
      </c>
      <c r="U39" s="12">
        <f t="shared" ref="U39:U43" si="75">$B$2*N39+$B$3*T39</f>
        <v>8.3258949497792507</v>
      </c>
      <c r="V39" s="3">
        <f t="shared" ref="V39:V43" si="76">$B$2*O39</f>
        <v>7.5583840340000013</v>
      </c>
      <c r="AD39" s="1" t="str">
        <f>K42 &amp; "f,"</f>
        <v>0f,</v>
      </c>
      <c r="AE39" s="1" t="str">
        <f t="shared" ref="AE39:AH39" si="77">L42 &amp; "f,"</f>
        <v>1.723f,</v>
      </c>
      <c r="AF39" s="1" t="str">
        <f t="shared" si="77"/>
        <v>3.446f,</v>
      </c>
      <c r="AG39" s="1" t="str">
        <f t="shared" si="77"/>
        <v>1.723f,</v>
      </c>
      <c r="AH39" s="1" t="str">
        <f t="shared" si="77"/>
        <v>3.446f,</v>
      </c>
      <c r="AJ39" s="1" t="str">
        <f t="shared" ref="AJ39:AJ42" si="78">U39 &amp; "f,"</f>
        <v>8.32589494977925f,</v>
      </c>
      <c r="AK39" s="1" t="str">
        <f t="shared" ref="AK39:AK42" si="79">V39 &amp; "f,"</f>
        <v>7.558384034f,</v>
      </c>
    </row>
    <row r="40" spans="11:41" x14ac:dyDescent="0.2">
      <c r="K40" s="9">
        <f>$B$2*D4+$B$3*K39</f>
        <v>4.1181698680000007</v>
      </c>
      <c r="L40" s="9">
        <f t="shared" ref="L40:P40" si="80">$B$2*E4+$B$3*L39</f>
        <v>4.3867580000000004</v>
      </c>
      <c r="M40" s="9">
        <f t="shared" si="80"/>
        <v>2.6637580000000001</v>
      </c>
      <c r="N40" s="9">
        <f t="shared" si="80"/>
        <v>4.9004118680000008</v>
      </c>
      <c r="O40" s="9">
        <f t="shared" si="80"/>
        <v>2.3951698680000004</v>
      </c>
      <c r="P40" s="9">
        <f t="shared" si="80"/>
        <v>0</v>
      </c>
      <c r="R40" s="3">
        <f t="shared" si="72"/>
        <v>7.0956066825640018</v>
      </c>
      <c r="S40" s="3">
        <f t="shared" si="73"/>
        <v>11.432585282679947</v>
      </c>
      <c r="T40" s="3">
        <f t="shared" si="74"/>
        <v>10.831846598343251</v>
      </c>
      <c r="U40" s="12">
        <f t="shared" si="75"/>
        <v>14.357597891259417</v>
      </c>
      <c r="V40" s="3">
        <f t="shared" si="76"/>
        <v>4.1268776825640012</v>
      </c>
      <c r="AJ40" s="1" t="str">
        <f t="shared" si="78"/>
        <v>14.3575978912594f,</v>
      </c>
      <c r="AK40" s="1" t="str">
        <f t="shared" si="79"/>
        <v>4.126877682564f,</v>
      </c>
    </row>
    <row r="41" spans="11:41" x14ac:dyDescent="0.2">
      <c r="K41" s="10">
        <f>$B$2*D5+$B$3*K40</f>
        <v>3.9715207479280004</v>
      </c>
      <c r="L41" s="10">
        <f t="shared" ref="L41:P41" si="81">$B$2*E5+$B$3*L40</f>
        <v>4.1181698680000007</v>
      </c>
      <c r="M41" s="10">
        <f t="shared" si="81"/>
        <v>1.4544118680000002</v>
      </c>
      <c r="N41" s="10">
        <f t="shared" si="81"/>
        <v>4.3986248799280006</v>
      </c>
      <c r="O41" s="10">
        <f t="shared" si="81"/>
        <v>3.0307627479280006</v>
      </c>
      <c r="P41" s="10">
        <f t="shared" si="81"/>
        <v>0</v>
      </c>
      <c r="R41" s="3">
        <f t="shared" si="72"/>
        <v>6.842930248679945</v>
      </c>
      <c r="S41" s="3">
        <f t="shared" si="73"/>
        <v>10.831846598343251</v>
      </c>
      <c r="T41" s="3">
        <f t="shared" si="74"/>
        <v>8.4201398912594154</v>
      </c>
      <c r="U41" s="12">
        <f t="shared" si="75"/>
        <v>12.176227048743588</v>
      </c>
      <c r="V41" s="3">
        <f t="shared" si="76"/>
        <v>5.222004214679945</v>
      </c>
      <c r="AJ41" s="1" t="str">
        <f t="shared" si="78"/>
        <v>12.1762270487436f,</v>
      </c>
      <c r="AK41" s="1" t="str">
        <f t="shared" si="79"/>
        <v>5.22200421467995f,</v>
      </c>
    </row>
    <row r="42" spans="11:41" x14ac:dyDescent="0.2">
      <c r="K42" s="9">
        <f>$B$2*D6</f>
        <v>0</v>
      </c>
      <c r="L42" s="9">
        <f t="shared" ref="L42:P42" si="82">$B$2*E6</f>
        <v>1.7230000000000001</v>
      </c>
      <c r="M42" s="9">
        <f t="shared" si="82"/>
        <v>3.4460000000000002</v>
      </c>
      <c r="N42" s="9">
        <f t="shared" si="82"/>
        <v>1.7230000000000001</v>
      </c>
      <c r="O42" s="9">
        <f t="shared" si="82"/>
        <v>3.4460000000000002</v>
      </c>
      <c r="P42" s="9">
        <f t="shared" si="82"/>
        <v>0</v>
      </c>
      <c r="R42" s="3">
        <f t="shared" si="72"/>
        <v>0</v>
      </c>
      <c r="S42" s="3">
        <f t="shared" si="73"/>
        <v>2.9687290000000002</v>
      </c>
      <c r="T42" s="3">
        <f t="shared" si="74"/>
        <v>7.5583840340000004</v>
      </c>
      <c r="U42" s="12">
        <f t="shared" si="75"/>
        <v>7.0956066825640001</v>
      </c>
      <c r="V42" s="3">
        <f t="shared" si="76"/>
        <v>5.9374580000000003</v>
      </c>
      <c r="AJ42" s="1" t="str">
        <f t="shared" si="78"/>
        <v>7.095606682564f,</v>
      </c>
      <c r="AK42" s="1" t="str">
        <f t="shared" si="79"/>
        <v>5.937458f,</v>
      </c>
    </row>
    <row r="43" spans="11:41" x14ac:dyDescent="0.2">
      <c r="R43" s="3">
        <f t="shared" si="72"/>
        <v>0</v>
      </c>
      <c r="S43" s="3">
        <f t="shared" si="73"/>
        <v>0</v>
      </c>
      <c r="T43" s="3">
        <f t="shared" si="74"/>
        <v>0</v>
      </c>
      <c r="U43" s="12">
        <f t="shared" si="75"/>
        <v>0</v>
      </c>
      <c r="V43" s="3">
        <f t="shared" si="76"/>
        <v>0</v>
      </c>
    </row>
    <row r="44" spans="11:41" x14ac:dyDescent="0.2">
      <c r="R44" s="3">
        <f t="shared" ref="R44:R45" si="83">$B$2*K44</f>
        <v>0</v>
      </c>
      <c r="S44" s="3">
        <f t="shared" ref="S44:S45" si="84">$B$2*L44+$B$3*R44</f>
        <v>0</v>
      </c>
      <c r="T44" s="3">
        <f t="shared" ref="T44:T45" si="85">$B$2*M44+$B$3*S44</f>
        <v>0</v>
      </c>
      <c r="U44" s="12">
        <f t="shared" ref="U44:U45" si="86">$B$2*N44+$B$3*T44</f>
        <v>0</v>
      </c>
      <c r="V44" s="3">
        <f t="shared" ref="V44:V45" si="87">$B$2*O44</f>
        <v>0</v>
      </c>
    </row>
    <row r="45" spans="11:41" x14ac:dyDescent="0.2">
      <c r="R45" s="3">
        <f t="shared" si="83"/>
        <v>0</v>
      </c>
      <c r="S45" s="3">
        <f t="shared" si="84"/>
        <v>0</v>
      </c>
      <c r="T45" s="3">
        <f t="shared" si="85"/>
        <v>0</v>
      </c>
      <c r="U45" s="12">
        <f t="shared" si="86"/>
        <v>0</v>
      </c>
      <c r="V45" s="3">
        <f t="shared" si="87"/>
        <v>0</v>
      </c>
    </row>
    <row r="47" spans="11:41" x14ac:dyDescent="0.2">
      <c r="K47" s="11">
        <f>K41+POWER($B$3,4)*K37</f>
        <v>3.9715207479280004</v>
      </c>
      <c r="L47" s="11">
        <f t="shared" ref="L47:P47" si="88">L41+POWER($B$3,4)*L37</f>
        <v>4.1181698680000007</v>
      </c>
      <c r="M47" s="11">
        <f t="shared" si="88"/>
        <v>1.4544118680000002</v>
      </c>
      <c r="N47" s="11">
        <f t="shared" si="88"/>
        <v>4.3986248799280006</v>
      </c>
      <c r="O47" s="11">
        <f t="shared" si="88"/>
        <v>3.0307627479280006</v>
      </c>
      <c r="P47" s="11">
        <f t="shared" si="88"/>
        <v>0</v>
      </c>
      <c r="R47" s="4">
        <f>$B$2*K47</f>
        <v>6.842930248679945</v>
      </c>
      <c r="S47" s="4">
        <f>$B$2*L47+$B$3*R47</f>
        <v>10.831846598343251</v>
      </c>
      <c r="T47" s="4">
        <f>$B$2*M47+$B$3*S47</f>
        <v>8.4201398912594154</v>
      </c>
      <c r="U47" s="5">
        <f>$B$2*N47+$B$3*T47</f>
        <v>12.176227048743588</v>
      </c>
      <c r="V47" s="4">
        <f>$B$2*O47</f>
        <v>5.222004214679945</v>
      </c>
      <c r="Z47" s="14">
        <v>1</v>
      </c>
      <c r="AA47" s="6">
        <f>U38+POWER($B$3,$Z47)*U46+POWER($B$3,4)*0</f>
        <v>3.4519529855519444</v>
      </c>
      <c r="AB47" s="6">
        <f>V38+POWER($B$3,$Z47)*V46+POWER($B$3,4)*AA47</f>
        <v>3.2755149336000438</v>
      </c>
      <c r="AD47" s="14" t="str">
        <f>K47 &amp; "f,"</f>
        <v>3.971520747928f,</v>
      </c>
      <c r="AE47" s="14" t="str">
        <f t="shared" ref="AE47:AE48" si="89">L47 &amp; "f,"</f>
        <v>4.118169868f,</v>
      </c>
      <c r="AF47" s="14" t="str">
        <f t="shared" ref="AF47:AF48" si="90">M47 &amp; "f,"</f>
        <v>1.454411868f,</v>
      </c>
      <c r="AG47" s="14" t="str">
        <f t="shared" ref="AG47:AG48" si="91">N47 &amp; "f,"</f>
        <v>4.398624879928f,</v>
      </c>
      <c r="AH47" s="14" t="str">
        <f t="shared" ref="AH47:AH48" si="92">O47 &amp; "f,"</f>
        <v>3.030762747928f,</v>
      </c>
      <c r="AJ47" s="14" t="str">
        <f>U47 &amp; "f,"</f>
        <v>12.1762270487436f,</v>
      </c>
      <c r="AK47" s="14" t="str">
        <f>V47 &amp; "f,"</f>
        <v>5.22200421467995f,</v>
      </c>
      <c r="AN47" s="14" t="str">
        <f>AA47 &amp; ","</f>
        <v>3.45195298555194,</v>
      </c>
      <c r="AO47" s="14" t="str">
        <f>AB47 &amp; ","</f>
        <v>3.27551493360004,</v>
      </c>
    </row>
    <row r="48" spans="11:41" x14ac:dyDescent="0.2">
      <c r="K48" s="11">
        <f>K42+POWER($B$3,4)*K47</f>
        <v>0.35296155699821019</v>
      </c>
      <c r="L48" s="11">
        <f t="shared" ref="L48:P48" si="93">L42+POWER($B$3,4)*L47</f>
        <v>2.0889947261639601</v>
      </c>
      <c r="M48" s="11">
        <f t="shared" si="93"/>
        <v>3.5752581633153442</v>
      </c>
      <c r="N48" s="11">
        <f t="shared" si="93"/>
        <v>2.1139196463547214</v>
      </c>
      <c r="O48" s="11">
        <f t="shared" si="93"/>
        <v>3.7153534306622826</v>
      </c>
      <c r="P48" s="11">
        <f t="shared" si="93"/>
        <v>0</v>
      </c>
      <c r="R48" s="4">
        <f t="shared" ref="R48" si="94">$B$2*K48</f>
        <v>0.60815276270791618</v>
      </c>
      <c r="S48" s="4">
        <f t="shared" ref="S48:U48" si="95">$B$2*L48+$B$3*R48</f>
        <v>3.9313893216190259</v>
      </c>
      <c r="T48" s="4">
        <f t="shared" si="95"/>
        <v>8.3067083849963268</v>
      </c>
      <c r="U48" s="5">
        <f t="shared" si="95"/>
        <v>8.1777463288771806</v>
      </c>
      <c r="V48" s="4">
        <f t="shared" ref="V48" si="96">$B$2*O48</f>
        <v>6.4015539610311132</v>
      </c>
      <c r="Z48" s="14">
        <v>2</v>
      </c>
      <c r="AA48" s="6">
        <f>U39+POWER($B$3,Z48)*U46+POWER($B$3,4)*0</f>
        <v>8.3258949497792507</v>
      </c>
      <c r="AB48" s="6">
        <f>V39+POWER($B$3,$Z48)*V46+POWER($B$3,4)*AA48</f>
        <v>8.2983325402266885</v>
      </c>
      <c r="AD48" s="14" t="str">
        <f t="shared" ref="AD48" si="97">K48 &amp; "f,"</f>
        <v>0.35296155699821f,</v>
      </c>
      <c r="AE48" s="14" t="str">
        <f t="shared" si="89"/>
        <v>2.08899472616396f,</v>
      </c>
      <c r="AF48" s="14" t="str">
        <f t="shared" si="90"/>
        <v>3.57525816331534f,</v>
      </c>
      <c r="AG48" s="14" t="str">
        <f t="shared" si="91"/>
        <v>2.11391964635472f,</v>
      </c>
      <c r="AH48" s="14" t="str">
        <f t="shared" si="92"/>
        <v>3.71535343066228f,</v>
      </c>
      <c r="AJ48" s="14" t="str">
        <f>U48 &amp; "f,"</f>
        <v>8.17774632887718f,</v>
      </c>
      <c r="AK48" s="14" t="str">
        <f>V48 &amp; "f,"</f>
        <v>6.40155396103111f,</v>
      </c>
      <c r="AN48" s="14" t="str">
        <f>AA48 &amp; ","</f>
        <v>8.32589494977925,</v>
      </c>
      <c r="AO48" s="14" t="str">
        <f>AB48 &amp; ","</f>
        <v>8.29833254022669,</v>
      </c>
    </row>
    <row r="49" spans="10:41" x14ac:dyDescent="0.2">
      <c r="Z49" s="14">
        <v>3</v>
      </c>
      <c r="AA49" s="6">
        <f>U40+POWER($B$3,Z49)*U46+POWER($B$3,4)*0</f>
        <v>14.357597891259417</v>
      </c>
      <c r="AB49" s="6">
        <f>V40+POWER($B$3,$Z49)*V46+POWER($B$3,4)*AA49</f>
        <v>5.4028826257830502</v>
      </c>
      <c r="AN49" s="14" t="str">
        <f>AA49 &amp; ","</f>
        <v>14.3575978912594,</v>
      </c>
      <c r="AO49" s="14" t="str">
        <f>AB49 &amp; ","</f>
        <v>5.40288262578305,</v>
      </c>
    </row>
    <row r="50" spans="10:41" x14ac:dyDescent="0.2">
      <c r="Z50" s="14">
        <v>4</v>
      </c>
      <c r="AA50" s="15">
        <f>U41+POWER($B$3,Z50)*U46+POWER($B$3,4)*0</f>
        <v>12.176227048743588</v>
      </c>
      <c r="AB50" s="15">
        <f>V41+POWER($B$3,$Z50)*V46+POWER($B$3,4)*AA50</f>
        <v>6.3041438609931237</v>
      </c>
      <c r="AN50" s="14" t="str">
        <f>AA50 &amp; ","</f>
        <v>12.1762270487436,</v>
      </c>
      <c r="AO50" s="14" t="str">
        <f>AB50 &amp; ","</f>
        <v>6.30414386099312,</v>
      </c>
    </row>
    <row r="51" spans="10:41" x14ac:dyDescent="0.2">
      <c r="J51" s="14">
        <v>1</v>
      </c>
      <c r="K51" s="2">
        <f>K38+POWER($B$3,$J51)*K$46</f>
        <v>1.7230000000000001</v>
      </c>
      <c r="L51" s="2">
        <f t="shared" ref="L51:P51" si="98">L38+POWER($B$3,$J51)*L$46</f>
        <v>0</v>
      </c>
      <c r="M51" s="2">
        <f t="shared" si="98"/>
        <v>0</v>
      </c>
      <c r="N51" s="2">
        <f t="shared" si="98"/>
        <v>1.7230000000000001</v>
      </c>
      <c r="O51" s="2">
        <f t="shared" si="98"/>
        <v>1.7230000000000001</v>
      </c>
      <c r="R51" s="2">
        <f>$B$2*K51</f>
        <v>2.9687290000000002</v>
      </c>
      <c r="S51" s="2">
        <f>$B$2*L51+$B$3*R51</f>
        <v>1.6209260340000002</v>
      </c>
      <c r="T51" s="2">
        <f>$B$2*M51+$B$3*S51</f>
        <v>0.8850256145640002</v>
      </c>
      <c r="U51" s="16">
        <f>$B$2*N51+$B$3*T51</f>
        <v>3.4519529855519444</v>
      </c>
      <c r="V51" s="2">
        <f>$B$2*O51+$B$3*AA47</f>
        <v>4.8534953301113619</v>
      </c>
      <c r="Z51" s="14">
        <v>1</v>
      </c>
      <c r="AA51" s="6">
        <f>U42+POWER($B$3,Z51)*U47+POWER($B$3,4)*0</f>
        <v>13.743826651178001</v>
      </c>
      <c r="AB51" s="6">
        <f>V42+POWER($B$3,$Z51)*V47+POWER($B$3,4)*AA51</f>
        <v>10.010129461282748</v>
      </c>
      <c r="AD51" s="14" t="str">
        <f>R51 &amp; ","</f>
        <v>2.968729,</v>
      </c>
      <c r="AE51" s="14" t="str">
        <f t="shared" ref="AE51:AE55" si="99">S51 &amp; ","</f>
        <v>1.620926034,</v>
      </c>
      <c r="AF51" s="14" t="str">
        <f t="shared" ref="AF51:AF55" si="100">T51 &amp; ","</f>
        <v>0.885025614564,</v>
      </c>
      <c r="AG51" s="14" t="str">
        <f t="shared" ref="AG51:AG55" si="101">U51 &amp; ","</f>
        <v>3.45195298555194,</v>
      </c>
      <c r="AH51" s="14" t="str">
        <f t="shared" ref="AH51:AH55" si="102">V51 &amp; ","</f>
        <v>4.85349533011136,</v>
      </c>
      <c r="AN51" s="14" t="str">
        <f>AA51 &amp; ","</f>
        <v>13.743826651178,</v>
      </c>
      <c r="AO51" s="14" t="str">
        <f>AB51 &amp; ","</f>
        <v>10.0101294612827,</v>
      </c>
    </row>
    <row r="52" spans="10:41" x14ac:dyDescent="0.2">
      <c r="J52" s="14">
        <v>2</v>
      </c>
      <c r="K52" s="2">
        <f>K39+POWER($B$3,$J52)*K$46</f>
        <v>4.3867580000000004</v>
      </c>
      <c r="L52" s="2">
        <f t="shared" ref="L52:P52" si="103">L39+POWER($B$3,$J52)*L$46</f>
        <v>1.7230000000000001</v>
      </c>
      <c r="M52" s="2">
        <f t="shared" si="103"/>
        <v>1.7230000000000001</v>
      </c>
      <c r="N52" s="2">
        <f t="shared" si="103"/>
        <v>2.6637580000000001</v>
      </c>
      <c r="O52" s="2">
        <f t="shared" si="103"/>
        <v>4.3867580000000004</v>
      </c>
      <c r="R52" s="2">
        <f t="shared" ref="R52:R56" si="104">$B$2*K52</f>
        <v>7.5583840340000013</v>
      </c>
      <c r="S52" s="2">
        <f t="shared" ref="S52:U52" si="105">$B$2*L52+$B$3*R52</f>
        <v>7.0956066825640018</v>
      </c>
      <c r="T52" s="2">
        <f t="shared" si="105"/>
        <v>6.842930248679945</v>
      </c>
      <c r="U52" s="16">
        <f t="shared" si="105"/>
        <v>8.3258949497792507</v>
      </c>
      <c r="V52" s="2">
        <f>$B$2*O52+$B$3*AA48</f>
        <v>12.104322676579471</v>
      </c>
      <c r="AD52" s="14" t="str">
        <f t="shared" ref="AD52:AD55" si="106">R52 &amp; ","</f>
        <v>7.558384034,</v>
      </c>
      <c r="AE52" s="14" t="str">
        <f t="shared" si="99"/>
        <v>7.095606682564,</v>
      </c>
      <c r="AF52" s="14" t="str">
        <f t="shared" si="100"/>
        <v>6.84293024867995,</v>
      </c>
      <c r="AG52" s="14" t="str">
        <f t="shared" si="101"/>
        <v>8.32589494977925,</v>
      </c>
      <c r="AH52" s="14" t="str">
        <f t="shared" si="102"/>
        <v>12.1043226765795,</v>
      </c>
    </row>
    <row r="53" spans="10:41" x14ac:dyDescent="0.2">
      <c r="J53" s="14">
        <v>3</v>
      </c>
      <c r="K53" s="2">
        <f>K40+POWER($B$3,$J53)*K$46</f>
        <v>4.1181698680000007</v>
      </c>
      <c r="L53" s="2">
        <f t="shared" ref="L53:P53" si="107">L40+POWER($B$3,$J53)*L$46</f>
        <v>4.3867580000000004</v>
      </c>
      <c r="M53" s="2">
        <f t="shared" si="107"/>
        <v>2.6637580000000001</v>
      </c>
      <c r="N53" s="2">
        <f t="shared" si="107"/>
        <v>4.9004118680000008</v>
      </c>
      <c r="O53" s="2">
        <f t="shared" si="107"/>
        <v>2.3951698680000004</v>
      </c>
      <c r="R53" s="2">
        <f t="shared" si="104"/>
        <v>7.0956066825640018</v>
      </c>
      <c r="S53" s="2">
        <f t="shared" ref="S53:U53" si="108">$B$2*L53+$B$3*R53</f>
        <v>11.432585282679947</v>
      </c>
      <c r="T53" s="2">
        <f t="shared" si="108"/>
        <v>10.831846598343251</v>
      </c>
      <c r="U53" s="16">
        <f t="shared" si="108"/>
        <v>14.357597891259417</v>
      </c>
      <c r="V53" s="2">
        <f>$B$2*O53+$B$3*AA49</f>
        <v>11.966126131191643</v>
      </c>
      <c r="AD53" s="14" t="str">
        <f t="shared" si="106"/>
        <v>7.095606682564,</v>
      </c>
      <c r="AE53" s="14" t="str">
        <f t="shared" si="99"/>
        <v>11.4325852826799,</v>
      </c>
      <c r="AF53" s="14" t="str">
        <f t="shared" si="100"/>
        <v>10.8318465983433,</v>
      </c>
      <c r="AG53" s="14" t="str">
        <f t="shared" si="101"/>
        <v>14.3575978912594,</v>
      </c>
      <c r="AH53" s="14" t="str">
        <f t="shared" si="102"/>
        <v>11.9661261311916,</v>
      </c>
    </row>
    <row r="54" spans="10:41" x14ac:dyDescent="0.2">
      <c r="J54" s="14">
        <v>4</v>
      </c>
      <c r="K54" s="16">
        <f>K41+POWER($B$3,$J54)*K$46</f>
        <v>3.9715207479280004</v>
      </c>
      <c r="L54" s="16">
        <f t="shared" ref="L54:P54" si="109">L41+POWER($B$3,$J54)*L$46</f>
        <v>4.1181698680000007</v>
      </c>
      <c r="M54" s="16">
        <f t="shared" si="109"/>
        <v>1.4544118680000002</v>
      </c>
      <c r="N54" s="16">
        <f t="shared" si="109"/>
        <v>4.3986248799280006</v>
      </c>
      <c r="O54" s="16">
        <f t="shared" si="109"/>
        <v>3.0307627479280006</v>
      </c>
      <c r="R54" s="2">
        <f t="shared" si="104"/>
        <v>6.842930248679945</v>
      </c>
      <c r="S54" s="2">
        <f t="shared" ref="S54:U54" si="110">$B$2*L54+$B$3*R54</f>
        <v>10.831846598343251</v>
      </c>
      <c r="T54" s="2">
        <f t="shared" si="110"/>
        <v>8.4201398912594154</v>
      </c>
      <c r="U54" s="16">
        <f t="shared" si="110"/>
        <v>12.176227048743588</v>
      </c>
      <c r="V54" s="2">
        <f>$B$2*O54+$B$3*AA50</f>
        <v>11.870224183293946</v>
      </c>
      <c r="AD54" s="14" t="str">
        <f t="shared" si="106"/>
        <v>6.84293024867995,</v>
      </c>
      <c r="AE54" s="14" t="str">
        <f t="shared" si="99"/>
        <v>10.8318465983433,</v>
      </c>
      <c r="AF54" s="14" t="str">
        <f t="shared" si="100"/>
        <v>8.42013989125942,</v>
      </c>
      <c r="AG54" s="14" t="str">
        <f t="shared" si="101"/>
        <v>12.1762270487436,</v>
      </c>
      <c r="AH54" s="14" t="str">
        <f t="shared" si="102"/>
        <v>11.8702241832939,</v>
      </c>
    </row>
    <row r="55" spans="10:41" x14ac:dyDescent="0.2">
      <c r="J55" s="14">
        <v>1</v>
      </c>
      <c r="K55" s="2">
        <f>K42+POWER($B$3,$J55)*K$47</f>
        <v>2.1684503283686882</v>
      </c>
      <c r="L55" s="2">
        <f t="shared" ref="L55:P55" si="111">L42+POWER($B$3,$J55)*L$47</f>
        <v>3.9715207479280004</v>
      </c>
      <c r="M55" s="2">
        <f t="shared" si="111"/>
        <v>4.240108879928</v>
      </c>
      <c r="N55" s="2">
        <f t="shared" si="111"/>
        <v>4.1246491844406883</v>
      </c>
      <c r="O55" s="2">
        <f t="shared" si="111"/>
        <v>5.1007964603686888</v>
      </c>
      <c r="R55" s="2">
        <f t="shared" si="104"/>
        <v>3.7362399157792501</v>
      </c>
      <c r="S55" s="2">
        <f t="shared" ref="S55:U55" si="112">$B$2*L55+$B$3*R55</f>
        <v>8.8829172426954166</v>
      </c>
      <c r="T55" s="2">
        <f t="shared" si="112"/>
        <v>12.155780414627642</v>
      </c>
      <c r="U55" s="16">
        <f t="shared" si="112"/>
        <v>13.743826651178001</v>
      </c>
      <c r="V55" s="2">
        <f>$B$2*O55+$B$3*AA51</f>
        <v>16.292801652758442</v>
      </c>
      <c r="AD55" s="14" t="str">
        <f t="shared" si="106"/>
        <v>3.73623991577925,</v>
      </c>
      <c r="AE55" s="14" t="str">
        <f t="shared" si="99"/>
        <v>8.88291724269542,</v>
      </c>
      <c r="AF55" s="14" t="str">
        <f t="shared" si="100"/>
        <v>12.1557804146276,</v>
      </c>
      <c r="AG55" s="14" t="str">
        <f t="shared" si="101"/>
        <v>13.743826651178,</v>
      </c>
      <c r="AH55" s="14" t="str">
        <f t="shared" si="102"/>
        <v>16.2928016527584,</v>
      </c>
    </row>
    <row r="56" spans="10:41" x14ac:dyDescent="0.2">
      <c r="AD56" s="14"/>
      <c r="AE56" s="14"/>
      <c r="AF56" s="14"/>
      <c r="AG56" s="14"/>
      <c r="AH56" s="14"/>
    </row>
    <row r="58" spans="10:41" x14ac:dyDescent="0.2">
      <c r="K58" s="8" t="str">
        <f>IF(ABS(K51-D9)&lt;$B$8,".","!")</f>
        <v>.</v>
      </c>
      <c r="L58" s="8" t="str">
        <f t="shared" ref="L58:P58" si="113">IF(ABS(L51-E9)&lt;$B$8,".","!")</f>
        <v>.</v>
      </c>
      <c r="M58" s="8" t="str">
        <f t="shared" si="113"/>
        <v>.</v>
      </c>
      <c r="N58" s="8" t="str">
        <f t="shared" si="113"/>
        <v>.</v>
      </c>
      <c r="O58" s="8" t="str">
        <f t="shared" si="113"/>
        <v>.</v>
      </c>
      <c r="P58" s="8"/>
      <c r="R58" s="8" t="str">
        <f>IF(ABS(R51-D16)&lt;$B$8,".","!")</f>
        <v>.</v>
      </c>
      <c r="S58" s="8" t="str">
        <f t="shared" ref="S58:W58" si="114">IF(ABS(S51-E16)&lt;$B$8,".","!")</f>
        <v>.</v>
      </c>
      <c r="T58" s="8" t="str">
        <f t="shared" si="114"/>
        <v>.</v>
      </c>
      <c r="U58" s="8" t="str">
        <f t="shared" si="114"/>
        <v>.</v>
      </c>
      <c r="V58" s="8" t="str">
        <f t="shared" si="114"/>
        <v>.</v>
      </c>
    </row>
    <row r="59" spans="10:41" x14ac:dyDescent="0.2">
      <c r="K59" s="8" t="str">
        <f t="shared" ref="K59:P59" si="115">IF(ABS(K52-D10)&lt;$B$8,".","!")</f>
        <v>.</v>
      </c>
      <c r="L59" s="8" t="str">
        <f t="shared" si="115"/>
        <v>.</v>
      </c>
      <c r="M59" s="8" t="str">
        <f t="shared" si="115"/>
        <v>.</v>
      </c>
      <c r="N59" s="8" t="str">
        <f t="shared" si="115"/>
        <v>.</v>
      </c>
      <c r="O59" s="8" t="str">
        <f t="shared" si="115"/>
        <v>.</v>
      </c>
      <c r="P59" s="8"/>
      <c r="R59" s="8" t="str">
        <f t="shared" ref="R59:W59" si="116">IF(ABS(R52-D17)&lt;$B$8,".","!")</f>
        <v>.</v>
      </c>
      <c r="S59" s="8" t="str">
        <f t="shared" si="116"/>
        <v>.</v>
      </c>
      <c r="T59" s="8" t="str">
        <f t="shared" si="116"/>
        <v>.</v>
      </c>
      <c r="U59" s="8" t="str">
        <f t="shared" si="116"/>
        <v>.</v>
      </c>
      <c r="V59" s="8" t="str">
        <f t="shared" si="116"/>
        <v>.</v>
      </c>
    </row>
    <row r="60" spans="10:41" x14ac:dyDescent="0.2">
      <c r="K60" s="8" t="str">
        <f t="shared" ref="K60:P60" si="117">IF(ABS(K53-D11)&lt;$B$8,".","!")</f>
        <v>.</v>
      </c>
      <c r="L60" s="8" t="str">
        <f t="shared" si="117"/>
        <v>.</v>
      </c>
      <c r="M60" s="8" t="str">
        <f t="shared" si="117"/>
        <v>.</v>
      </c>
      <c r="N60" s="8" t="str">
        <f t="shared" si="117"/>
        <v>.</v>
      </c>
      <c r="O60" s="8" t="str">
        <f t="shared" si="117"/>
        <v>.</v>
      </c>
      <c r="P60" s="8"/>
      <c r="R60" s="8" t="str">
        <f t="shared" ref="R60:W60" si="118">IF(ABS(R53-D18)&lt;$B$8,".","!")</f>
        <v>.</v>
      </c>
      <c r="S60" s="8" t="str">
        <f t="shared" si="118"/>
        <v>.</v>
      </c>
      <c r="T60" s="8" t="str">
        <f t="shared" si="118"/>
        <v>.</v>
      </c>
      <c r="U60" s="8" t="str">
        <f t="shared" si="118"/>
        <v>.</v>
      </c>
      <c r="V60" s="8" t="str">
        <f t="shared" si="118"/>
        <v>.</v>
      </c>
    </row>
    <row r="61" spans="10:41" x14ac:dyDescent="0.2">
      <c r="K61" s="8" t="str">
        <f t="shared" ref="K61:P61" si="119">IF(ABS(K54-D12)&lt;$B$8,".","!")</f>
        <v>.</v>
      </c>
      <c r="L61" s="8" t="str">
        <f t="shared" si="119"/>
        <v>.</v>
      </c>
      <c r="M61" s="8" t="str">
        <f t="shared" si="119"/>
        <v>.</v>
      </c>
      <c r="N61" s="8" t="str">
        <f t="shared" si="119"/>
        <v>.</v>
      </c>
      <c r="O61" s="8" t="str">
        <f t="shared" si="119"/>
        <v>.</v>
      </c>
      <c r="P61" s="8"/>
      <c r="R61" s="8" t="str">
        <f t="shared" ref="R61:W61" si="120">IF(ABS(R54-D19)&lt;$B$8,".","!")</f>
        <v>.</v>
      </c>
      <c r="S61" s="8" t="str">
        <f t="shared" si="120"/>
        <v>.</v>
      </c>
      <c r="T61" s="8" t="str">
        <f t="shared" si="120"/>
        <v>.</v>
      </c>
      <c r="U61" s="8" t="str">
        <f t="shared" si="120"/>
        <v>.</v>
      </c>
      <c r="V61" s="8" t="str">
        <f t="shared" si="120"/>
        <v>.</v>
      </c>
    </row>
    <row r="62" spans="10:41" x14ac:dyDescent="0.2">
      <c r="K62" s="8" t="str">
        <f t="shared" ref="K62:P62" si="121">IF(ABS(K55-D13)&lt;$B$8,".","!")</f>
        <v>.</v>
      </c>
      <c r="L62" s="8" t="str">
        <f t="shared" si="121"/>
        <v>.</v>
      </c>
      <c r="M62" s="8" t="str">
        <f t="shared" si="121"/>
        <v>.</v>
      </c>
      <c r="N62" s="8" t="str">
        <f t="shared" si="121"/>
        <v>.</v>
      </c>
      <c r="O62" s="8" t="str">
        <f t="shared" si="121"/>
        <v>.</v>
      </c>
      <c r="P62" s="8"/>
      <c r="R62" s="8" t="str">
        <f t="shared" ref="R62:W62" si="122">IF(ABS(R55-D20)&lt;$B$8,".","!")</f>
        <v>.</v>
      </c>
      <c r="S62" s="8" t="str">
        <f t="shared" si="122"/>
        <v>.</v>
      </c>
      <c r="T62" s="8" t="str">
        <f t="shared" si="122"/>
        <v>.</v>
      </c>
      <c r="U62" s="8" t="str">
        <f t="shared" si="122"/>
        <v>.</v>
      </c>
      <c r="V62" s="8" t="str">
        <f t="shared" si="122"/>
        <v>.</v>
      </c>
    </row>
    <row r="63" spans="10:41" x14ac:dyDescent="0.2">
      <c r="K63" s="8"/>
      <c r="L63" s="8"/>
      <c r="M63" s="8"/>
      <c r="N63" s="8"/>
      <c r="O63" s="8"/>
      <c r="P63" s="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AAB987CDE847864981EC6FDB61AA03B5" ma:contentTypeVersion="15" ma:contentTypeDescription="Új dokumentum létrehozása." ma:contentTypeScope="" ma:versionID="aa70c1ab6b67a3aab9c01ace74b4754e">
  <xsd:schema xmlns:xsd="http://www.w3.org/2001/XMLSchema" xmlns:xs="http://www.w3.org/2001/XMLSchema" xmlns:p="http://schemas.microsoft.com/office/2006/metadata/properties" xmlns:ns1="http://schemas.microsoft.com/sharepoint/v3" xmlns:ns3="e9fb0443-66f9-47e9-9f3a-827ef56d3054" xmlns:ns4="3061c2a7-a3bd-4c21-9ade-c0aa60b2ff7e" targetNamespace="http://schemas.microsoft.com/office/2006/metadata/properties" ma:root="true" ma:fieldsID="ae31fdbb4b06f581fb867353e428b98d" ns1:_="" ns3:_="" ns4:_="">
    <xsd:import namespace="http://schemas.microsoft.com/sharepoint/v3"/>
    <xsd:import namespace="e9fb0443-66f9-47e9-9f3a-827ef56d3054"/>
    <xsd:import namespace="3061c2a7-a3bd-4c21-9ade-c0aa60b2ff7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Egységesített megfelelőségi házirend tulajdonságai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Egységesített megfelelőségi házirend felhasználóifelület-művelet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fb0443-66f9-47e9-9f3a-827ef56d305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Résztvevők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Megosztva részletekkel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Megosztási tipp kivonata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Utoljára megosztva felhasználók szerint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Utoljára megosztva időpontok szerint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61c2a7-a3bd-4c21-9ade-c0aa60b2ff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35BBF2A-9D73-40F6-8400-8831876680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fb0443-66f9-47e9-9f3a-827ef56d3054"/>
    <ds:schemaRef ds:uri="3061c2a7-a3bd-4c21-9ade-c0aa60b2ff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CBCDE3-ADC9-411E-A5F5-6F7285261F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95E15-2B13-4DDA-A339-3037F2566A9D}">
  <ds:schemaRefs>
    <ds:schemaRef ds:uri="http://purl.org/dc/elements/1.1/"/>
    <ds:schemaRef ds:uri="http://schemas.microsoft.com/office/2006/metadata/properties"/>
    <ds:schemaRef ds:uri="e9fb0443-66f9-47e9-9f3a-827ef56d3054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3061c2a7-a3bd-4c21-9ade-c0aa60b2ff7e"/>
    <ds:schemaRef ds:uri="http://schemas.microsoft.com/sharepoint/v3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 Varszegi</dc:creator>
  <cp:lastModifiedBy>Kristof Varszegi</cp:lastModifiedBy>
  <dcterms:created xsi:type="dcterms:W3CDTF">2019-08-22T10:45:37Z</dcterms:created>
  <dcterms:modified xsi:type="dcterms:W3CDTF">2019-08-25T18:52:24Z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0x010100AAB987CDE847864981EC6FDB61AA03B5</vt:lpwstr>
  </property>
</Properties>
</file>