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\Documents\_DataAnalysticsAndVisualization\Excel_Homework\"/>
    </mc:Choice>
  </mc:AlternateContent>
  <xr:revisionPtr revIDLastSave="0" documentId="13_ncr:1_{98DFBB12-0761-4DB9-A28A-5CFC5AAF979B}" xr6:coauthVersionLast="37" xr6:coauthVersionMax="37" xr10:uidLastSave="{00000000-0000-0000-0000-000000000000}"/>
  <bookViews>
    <workbookView xWindow="0" yWindow="0" windowWidth="22500" windowHeight="10905" xr2:uid="{00000000-000D-0000-FFFF-FFFF00000000}"/>
  </bookViews>
  <sheets>
    <sheet name="Data" sheetId="1" r:id="rId1"/>
    <sheet name="Pivot1" sheetId="3" r:id="rId2"/>
    <sheet name="Pivot2" sheetId="4" r:id="rId3"/>
    <sheet name="Pivot3" sheetId="6" r:id="rId4"/>
    <sheet name="Bonus" sheetId="2" r:id="rId5"/>
  </sheets>
  <definedNames>
    <definedName name="_xlnm._FilterDatabase" localSheetId="0" hidden="1">Data!$A$1:$R$4115</definedName>
    <definedName name="state_Range">Bonus!#REF!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2" l="1"/>
  <c r="D12" i="2"/>
  <c r="D11" i="2"/>
  <c r="D10" i="2"/>
  <c r="D9" i="2"/>
  <c r="D8" i="2"/>
  <c r="D7" i="2"/>
  <c r="D6" i="2"/>
  <c r="C13" i="2"/>
  <c r="C12" i="2"/>
  <c r="C11" i="2"/>
  <c r="C10" i="2"/>
  <c r="C9" i="2"/>
  <c r="C8" i="2"/>
  <c r="C7" i="2"/>
  <c r="C6" i="2"/>
  <c r="D5" i="2"/>
  <c r="C5" i="2"/>
  <c r="B13" i="2"/>
  <c r="E13" i="2" s="1"/>
  <c r="B12" i="2"/>
  <c r="B11" i="2"/>
  <c r="B10" i="2"/>
  <c r="B9" i="2"/>
  <c r="E9" i="2" s="1"/>
  <c r="B8" i="2"/>
  <c r="B7" i="2"/>
  <c r="B6" i="2"/>
  <c r="B5" i="2"/>
  <c r="B4" i="2"/>
  <c r="D4" i="2"/>
  <c r="C4" i="2"/>
  <c r="B3" i="2"/>
  <c r="D3" i="2"/>
  <c r="C3" i="2"/>
  <c r="B2" i="2"/>
  <c r="D2" i="2"/>
  <c r="C2" i="2"/>
  <c r="G9" i="2" l="1"/>
  <c r="G13" i="2"/>
  <c r="H9" i="2"/>
  <c r="H13" i="2"/>
  <c r="E2" i="2"/>
  <c r="H2" i="2" s="1"/>
  <c r="E10" i="2"/>
  <c r="F10" i="2" s="1"/>
  <c r="E6" i="2"/>
  <c r="F6" i="2" s="1"/>
  <c r="E5" i="2"/>
  <c r="F5" i="2" s="1"/>
  <c r="F13" i="2"/>
  <c r="F9" i="2"/>
  <c r="E12" i="2"/>
  <c r="F12" i="2" s="1"/>
  <c r="E8" i="2"/>
  <c r="H8" i="2" s="1"/>
  <c r="E4" i="2"/>
  <c r="H4" i="2" s="1"/>
  <c r="E11" i="2"/>
  <c r="F11" i="2" s="1"/>
  <c r="E7" i="2"/>
  <c r="G7" i="2" s="1"/>
  <c r="E3" i="2"/>
  <c r="H3" i="2" s="1"/>
  <c r="F3" i="2" l="1"/>
  <c r="G8" i="2"/>
  <c r="F7" i="2"/>
  <c r="F4" i="2"/>
  <c r="F2" i="2"/>
  <c r="G4" i="2"/>
  <c r="H12" i="2"/>
  <c r="H6" i="2"/>
  <c r="H7" i="2"/>
  <c r="G12" i="2"/>
  <c r="G6" i="2"/>
  <c r="H11" i="2"/>
  <c r="H10" i="2"/>
  <c r="G2" i="2"/>
  <c r="G11" i="2"/>
  <c r="H5" i="2"/>
  <c r="G3" i="2"/>
  <c r="G10" i="2"/>
  <c r="G5" i="2"/>
  <c r="F8" i="2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<sst xmlns="http://schemas.openxmlformats.org/spreadsheetml/2006/main" count="33076" uniqueCount="8398">
  <si>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</si>
  <si>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</si>
  <si>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</si>
  <si>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</si>
  <si>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</si>
  <si>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</si>
  <si>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</si>
  <si>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</si>
  <si>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</si>
  <si>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</si>
  <si>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</si>
  <si>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</si>
  <si>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</si>
  <si>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</si>
  <si>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</si>
  <si>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</si>
  <si>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</si>
  <si>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</si>
  <si>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</si>
  <si>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</si>
  <si>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</si>
  <si>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</si>
  <si>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</si>
  <si>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</si>
  <si>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</si>
  <si>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</si>
  <si>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</si>
  <si>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</si>
  <si>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</si>
  <si>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</si>
  <si>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</si>
  <si>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</si>
  <si>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</si>
  <si>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</si>
  <si>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</si>
  <si>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</si>
  <si>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</si>
  <si>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</si>
  <si>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</si>
  <si>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</si>
  <si>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</si>
  <si>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</si>
  <si>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</si>
  <si>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</si>
  <si>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</si>
  <si>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</si>
  <si>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</si>
  <si>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</si>
  <si>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</si>
  <si>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</si>
  <si>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</si>
  <si>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</si>
  <si>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</si>
  <si>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</si>
  <si>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</si>
  <si>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</si>
  <si>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</si>
  <si>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</si>
  <si>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</si>
  <si>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</si>
  <si>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</si>
  <si>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</si>
  <si>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</si>
  <si>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</si>
  <si>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</si>
  <si>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</si>
  <si>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</si>
  <si>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</si>
  <si>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</si>
  <si>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</si>
  <si>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</si>
  <si>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</si>
  <si>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</si>
  <si>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</si>
  <si>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</si>
  <si>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</si>
  <si>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</si>
  <si>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</si>
  <si>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</si>
  <si>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</si>
  <si>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</si>
  <si>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</si>
  <si>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</si>
  <si>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</si>
  <si>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</si>
  <si>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</si>
  <si>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</si>
  <si>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</si>
  <si>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</si>
  <si>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</si>
  <si>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</si>
  <si>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</si>
  <si>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</si>
  <si>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</si>
  <si>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</si>
  <si>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</si>
  <si>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</si>
  <si>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</si>
  <si>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</si>
  <si>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</si>
  <si>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</si>
  <si>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</si>
  <si>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</si>
  <si>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</si>
  <si>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</si>
  <si>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</si>
  <si>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</si>
  <si>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</si>
  <si>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</si>
  <si>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</si>
  <si>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</si>
  <si>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</si>
  <si>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</si>
  <si>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</si>
  <si>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</si>
  <si>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</si>
  <si>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</si>
  <si>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</si>
  <si>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</si>
  <si>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</si>
  <si>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</si>
  <si>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</si>
  <si>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</si>
  <si>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</si>
  <si>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</si>
  <si>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</si>
  <si>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</si>
  <si>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</si>
  <si>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</si>
  <si>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</si>
  <si>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</si>
  <si>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</si>
  <si>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</si>
  <si>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</si>
  <si>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</si>
  <si>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</si>
  <si>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</si>
  <si>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</si>
  <si>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</si>
  <si>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</si>
  <si>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</si>
  <si>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</si>
  <si>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</si>
  <si>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</si>
  <si>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</si>
  <si>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</si>
  <si>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</si>
  <si>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</si>
  <si>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</si>
  <si>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</si>
  <si>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</si>
  <si>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</si>
  <si>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</si>
  <si>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</si>
  <si>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</si>
  <si>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</si>
  <si>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</si>
  <si>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</si>
  <si>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</si>
  <si>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</si>
  <si>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</si>
  <si>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</si>
  <si>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</si>
  <si>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</si>
  <si>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</si>
  <si>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</si>
  <si>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</si>
  <si>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</si>
  <si>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</si>
  <si>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</si>
  <si>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</si>
  <si>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</si>
  <si>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</si>
  <si>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</si>
  <si>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</si>
  <si>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</si>
  <si>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</si>
  <si>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</si>
  <si>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</si>
  <si>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</si>
  <si>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</si>
  <si>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</si>
  <si>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</si>
  <si>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</si>
  <si>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</si>
  <si>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</si>
  <si>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</si>
  <si>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</si>
  <si>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</si>
  <si>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</si>
  <si>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</si>
  <si>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</si>
  <si>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</si>
  <si>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</si>
  <si>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</si>
  <si>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</si>
  <si>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</si>
  <si>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</si>
  <si>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</si>
  <si>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</si>
  <si>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</si>
  <si>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</si>
  <si>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</si>
  <si>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</si>
  <si>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</si>
  <si>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</si>
  <si>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</si>
  <si>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</si>
  <si>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</si>
  <si>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</si>
  <si>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</si>
  <si>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</si>
  <si>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</si>
  <si>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</si>
  <si>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</si>
  <si>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</si>
  <si>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</si>
  <si>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</si>
  <si>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</si>
  <si>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</si>
  <si>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</si>
  <si>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</si>
  <si>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</si>
  <si>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</si>
  <si>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</si>
  <si>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</si>
  <si>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</si>
  <si>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</si>
  <si>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</si>
  <si>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</si>
  <si>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</si>
  <si>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</si>
  <si>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</si>
  <si>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</si>
  <si>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</si>
  <si>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</si>
  <si>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</si>
  <si>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</si>
  <si>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</si>
  <si>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</si>
  <si>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</si>
  <si>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</si>
  <si>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</si>
  <si>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</si>
  <si>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</si>
  <si>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</si>
  <si>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</si>
  <si>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</si>
  <si>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</si>
  <si>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</si>
  <si>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</si>
  <si>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</si>
  <si>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</si>
  <si>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</si>
  <si>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</si>
  <si>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</si>
  <si>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</si>
  <si>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</si>
  <si>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</si>
  <si>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</si>
  <si>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</si>
  <si>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</si>
  <si>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</si>
  <si>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</si>
  <si>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</si>
  <si>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</si>
  <si>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</si>
  <si>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</si>
  <si>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</si>
  <si>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</si>
  <si>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</si>
  <si>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</si>
  <si>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</si>
  <si>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</si>
  <si>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</si>
  <si>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</si>
  <si>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</si>
  <si>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</si>
  <si>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</si>
  <si>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</si>
  <si>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</si>
  <si>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</si>
  <si>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</si>
  <si>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</si>
  <si>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</si>
  <si>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</si>
  <si>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</si>
  <si>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</si>
  <si>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</si>
  <si>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</si>
  <si>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</si>
  <si>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</si>
  <si>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</si>
  <si>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</si>
  <si>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</si>
  <si>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</si>
  <si>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</si>
  <si>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</si>
  <si>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</si>
  <si>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</si>
  <si>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</si>
  <si>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</si>
  <si>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</si>
  <si>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</si>
  <si>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</si>
  <si>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</si>
  <si>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</si>
  <si>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</si>
  <si>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</si>
  <si>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</si>
  <si>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</si>
  <si>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</si>
  <si>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</si>
  <si>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</si>
  <si>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</si>
  <si>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</si>
  <si>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</si>
  <si>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</si>
  <si>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</si>
  <si>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</si>
  <si>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</si>
  <si>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</si>
  <si>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</si>
  <si>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</si>
  <si>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</si>
  <si>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</si>
  <si>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</si>
  <si>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</si>
  <si>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</si>
  <si>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</si>
  <si>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</si>
  <si>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</si>
  <si>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</si>
  <si>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</si>
  <si>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</si>
  <si>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</si>
  <si>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</si>
  <si>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</si>
  <si>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</si>
  <si>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</si>
  <si>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</si>
  <si>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</si>
  <si>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</si>
  <si>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</si>
  <si>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</si>
  <si>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</si>
  <si>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</si>
  <si>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</si>
  <si>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</si>
  <si>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</si>
  <si>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</si>
  <si>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</si>
  <si>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</si>
  <si>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</si>
  <si>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</si>
  <si>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</si>
  <si>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</si>
  <si>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</si>
  <si>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</si>
  <si>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</si>
  <si>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</si>
  <si>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</si>
  <si>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</si>
  <si>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</si>
  <si>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</si>
  <si>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</si>
  <si>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</si>
  <si>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</si>
  <si>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</si>
  <si>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</si>
  <si>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</si>
  <si>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</si>
  <si>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</si>
  <si>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</si>
  <si>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</si>
  <si>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</si>
  <si>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</si>
  <si>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</si>
  <si>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</si>
  <si>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</si>
  <si>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</si>
  <si>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</si>
  <si>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</si>
  <si>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</si>
  <si>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</si>
  <si>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</si>
  <si>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</si>
  <si>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</si>
  <si>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</si>
  <si>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</si>
  <si>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</si>
  <si>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</si>
  <si>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</si>
  <si>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</si>
  <si>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</si>
  <si>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</si>
  <si>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</si>
  <si>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</si>
  <si>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</si>
  <si>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</si>
  <si>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</si>
  <si>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</si>
  <si>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</si>
  <si>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</si>
  <si>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</si>
  <si>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</si>
  <si>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</si>
  <si>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</si>
  <si>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</si>
  <si>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</si>
  <si>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</si>
  <si>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</si>
  <si>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</si>
  <si>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</si>
  <si>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</si>
  <si>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</si>
  <si>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</si>
  <si>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</si>
  <si>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</si>
  <si>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</si>
  <si>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</si>
  <si>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</si>
  <si>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</si>
  <si>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</si>
  <si>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</si>
  <si>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</si>
  <si>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</si>
  <si>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</si>
  <si>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</si>
  <si>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</si>
  <si>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</si>
  <si>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</si>
  <si>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</si>
  <si>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</si>
  <si>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</si>
  <si>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</si>
  <si>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</si>
  <si>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</si>
  <si>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</si>
  <si>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</si>
  <si>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</si>
  <si>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</si>
  <si>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</si>
  <si>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</si>
  <si>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</si>
  <si>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</si>
  <si>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</si>
  <si>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</si>
  <si>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</si>
  <si>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</si>
  <si>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</si>
  <si>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</si>
  <si>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</si>
  <si>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</si>
  <si>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</si>
  <si>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</si>
  <si>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</si>
  <si>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</si>
  <si>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</si>
  <si>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</si>
  <si>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</si>
  <si>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</si>
  <si>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</si>
  <si>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</si>
  <si>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</si>
  <si>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</si>
  <si>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</si>
  <si>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</si>
  <si>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</si>
  <si>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</si>
  <si>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</si>
  <si>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</si>
  <si>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</si>
  <si>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</si>
  <si>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</si>
  <si>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</si>
  <si>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</si>
  <si>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</si>
  <si>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</si>
  <si>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</si>
  <si>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</si>
  <si>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</si>
  <si>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</si>
  <si>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</si>
  <si>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</si>
  <si>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</si>
  <si>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</si>
  <si>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</si>
  <si>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</si>
  <si>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</si>
  <si>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</si>
  <si>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</si>
  <si>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</si>
  <si>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</si>
  <si>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</si>
  <si>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</si>
  <si>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</si>
  <si>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</si>
  <si>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</si>
  <si>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</si>
  <si>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</si>
  <si>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</si>
  <si>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</si>
  <si>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</si>
  <si>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</si>
  <si>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</si>
  <si>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</si>
  <si>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</si>
  <si>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</si>
  <si>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</si>
  <si>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</si>
  <si>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</si>
  <si>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</si>
  <si>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</si>
  <si>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</si>
  <si>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</si>
  <si>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</si>
  <si>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</si>
  <si>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</si>
  <si>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</si>
  <si>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</si>
  <si>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</si>
  <si>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</si>
  <si>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</si>
  <si>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</si>
  <si>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</si>
  <si>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</si>
  <si>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</si>
  <si>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</si>
  <si>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</si>
  <si>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</si>
  <si>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</si>
  <si>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</si>
  <si>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</si>
  <si>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</si>
  <si>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</si>
  <si>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</si>
  <si>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</si>
  <si>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</si>
  <si>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</si>
  <si>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</si>
  <si>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</si>
  <si>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</si>
  <si>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</si>
  <si>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</si>
  <si>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</si>
  <si>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</si>
  <si>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</si>
  <si>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</si>
  <si>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</si>
  <si>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</si>
  <si>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</si>
  <si>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</si>
  <si>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</si>
  <si>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</si>
  <si>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</si>
  <si>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</si>
  <si>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</si>
  <si>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</si>
  <si>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</si>
  <si>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</si>
  <si>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</si>
  <si>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</si>
  <si>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</si>
  <si>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</si>
  <si>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</si>
  <si>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</si>
  <si>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</si>
  <si>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</si>
  <si>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</si>
  <si>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</si>
  <si>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</si>
  <si>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</si>
  <si>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</si>
  <si>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</si>
  <si>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</si>
  <si>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</si>
  <si>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</si>
  <si>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</si>
  <si>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</si>
  <si>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</si>
  <si>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</si>
  <si>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</si>
  <si>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</si>
  <si>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</si>
  <si>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</si>
  <si>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</si>
  <si>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</si>
  <si>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</si>
  <si>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</si>
  <si>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</si>
  <si>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</si>
  <si>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</si>
  <si>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</si>
  <si>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</si>
  <si>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</si>
  <si>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</si>
  <si>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</si>
  <si>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</si>
  <si>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</si>
  <si>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</si>
  <si>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</si>
  <si>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</si>
  <si>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</si>
  <si>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</si>
  <si>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</si>
  <si>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</si>
  <si>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</si>
  <si>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</si>
  <si>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</si>
  <si>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</si>
  <si>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</si>
  <si>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</si>
  <si>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</si>
  <si>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</si>
  <si>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</si>
  <si>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</si>
  <si>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</si>
  <si>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</si>
  <si>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</si>
  <si>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</si>
  <si>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</si>
  <si>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</si>
  <si>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</si>
  <si>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</si>
  <si>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</si>
  <si>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</si>
  <si>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</si>
  <si>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</si>
  <si>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</si>
  <si>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</si>
  <si>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</si>
  <si>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</si>
  <si>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</si>
  <si>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</si>
  <si>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</si>
  <si>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</si>
  <si>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</si>
  <si>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</si>
  <si>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</si>
  <si>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</si>
  <si>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</si>
  <si>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</si>
  <si>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</si>
  <si>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</si>
  <si>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</si>
  <si>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</si>
  <si>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</si>
  <si>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</si>
  <si>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</si>
  <si>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</si>
  <si>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</si>
  <si>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</si>
  <si>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</si>
  <si>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</si>
  <si>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</si>
  <si>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</si>
  <si>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</si>
  <si>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</si>
  <si>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</si>
  <si>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</si>
  <si>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</si>
  <si>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</si>
  <si>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</si>
  <si>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</si>
  <si>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</si>
  <si>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</si>
  <si>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</si>
  <si>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</si>
  <si>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</si>
  <si>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</si>
  <si>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</si>
  <si>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</si>
  <si>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</si>
  <si>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</si>
  <si>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</si>
  <si>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</si>
  <si>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</si>
  <si>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</si>
  <si>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</si>
  <si>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</si>
  <si>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</si>
  <si>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</si>
  <si>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</si>
  <si>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</si>
  <si>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</si>
  <si>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</si>
  <si>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</si>
  <si>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</si>
  <si>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</si>
  <si>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</si>
  <si>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</si>
  <si>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</si>
  <si>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</si>
  <si>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</si>
  <si>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</si>
  <si>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</si>
  <si>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</si>
  <si>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</si>
  <si>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</si>
  <si>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</si>
  <si>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</si>
  <si>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</si>
  <si>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</si>
  <si>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</si>
  <si>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</si>
  <si>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</si>
  <si>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</si>
  <si>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</si>
  <si>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</si>
  <si>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</si>
  <si>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</si>
  <si>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</si>
  <si>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</si>
  <si>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</si>
  <si>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</si>
  <si>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</si>
  <si>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</si>
  <si>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</si>
  <si>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</si>
  <si>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</si>
  <si>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</si>
  <si>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</si>
  <si>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</si>
  <si>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</si>
  <si>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</si>
  <si>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</si>
  <si>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</si>
  <si>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</si>
  <si>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</si>
  <si>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</si>
  <si>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</si>
  <si>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</si>
  <si>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</si>
  <si>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</si>
  <si>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</si>
  <si>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</si>
  <si>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</si>
  <si>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</si>
  <si>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</si>
  <si>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</si>
  <si>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</si>
  <si>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</si>
  <si>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</si>
  <si>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</si>
  <si>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</si>
  <si>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</si>
  <si>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</si>
  <si>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</si>
  <si>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</si>
  <si>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</si>
  <si>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</si>
  <si>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</si>
  <si>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</si>
  <si>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</si>
  <si>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</si>
  <si>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</si>
  <si>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</si>
  <si>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</si>
  <si>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</si>
  <si>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</si>
  <si>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</si>
  <si>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</si>
  <si>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</si>
  <si>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</si>
  <si>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</si>
  <si>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</si>
  <si>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</si>
  <si>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</si>
  <si>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</si>
  <si>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</si>
  <si>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</si>
  <si>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</si>
  <si>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</si>
  <si>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</si>
  <si>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</si>
  <si>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</si>
  <si>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</si>
  <si>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</si>
  <si>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</si>
  <si>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</si>
  <si>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</si>
  <si>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</si>
  <si>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</si>
  <si>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</si>
  <si>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</si>
  <si>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</si>
  <si>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</si>
  <si>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</si>
  <si>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</si>
  <si>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</si>
  <si>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</si>
  <si>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</si>
  <si>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</si>
  <si>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</si>
  <si>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</si>
  <si>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</si>
  <si>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</si>
  <si>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</si>
  <si>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</si>
  <si>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</si>
  <si>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</si>
  <si>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</si>
  <si>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</si>
  <si>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</si>
  <si>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</si>
  <si>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</si>
  <si>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</si>
  <si>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</si>
  <si>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</si>
  <si>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</si>
  <si>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</si>
  <si>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</si>
  <si>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</si>
  <si>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</si>
  <si>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</si>
  <si>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</si>
  <si>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</si>
  <si>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</si>
  <si>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</si>
  <si>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</si>
  <si>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</si>
  <si>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</si>
  <si>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</si>
  <si>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</si>
  <si>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</si>
  <si>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</si>
  <si>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</si>
  <si>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</si>
  <si>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</si>
  <si>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</si>
  <si>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</si>
  <si>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</si>
  <si>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</si>
  <si>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</si>
  <si>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</si>
  <si>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</si>
  <si>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</si>
  <si>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</si>
  <si>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</si>
  <si>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</si>
  <si>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</si>
  <si>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</si>
  <si>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</si>
  <si>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</si>
  <si>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</si>
  <si>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</si>
  <si>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</si>
  <si>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</si>
  <si>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</si>
  <si>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</si>
  <si>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</si>
  <si>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</si>
  <si>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</si>
  <si>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</si>
  <si>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</si>
  <si>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</si>
  <si>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</si>
  <si>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</si>
  <si>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</si>
  <si>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</si>
  <si>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</si>
  <si>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</si>
  <si>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</si>
  <si>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</si>
  <si>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</si>
  <si>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</si>
  <si>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</si>
  <si>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</si>
  <si>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</si>
  <si>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</si>
  <si>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</si>
  <si>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</si>
  <si>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</si>
  <si>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</si>
  <si>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</si>
  <si>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</si>
  <si>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</si>
  <si>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</si>
  <si>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</si>
  <si>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</si>
  <si>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</si>
  <si>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</si>
  <si>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</si>
  <si>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</si>
  <si>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</si>
  <si>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</si>
  <si>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</si>
  <si>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</si>
  <si>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</si>
  <si>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</si>
  <si>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</si>
  <si>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</si>
  <si>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</si>
  <si>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</si>
  <si>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</si>
  <si>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</si>
  <si>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</si>
  <si>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</si>
  <si>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</si>
  <si>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</si>
  <si>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</si>
  <si>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</si>
  <si>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</si>
  <si>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</si>
  <si>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</si>
  <si>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</si>
  <si>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</si>
  <si>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</si>
  <si>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</si>
  <si>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</si>
  <si>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</si>
  <si>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</si>
  <si>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</si>
  <si>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</si>
  <si>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</si>
  <si>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</si>
  <si>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</si>
  <si>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</si>
  <si>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</si>
  <si>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</si>
  <si>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</si>
  <si>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</si>
  <si>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</si>
  <si>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</si>
  <si>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</si>
  <si>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</si>
  <si>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</si>
  <si>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</si>
  <si>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</si>
  <si>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</si>
  <si>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</si>
  <si>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</si>
  <si>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</si>
  <si>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</si>
  <si>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</si>
  <si>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</si>
  <si>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</si>
  <si>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</si>
  <si>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</si>
  <si>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</si>
  <si>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</si>
  <si>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</si>
  <si>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</si>
  <si>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</si>
  <si>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</si>
  <si>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</si>
  <si>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</si>
  <si>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</si>
  <si>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</si>
  <si>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</si>
  <si>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</si>
  <si>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</si>
  <si>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</si>
  <si>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</si>
  <si>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</si>
  <si>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</si>
  <si>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</si>
  <si>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</si>
  <si>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</si>
  <si>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</si>
  <si>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</si>
  <si>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</si>
  <si>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</si>
  <si>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</si>
  <si>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</si>
  <si>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</si>
  <si>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</si>
  <si>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</si>
  <si>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</si>
  <si>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</si>
  <si>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</si>
  <si>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</si>
  <si>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</si>
  <si>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</si>
  <si>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</si>
  <si>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</si>
  <si>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</si>
  <si>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</si>
  <si>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</si>
  <si>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</si>
  <si>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</si>
  <si>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</si>
  <si>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</si>
  <si>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</si>
  <si>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</si>
  <si>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</si>
  <si>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</si>
  <si>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</si>
  <si>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</si>
  <si>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</si>
  <si>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</si>
  <si>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</si>
  <si>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</si>
  <si>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</si>
  <si>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</si>
  <si>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</si>
  <si>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</si>
  <si>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</si>
  <si>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</si>
  <si>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</si>
  <si>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</si>
  <si>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</si>
  <si>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</si>
  <si>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</si>
  <si>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</si>
  <si>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</si>
  <si>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</si>
  <si>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</si>
  <si>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</si>
  <si>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</si>
  <si>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</si>
  <si>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</si>
  <si>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</si>
  <si>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</si>
  <si>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</si>
  <si>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</si>
  <si>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</si>
  <si>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</si>
  <si>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</si>
  <si>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</si>
  <si>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</si>
  <si>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</si>
  <si>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</si>
  <si>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</si>
  <si>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</si>
  <si>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</si>
  <si>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</si>
  <si>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</si>
  <si>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</si>
  <si>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</si>
  <si>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</si>
  <si>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</si>
  <si>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</si>
  <si>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</si>
  <si>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</si>
  <si>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</si>
  <si>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</si>
  <si>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</si>
  <si>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</si>
  <si>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</si>
  <si>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</si>
  <si>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</si>
  <si>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</si>
  <si>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</si>
  <si>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</si>
  <si>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</si>
  <si>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</si>
  <si>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</si>
  <si>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</si>
  <si>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</si>
  <si>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</si>
  <si>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</si>
  <si>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</si>
  <si>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</si>
  <si>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</si>
  <si>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</si>
  <si>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</si>
  <si>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</si>
  <si>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</si>
  <si>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</si>
  <si>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</si>
  <si>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</si>
  <si>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</si>
  <si>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</si>
  <si>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</si>
  <si>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</si>
  <si>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</si>
  <si>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</si>
  <si>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</si>
  <si>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</si>
  <si>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</si>
  <si>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</si>
  <si>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</si>
  <si>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</si>
  <si>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</si>
  <si>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</si>
  <si>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</si>
  <si>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</si>
  <si>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</si>
  <si>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</si>
  <si>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</si>
  <si>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</si>
  <si>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</si>
  <si>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</si>
  <si>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</si>
  <si>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</si>
  <si>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</si>
  <si>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</si>
  <si>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</si>
  <si>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</si>
  <si>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</si>
  <si>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</si>
  <si>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</si>
  <si>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</si>
  <si>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</si>
  <si>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</si>
  <si>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</si>
  <si>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</si>
  <si>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</si>
  <si>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</si>
  <si>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</si>
  <si>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</si>
  <si>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</si>
  <si>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</si>
  <si>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</si>
  <si>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</si>
  <si>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</si>
  <si>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</si>
  <si>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</si>
  <si>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</si>
  <si>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</si>
  <si>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</si>
  <si>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</si>
  <si>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</si>
  <si>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</si>
  <si>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</si>
  <si>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</si>
  <si>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</si>
  <si>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</si>
  <si>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</si>
  <si>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</si>
  <si>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</si>
  <si>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</si>
  <si>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</si>
  <si>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</si>
  <si>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</si>
  <si>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</si>
  <si>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</si>
  <si>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</si>
  <si>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</si>
  <si>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</si>
  <si>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</si>
  <si>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</si>
  <si>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</si>
  <si>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</si>
  <si>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</si>
  <si>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</si>
  <si>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</si>
  <si>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</si>
  <si>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</si>
  <si>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</si>
  <si>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</si>
  <si>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</si>
  <si>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</si>
  <si>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</si>
  <si>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</si>
  <si>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</si>
  <si>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</si>
  <si>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</si>
  <si>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</si>
  <si>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</si>
  <si>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</si>
  <si>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</si>
  <si>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</si>
  <si>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</si>
  <si>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</si>
  <si>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</si>
  <si>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</si>
  <si>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</si>
  <si>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</si>
  <si>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</si>
  <si>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</si>
  <si>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</si>
  <si>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</si>
  <si>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</si>
  <si>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</si>
  <si>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</si>
  <si>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</si>
  <si>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</si>
  <si>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</si>
  <si>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</si>
  <si>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</si>
  <si>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</si>
  <si>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</si>
  <si>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</si>
  <si>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</si>
  <si>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</si>
  <si>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</si>
  <si>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</si>
  <si>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</si>
  <si>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</si>
  <si>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</si>
  <si>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</si>
  <si>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</si>
  <si>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</si>
  <si>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</si>
  <si>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</si>
  <si>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</si>
  <si>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</si>
  <si>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</si>
  <si>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</si>
  <si>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</si>
  <si>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</si>
  <si>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</si>
  <si>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</si>
  <si>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</si>
  <si>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</si>
  <si>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</si>
  <si>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</si>
  <si>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</si>
  <si>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</si>
  <si>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</si>
  <si>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</si>
  <si>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</si>
  <si>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</si>
  <si>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</si>
  <si>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</si>
  <si>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</si>
  <si>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</si>
  <si>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</si>
  <si>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</si>
  <si>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</si>
  <si>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</si>
  <si>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</si>
  <si>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</si>
  <si>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</si>
  <si>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</si>
  <si>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</si>
  <si>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</si>
  <si>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</si>
  <si>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</si>
  <si>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</si>
  <si>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</si>
  <si>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</si>
  <si>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</si>
  <si>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</si>
  <si>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</si>
  <si>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</si>
  <si>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</si>
  <si>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</si>
  <si>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</si>
  <si>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</si>
  <si>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</si>
  <si>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</si>
  <si>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</si>
  <si>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</si>
  <si>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</si>
  <si>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</si>
  <si>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</si>
  <si>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</si>
  <si>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</si>
  <si>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</si>
  <si>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</si>
  <si>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</si>
  <si>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</si>
  <si>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</si>
  <si>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</si>
  <si>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</si>
  <si>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</si>
  <si>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</si>
  <si>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</si>
  <si>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</si>
  <si>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</si>
  <si>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</si>
  <si>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</si>
  <si>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</si>
  <si>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</si>
  <si>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</si>
  <si>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</si>
  <si>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</si>
  <si>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</si>
  <si>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</si>
  <si>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</si>
  <si>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</si>
  <si>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</si>
  <si>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</si>
  <si>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</si>
  <si>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</si>
  <si>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</si>
  <si>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</si>
  <si>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</si>
  <si>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</si>
  <si>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</si>
  <si>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</si>
  <si>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</si>
  <si>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</si>
  <si>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</si>
  <si>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</si>
  <si>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</si>
  <si>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</si>
  <si>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</si>
  <si>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</si>
  <si>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</si>
  <si>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</si>
  <si>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</si>
  <si>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</si>
  <si>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</si>
  <si>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</si>
  <si>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</si>
  <si>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</si>
  <si>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</si>
  <si>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</si>
  <si>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</si>
  <si>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</si>
  <si>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</si>
  <si>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</si>
  <si>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</si>
  <si>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</si>
  <si>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</si>
  <si>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</si>
  <si>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</si>
  <si>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</si>
  <si>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</si>
  <si>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</si>
  <si>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</si>
  <si>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</si>
  <si>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</si>
  <si>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</si>
  <si>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</si>
  <si>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</si>
  <si>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</si>
  <si>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</si>
  <si>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</si>
  <si>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</si>
  <si>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</si>
  <si>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</si>
  <si>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</si>
  <si>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</si>
  <si>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</si>
  <si>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</si>
  <si>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</si>
  <si>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</si>
  <si>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</si>
  <si>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</si>
  <si>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</si>
  <si>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</si>
  <si>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</si>
  <si>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</si>
  <si>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</si>
  <si>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</si>
  <si>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</si>
  <si>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</si>
  <si>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</si>
  <si>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</si>
  <si>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</si>
  <si>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</si>
  <si>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</si>
  <si>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</si>
  <si>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</si>
  <si>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</si>
  <si>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</si>
  <si>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</si>
  <si>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</si>
  <si>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</si>
  <si>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</si>
  <si>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</si>
  <si>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</si>
  <si>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</si>
  <si>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</si>
  <si>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</si>
  <si>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</si>
  <si>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</si>
  <si>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</si>
  <si>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</si>
  <si>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</si>
  <si>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</si>
  <si>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</si>
  <si>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</si>
  <si>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</si>
  <si>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</si>
  <si>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</si>
  <si>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</si>
  <si>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</si>
  <si>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</si>
  <si>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</si>
  <si>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</si>
  <si>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</si>
  <si>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</si>
  <si>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</si>
  <si>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</si>
  <si>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</si>
  <si>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</si>
  <si>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</si>
  <si>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</si>
  <si>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</si>
  <si>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</si>
  <si>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</si>
  <si>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</si>
  <si>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</si>
  <si>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</si>
  <si>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</si>
  <si>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</si>
  <si>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</si>
  <si>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</si>
  <si>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</si>
  <si>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</si>
  <si>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</si>
  <si>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</si>
  <si>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</si>
  <si>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</si>
  <si>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</si>
  <si>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</si>
  <si>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</si>
  <si>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</si>
  <si>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</si>
  <si>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</si>
  <si>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</si>
  <si>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</si>
  <si>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</si>
  <si>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</si>
  <si>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</si>
  <si>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</si>
  <si>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</si>
  <si>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</si>
  <si>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</si>
  <si>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</si>
  <si>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</si>
  <si>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</si>
  <si>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</si>
  <si>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</si>
  <si>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</si>
  <si>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</si>
  <si>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</si>
  <si>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</si>
  <si>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</si>
  <si>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</si>
  <si>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</si>
  <si>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</si>
  <si>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</si>
  <si>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</si>
  <si>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</si>
  <si>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</si>
  <si>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</si>
  <si>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</si>
  <si>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</si>
  <si>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</si>
  <si>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</si>
  <si>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</si>
  <si>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</si>
  <si>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</si>
  <si>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</si>
  <si>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</si>
  <si>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</si>
  <si>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</si>
  <si>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</si>
  <si>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</si>
  <si>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</si>
  <si>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</si>
  <si>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</si>
  <si>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</si>
  <si>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</si>
  <si>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</si>
  <si>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</si>
  <si>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</si>
  <si>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</si>
  <si>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</si>
  <si>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</si>
  <si>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</si>
  <si>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</si>
  <si>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</si>
  <si>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</si>
  <si>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</si>
  <si>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</si>
  <si>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</si>
  <si>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</si>
  <si>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</si>
  <si>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</si>
  <si>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</si>
  <si>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</si>
  <si>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</si>
  <si>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</si>
  <si>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</si>
  <si>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</si>
  <si>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</si>
  <si>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</si>
  <si>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</si>
  <si>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</si>
  <si>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</si>
  <si>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</si>
  <si>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</si>
  <si>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</si>
  <si>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</si>
  <si>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</si>
  <si>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</si>
  <si>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</si>
  <si>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</si>
  <si>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</si>
  <si>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</si>
  <si>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</si>
  <si>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</si>
  <si>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</si>
  <si>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</si>
  <si>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</si>
  <si>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</si>
  <si>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</si>
  <si>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</si>
  <si>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</si>
  <si>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</si>
  <si>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</si>
  <si>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</si>
  <si>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</si>
  <si>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</si>
  <si>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</si>
  <si>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</si>
  <si>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</si>
  <si>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</si>
  <si>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</si>
  <si>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</si>
  <si>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</si>
  <si>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</si>
  <si>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</si>
  <si>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</si>
  <si>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</si>
  <si>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</si>
  <si>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</si>
  <si>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</si>
  <si>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</si>
  <si>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</si>
  <si>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</si>
  <si>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</si>
  <si>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</si>
  <si>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</si>
  <si>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</si>
  <si>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</si>
  <si>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</si>
  <si>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</si>
  <si>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</si>
  <si>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</si>
  <si>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</si>
  <si>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</si>
  <si>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</si>
  <si>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</si>
  <si>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</si>
  <si>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</si>
  <si>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</si>
  <si>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</si>
  <si>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</si>
  <si>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</si>
  <si>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</si>
  <si>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</si>
  <si>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</si>
  <si>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</si>
  <si>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</si>
  <si>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</si>
  <si>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</si>
  <si>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</si>
  <si>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</si>
  <si>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</si>
  <si>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</si>
  <si>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</si>
  <si>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</si>
  <si>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</si>
  <si>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</si>
  <si>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</si>
  <si>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</si>
  <si>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</si>
  <si>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</si>
  <si>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</si>
  <si>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</si>
  <si>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</si>
  <si>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</si>
  <si>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</si>
  <si>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</si>
  <si>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</si>
  <si>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</si>
  <si>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</si>
  <si>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</si>
  <si>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</si>
  <si>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</si>
  <si>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</si>
  <si>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</si>
  <si>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</si>
  <si>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</si>
  <si>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</si>
  <si>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</si>
  <si>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</si>
  <si>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</si>
  <si>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</si>
  <si>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</si>
  <si>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</si>
  <si>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</si>
  <si>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</si>
  <si>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</si>
  <si>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</si>
  <si>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</si>
  <si>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</si>
  <si>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</si>
  <si>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</si>
  <si>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</si>
  <si>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</si>
  <si>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</si>
  <si>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</si>
  <si>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</si>
  <si>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</si>
  <si>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</si>
  <si>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</si>
  <si>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</si>
  <si>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</si>
  <si>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</si>
  <si>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</si>
  <si>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</si>
  <si>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</si>
  <si>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</si>
  <si>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</si>
  <si>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</si>
  <si>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</si>
  <si>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</si>
  <si>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</si>
  <si>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</si>
  <si>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</si>
  <si>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</si>
  <si>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</si>
  <si>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</si>
  <si>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</si>
  <si>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</si>
  <si>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</si>
  <si>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</si>
  <si>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</si>
  <si>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</si>
  <si>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</si>
  <si>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</si>
  <si>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</si>
  <si>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</si>
  <si>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</si>
  <si>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</si>
  <si>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</si>
  <si>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</si>
  <si>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</si>
  <si>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</si>
  <si>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</si>
  <si>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</si>
  <si>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</si>
  <si>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</si>
  <si>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</si>
  <si>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</si>
  <si>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</si>
  <si>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</si>
  <si>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</si>
  <si>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</si>
  <si>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</si>
  <si>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</si>
  <si>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</si>
  <si>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</si>
  <si>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</si>
  <si>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</si>
  <si>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</si>
  <si>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</si>
  <si>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</si>
  <si>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</si>
  <si>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</si>
  <si>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</si>
  <si>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</si>
  <si>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</si>
  <si>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</si>
  <si>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</si>
  <si>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</si>
  <si>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</si>
  <si>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</si>
  <si>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</si>
  <si>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</si>
  <si>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</si>
  <si>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</si>
  <si>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</si>
  <si>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</si>
  <si>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</si>
  <si>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</si>
  <si>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</si>
  <si>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</si>
  <si>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</si>
  <si>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</si>
  <si>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</si>
  <si>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</si>
  <si>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</si>
  <si>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</si>
  <si>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</si>
  <si>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</si>
  <si>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</si>
  <si>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</si>
  <si>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</si>
  <si>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</si>
  <si>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</si>
  <si>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</si>
  <si>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</si>
  <si>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</si>
  <si>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</si>
  <si>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</si>
  <si>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</si>
  <si>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</si>
  <si>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</si>
  <si>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</si>
  <si>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</si>
  <si>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</si>
  <si>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</si>
  <si>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</si>
  <si>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</si>
  <si>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</si>
  <si>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</si>
  <si>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</si>
  <si>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</si>
  <si>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</si>
  <si>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</si>
  <si>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</si>
  <si>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</si>
  <si>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</si>
  <si>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</si>
  <si>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</si>
  <si>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</si>
  <si>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</si>
  <si>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</si>
  <si>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</si>
  <si>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</si>
  <si>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</si>
  <si>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</si>
  <si>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</si>
  <si>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</si>
  <si>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</si>
  <si>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</si>
  <si>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</si>
  <si>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</si>
  <si>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</si>
  <si>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</si>
  <si>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</si>
  <si>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</si>
  <si>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</si>
  <si>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</si>
  <si>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</si>
  <si>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</si>
  <si>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</si>
  <si>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</si>
  <si>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</si>
  <si>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</si>
  <si>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</si>
  <si>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</si>
  <si>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</si>
  <si>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</si>
  <si>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</si>
  <si>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</si>
  <si>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</si>
  <si>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</si>
  <si>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</si>
  <si>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</si>
  <si>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</si>
  <si>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</si>
  <si>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</si>
  <si>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</si>
  <si>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</si>
  <si>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</si>
  <si>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</si>
  <si>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</si>
  <si>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</si>
  <si>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</si>
  <si>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</si>
  <si>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</si>
  <si>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</si>
  <si>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</si>
  <si>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</si>
  <si>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</si>
  <si>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</si>
  <si>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</si>
  <si>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</si>
  <si>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</si>
  <si>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</si>
  <si>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</si>
  <si>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</si>
  <si>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</si>
  <si>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</si>
  <si>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</si>
  <si>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</si>
  <si>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</si>
  <si>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</si>
  <si>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</si>
  <si>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</si>
  <si>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</si>
  <si>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</si>
  <si>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</si>
  <si>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</si>
  <si>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</si>
  <si>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</si>
  <si>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</si>
  <si>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</si>
  <si>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</si>
  <si>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</si>
  <si>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</si>
  <si>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</si>
  <si>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</si>
  <si>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</si>
  <si>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</si>
  <si>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</si>
  <si>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</si>
  <si>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</si>
  <si>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</si>
  <si>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</si>
  <si>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</si>
  <si>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</si>
  <si>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</si>
  <si>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</si>
  <si>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</si>
  <si>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</si>
  <si>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</si>
  <si>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</si>
  <si>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</si>
  <si>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</si>
  <si>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</si>
  <si>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</si>
  <si>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</si>
  <si>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</si>
  <si>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</si>
  <si>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</si>
  <si>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</si>
  <si>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</si>
  <si>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</si>
  <si>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</si>
  <si>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</si>
  <si>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</si>
  <si>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</si>
  <si>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</si>
  <si>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</si>
  <si>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</si>
  <si>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</si>
  <si>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</si>
  <si>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</si>
  <si>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</si>
  <si>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</si>
  <si>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</si>
  <si>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</si>
  <si>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</si>
  <si>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</si>
  <si>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</si>
  <si>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</si>
  <si>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</si>
  <si>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</si>
  <si>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</si>
  <si>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</si>
  <si>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</si>
  <si>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</si>
  <si>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</si>
  <si>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</si>
  <si>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</si>
  <si>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</si>
  <si>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</si>
  <si>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</si>
  <si>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</si>
  <si>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</si>
  <si>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</si>
  <si>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</si>
  <si>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</si>
  <si>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</si>
  <si>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</si>
  <si>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</si>
  <si>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</si>
  <si>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</si>
  <si>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</si>
  <si>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</si>
  <si>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</si>
  <si>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</si>
  <si>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</si>
  <si>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</si>
  <si>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</si>
  <si>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</si>
  <si>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</si>
  <si>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</si>
  <si>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</si>
  <si>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</si>
  <si>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</si>
  <si>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</si>
  <si>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</si>
  <si>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</si>
  <si>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</si>
  <si>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</si>
  <si>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</si>
  <si>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</si>
  <si>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</si>
  <si>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</si>
  <si>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</si>
  <si>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</si>
  <si>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</si>
  <si>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</si>
  <si>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</si>
  <si>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</si>
  <si>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</si>
  <si>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</si>
  <si>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</si>
  <si>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</si>
  <si>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</si>
  <si>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</si>
  <si>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</si>
  <si>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</si>
  <si>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</si>
  <si>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</si>
  <si>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</si>
  <si>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</si>
  <si>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</si>
  <si>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</si>
  <si>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</si>
  <si>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</si>
  <si>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</si>
  <si>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</si>
  <si>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</si>
  <si>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</si>
  <si>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</si>
  <si>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</si>
  <si>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</si>
  <si>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</si>
  <si>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</si>
  <si>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</si>
  <si>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</si>
  <si>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</si>
  <si>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</si>
  <si>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</si>
  <si>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</si>
  <si>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</si>
  <si>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</si>
  <si>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</si>
  <si>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</si>
  <si>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</si>
  <si>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</si>
  <si>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</si>
  <si>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</si>
  <si>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</si>
  <si>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</si>
  <si>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</si>
  <si>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</si>
  <si>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</si>
  <si>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</si>
  <si>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</si>
  <si>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</si>
  <si>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</si>
  <si>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</si>
  <si>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</si>
  <si>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</si>
  <si>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</si>
  <si>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</si>
  <si>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</si>
  <si>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</si>
  <si>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</si>
  <si>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</si>
  <si>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</si>
  <si>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</si>
  <si>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</si>
  <si>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</si>
  <si>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</si>
  <si>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</si>
  <si>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</si>
  <si>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</si>
  <si>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</si>
  <si>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</si>
  <si>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</si>
  <si>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</si>
  <si>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</si>
  <si>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</si>
  <si>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</si>
  <si>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</si>
  <si>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</si>
  <si>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</si>
  <si>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</si>
  <si>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</si>
  <si>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</si>
  <si>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</si>
  <si>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</si>
  <si>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</si>
  <si>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</si>
  <si>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</si>
  <si>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</si>
  <si>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</si>
  <si>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</si>
  <si>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</si>
  <si>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</si>
  <si>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</si>
  <si>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</si>
  <si>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</si>
  <si>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</si>
  <si>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</si>
  <si>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</si>
  <si>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</si>
  <si>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</si>
  <si>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</si>
  <si>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</si>
  <si>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</si>
  <si>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</si>
  <si>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</si>
  <si>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</si>
  <si>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</si>
  <si>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</si>
  <si>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</si>
  <si>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</si>
  <si>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</si>
  <si>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</si>
  <si>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</si>
  <si>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</si>
  <si>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</si>
  <si>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</si>
  <si>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</si>
  <si>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</si>
  <si>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</si>
  <si>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</si>
  <si>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</si>
  <si>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</si>
  <si>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</si>
  <si>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</si>
  <si>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</si>
  <si>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</si>
  <si>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</si>
  <si>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</si>
  <si>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</si>
  <si>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</si>
  <si>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</si>
  <si>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</si>
  <si>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</si>
  <si>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</si>
  <si>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</si>
  <si>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</si>
  <si>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</si>
  <si>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</si>
  <si>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</si>
  <si>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</si>
  <si>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</si>
  <si>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</si>
  <si>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</si>
  <si>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</si>
  <si>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</si>
  <si>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</si>
  <si>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</si>
  <si>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</si>
  <si>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</si>
  <si>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</si>
  <si>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</si>
  <si>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</si>
  <si>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</si>
  <si>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</si>
  <si>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</si>
  <si>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</si>
  <si>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</si>
  <si>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</si>
  <si>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</si>
  <si>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</si>
  <si>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</si>
  <si>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</si>
  <si>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</si>
  <si>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</si>
  <si>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</si>
  <si>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</si>
  <si>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</si>
  <si>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</si>
  <si>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</si>
  <si>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</si>
  <si>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</si>
  <si>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</si>
  <si>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</si>
  <si>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</si>
  <si>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</si>
  <si>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</si>
  <si>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</si>
  <si>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</si>
  <si>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</si>
  <si>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</si>
  <si>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</si>
  <si>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</si>
  <si>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</si>
  <si>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</si>
  <si>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</si>
  <si>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</si>
  <si>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</si>
  <si>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</si>
  <si>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</si>
  <si>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</si>
  <si>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</si>
  <si>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</si>
  <si>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</si>
  <si>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</si>
  <si>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</si>
  <si>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</si>
  <si>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</si>
  <si>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</si>
  <si>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</si>
  <si>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</si>
  <si>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</si>
  <si>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</si>
  <si>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</si>
  <si>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</si>
  <si>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</si>
  <si>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</si>
  <si>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</si>
  <si>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</si>
  <si>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</si>
  <si>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</si>
  <si>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</si>
  <si>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</si>
  <si>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</si>
  <si>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</si>
  <si>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</si>
  <si>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</si>
  <si>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</si>
  <si>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</si>
  <si>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</si>
  <si>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</si>
  <si>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</si>
  <si>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</si>
  <si>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</si>
  <si>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</si>
  <si>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</si>
  <si>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</si>
  <si>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</si>
  <si>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</si>
  <si>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</si>
  <si>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</si>
  <si>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</si>
  <si>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</si>
  <si>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</si>
  <si>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</si>
  <si>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</si>
  <si>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</si>
  <si>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</si>
  <si>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</si>
  <si>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</si>
  <si>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</si>
  <si>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</si>
  <si>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</si>
  <si>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</si>
  <si>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</si>
  <si>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</si>
  <si>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</si>
  <si>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</si>
  <si>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</si>
  <si>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</si>
  <si>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</si>
  <si>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</si>
  <si>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</si>
  <si>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</si>
  <si>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</si>
  <si>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</si>
  <si>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</si>
  <si>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</si>
  <si>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</si>
  <si>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</si>
  <si>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</si>
  <si>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</si>
  <si>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</si>
  <si>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</si>
  <si>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</si>
  <si>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</si>
  <si>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</si>
  <si>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</si>
  <si>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</si>
  <si>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</si>
  <si>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</si>
  <si>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</si>
  <si>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</si>
  <si>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</si>
  <si>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</si>
  <si>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</si>
  <si>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</si>
  <si>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</si>
  <si>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</si>
  <si>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</si>
  <si>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</si>
  <si>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</si>
  <si>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</si>
  <si>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</si>
  <si>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</si>
  <si>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</si>
  <si>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</si>
  <si>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</si>
  <si>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</si>
  <si>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</si>
  <si>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</si>
  <si>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</si>
  <si>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</si>
  <si>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</si>
  <si>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</si>
  <si>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</si>
  <si>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</si>
  <si>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</si>
  <si>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</si>
  <si>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</si>
  <si>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</si>
  <si>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</si>
  <si>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</si>
  <si>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</si>
  <si>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</si>
  <si>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</si>
  <si>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</si>
  <si>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</si>
  <si>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</si>
  <si>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</si>
  <si>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</si>
  <si>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</si>
  <si>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</si>
  <si>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</si>
  <si>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</si>
  <si>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</si>
  <si>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</si>
  <si>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</si>
  <si>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</si>
  <si>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</si>
  <si>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</si>
  <si>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</si>
  <si>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</si>
  <si>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</si>
  <si>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</si>
  <si>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</si>
  <si>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</si>
  <si>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</si>
  <si>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</si>
  <si>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</si>
  <si>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</si>
  <si>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</si>
  <si>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</si>
  <si>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</si>
  <si>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</si>
  <si>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</si>
  <si>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</si>
  <si>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</si>
  <si>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</si>
  <si>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</si>
  <si>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</si>
  <si>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</si>
  <si>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</si>
  <si>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</si>
  <si>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</si>
  <si>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</si>
  <si>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</si>
  <si>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</si>
  <si>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</si>
  <si>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</si>
  <si>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</si>
  <si>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</si>
  <si>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</si>
  <si>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</si>
  <si>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</si>
  <si>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</si>
  <si>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</si>
  <si>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</si>
  <si>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</si>
  <si>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</si>
  <si>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</si>
  <si>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</si>
  <si>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</si>
  <si>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</si>
  <si>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</si>
  <si>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</si>
  <si>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</si>
  <si>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</si>
  <si>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</si>
  <si>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</si>
  <si>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</si>
  <si>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</si>
  <si>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</si>
  <si>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</si>
  <si>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</si>
  <si>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</si>
  <si>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</si>
  <si>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</si>
  <si>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</si>
  <si>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</si>
  <si>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</si>
  <si>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</si>
  <si>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</si>
  <si>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</si>
  <si>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</si>
  <si>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</si>
  <si>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</si>
  <si>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</si>
  <si>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</si>
  <si>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</si>
  <si>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</si>
  <si>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</si>
  <si>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</si>
  <si>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</si>
  <si>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</si>
  <si>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</si>
  <si>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</si>
  <si>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</si>
  <si>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</si>
  <si>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</si>
  <si>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</si>
  <si>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</si>
  <si>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</si>
  <si>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</si>
  <si>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</si>
  <si>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</si>
  <si>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</si>
  <si>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</si>
  <si>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</si>
  <si>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</si>
  <si>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</si>
  <si>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</si>
  <si>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</si>
  <si>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</si>
  <si>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</si>
  <si>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</si>
  <si>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</si>
  <si>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</si>
  <si>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</si>
  <si>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</si>
  <si>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</si>
  <si>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</si>
  <si>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</si>
  <si>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</si>
  <si>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</si>
  <si>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</si>
  <si>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</si>
  <si>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</si>
  <si>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</si>
  <si>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</si>
  <si>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</si>
  <si>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</si>
  <si>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</si>
  <si>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</si>
  <si>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</si>
  <si>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</si>
  <si>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</si>
  <si>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</si>
  <si>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</si>
  <si>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</si>
  <si>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</si>
  <si>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</si>
  <si>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</si>
  <si>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</si>
  <si>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</si>
  <si>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</si>
  <si>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</si>
  <si>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</si>
  <si>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</si>
  <si>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</si>
  <si>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</si>
  <si>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</si>
  <si>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</si>
  <si>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</si>
  <si>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</si>
  <si>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</si>
  <si>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</si>
  <si>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</si>
  <si>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</si>
  <si>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</si>
  <si>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</si>
  <si>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</si>
  <si>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</si>
  <si>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</si>
  <si>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</si>
  <si>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</si>
  <si>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</si>
  <si>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</si>
  <si>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</si>
  <si>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</si>
  <si>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</si>
  <si>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</si>
  <si>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</si>
  <si>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</si>
  <si>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</si>
  <si>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</si>
  <si>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</si>
  <si>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</si>
  <si>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</si>
  <si>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</si>
  <si>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</si>
  <si>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</si>
  <si>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</si>
  <si>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</si>
  <si>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</si>
  <si>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</si>
  <si>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</si>
  <si>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</si>
  <si>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</si>
  <si>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</si>
  <si>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</si>
  <si>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</si>
  <si>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</si>
  <si>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</si>
  <si>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</si>
  <si>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</si>
  <si>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</si>
  <si>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</si>
  <si>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</si>
  <si>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</si>
  <si>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</si>
  <si>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</si>
  <si>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</si>
  <si>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</si>
  <si>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</si>
  <si>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</si>
  <si>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</si>
  <si>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</si>
  <si>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</si>
  <si>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</si>
  <si>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</si>
  <si>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</si>
  <si>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</si>
  <si>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</si>
  <si>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</si>
  <si>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</si>
  <si>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</si>
  <si>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</si>
  <si>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</si>
  <si>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</si>
  <si>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</si>
  <si>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</si>
  <si>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</si>
  <si>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</si>
  <si>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</si>
  <si>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</si>
  <si>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</si>
  <si>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</si>
  <si>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</si>
  <si>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</si>
  <si>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</si>
  <si>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</si>
  <si>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</si>
  <si>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</si>
  <si>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</si>
  <si>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</si>
  <si>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</si>
  <si>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</si>
  <si>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</si>
  <si>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</si>
  <si>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</si>
  <si>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</si>
  <si>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</si>
  <si>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</si>
  <si>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</si>
  <si>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</si>
  <si>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</si>
  <si>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</si>
  <si>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</si>
  <si>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</si>
  <si>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</si>
  <si>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</si>
  <si>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</si>
  <si>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</si>
  <si>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</si>
  <si>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</si>
  <si>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</si>
  <si>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</si>
  <si>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</si>
  <si>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</si>
  <si>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</si>
  <si>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</si>
  <si>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</si>
  <si>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</si>
  <si>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</si>
  <si>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</si>
  <si>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</si>
  <si>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</si>
  <si>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</si>
  <si>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</si>
  <si>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</si>
  <si>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</si>
  <si>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</si>
  <si>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</si>
  <si>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</si>
  <si>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</si>
  <si>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</si>
  <si>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</si>
  <si>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</si>
  <si>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</si>
  <si>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</si>
  <si>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</si>
  <si>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</si>
  <si>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</si>
  <si>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</si>
  <si>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</si>
  <si>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</si>
  <si>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</si>
  <si>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</si>
  <si>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</si>
  <si>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</si>
  <si>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</si>
  <si>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</si>
  <si>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</si>
  <si>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</si>
  <si>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</si>
  <si>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</si>
  <si>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</si>
  <si>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</si>
  <si>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</si>
  <si>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</si>
  <si>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</si>
  <si>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</si>
  <si>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</si>
  <si>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</si>
  <si>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</si>
  <si>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</si>
  <si>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</si>
  <si>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</si>
  <si>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</si>
  <si>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</si>
  <si>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</si>
  <si>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</si>
  <si>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</si>
  <si>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</si>
  <si>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</si>
  <si>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</si>
  <si>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</si>
  <si>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</si>
  <si>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</si>
  <si>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</si>
  <si>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</si>
  <si>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</si>
  <si>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</si>
  <si>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</si>
  <si>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</si>
  <si>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</si>
  <si>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</si>
  <si>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</si>
  <si>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</si>
  <si>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</si>
  <si>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</si>
  <si>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</si>
  <si>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</si>
  <si>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</si>
  <si>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</si>
  <si>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</si>
  <si>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</si>
  <si>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</si>
  <si>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</si>
  <si>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</si>
  <si>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</si>
  <si>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</si>
  <si>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</si>
  <si>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</si>
  <si>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</si>
  <si>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</si>
  <si>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</si>
  <si>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</si>
  <si>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</si>
  <si>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</si>
  <si>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</si>
  <si>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</si>
  <si>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</si>
  <si>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</si>
  <si>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</si>
  <si>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</si>
  <si>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</si>
  <si>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</si>
  <si>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</si>
  <si>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</si>
  <si>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</si>
  <si>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</si>
  <si>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</si>
  <si>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</si>
  <si>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</si>
  <si>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</si>
  <si>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</si>
  <si>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</si>
  <si>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</si>
  <si>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</si>
  <si>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</si>
  <si>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</si>
  <si>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</si>
  <si>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</si>
  <si>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</si>
  <si>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</si>
  <si>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</si>
  <si>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</si>
  <si>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</si>
  <si>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</si>
  <si>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</si>
  <si>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</si>
  <si>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</si>
  <si>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</si>
  <si>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</si>
  <si>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</si>
  <si>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</si>
  <si>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</si>
  <si>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</si>
  <si>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</si>
  <si>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</si>
  <si>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</si>
  <si>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</si>
  <si>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</si>
  <si>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</si>
  <si>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</si>
  <si>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</si>
  <si>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</si>
  <si>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</si>
  <si>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</si>
  <si>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</si>
  <si>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</si>
  <si>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</si>
  <si>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</si>
  <si>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</si>
  <si>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</si>
  <si>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</si>
  <si>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</si>
  <si>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</si>
  <si>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</si>
  <si>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</si>
  <si>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</si>
  <si>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</si>
  <si>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</si>
  <si>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</si>
  <si>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</si>
  <si>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</si>
  <si>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</si>
  <si>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</si>
  <si>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</si>
  <si>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</si>
  <si>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</si>
  <si>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</si>
  <si>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</si>
  <si>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</si>
  <si>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</si>
  <si>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</si>
  <si>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</si>
  <si>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</si>
  <si>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</si>
  <si>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</si>
  <si>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</si>
  <si>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</si>
  <si>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</si>
  <si>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</si>
  <si>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</si>
  <si>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</si>
  <si>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</si>
  <si>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</si>
  <si>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</si>
  <si>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</si>
  <si>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</si>
  <si>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</si>
  <si>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</si>
  <si>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</si>
  <si>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</si>
  <si>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</si>
  <si>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</si>
  <si>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</si>
  <si>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</si>
  <si>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</si>
  <si>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</si>
  <si>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</si>
  <si>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</si>
  <si>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</si>
  <si>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</si>
  <si>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</si>
  <si>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</si>
  <si>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</si>
  <si>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</si>
  <si>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</si>
  <si>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</si>
  <si>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</si>
  <si>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</si>
  <si>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</si>
  <si>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</si>
  <si>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</si>
  <si>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</si>
  <si>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</si>
  <si>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</si>
  <si>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</si>
  <si>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</si>
  <si>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</si>
  <si>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</si>
  <si>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</si>
  <si>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</si>
  <si>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</si>
  <si>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</si>
  <si>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</si>
  <si>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</si>
  <si>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</si>
  <si>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</si>
  <si>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</si>
  <si>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</si>
  <si>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</si>
  <si>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</si>
  <si>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</si>
  <si>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</si>
  <si>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</si>
  <si>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</si>
  <si>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</si>
  <si>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</si>
  <si>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</si>
  <si>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</si>
  <si>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</si>
  <si>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</si>
  <si>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</si>
  <si>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</si>
  <si>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</si>
  <si>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</si>
  <si>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</si>
  <si>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</si>
  <si>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</si>
  <si>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</si>
  <si>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</si>
  <si>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</si>
  <si>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</si>
  <si>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</si>
  <si>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</si>
  <si>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</si>
  <si>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</si>
  <si>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</si>
  <si>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</si>
  <si>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</si>
  <si>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</si>
  <si>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</si>
  <si>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</si>
  <si>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</si>
  <si>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</si>
  <si>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</si>
  <si>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</si>
  <si>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</si>
  <si>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</si>
  <si>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</si>
  <si>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</si>
  <si>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</si>
  <si>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</si>
  <si>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</si>
  <si>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</si>
  <si>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</si>
  <si>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</si>
  <si>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</si>
  <si>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</si>
  <si>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</si>
  <si>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</si>
  <si>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</si>
  <si>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</si>
  <si>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</si>
  <si>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</si>
  <si>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</si>
  <si>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</si>
  <si>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</si>
  <si>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</si>
  <si>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</si>
  <si>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</si>
  <si>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</si>
  <si>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</si>
  <si>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</si>
  <si>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</si>
  <si>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</si>
  <si>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</si>
  <si>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</si>
  <si>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</si>
  <si>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</si>
  <si>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</si>
  <si>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</si>
  <si>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</si>
  <si>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</si>
  <si>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</si>
  <si>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</si>
  <si>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</si>
  <si>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</si>
  <si>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</si>
  <si>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</si>
  <si>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</si>
  <si>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</si>
  <si>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</si>
  <si>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</si>
  <si>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</si>
  <si>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</si>
  <si>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</si>
  <si>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</si>
  <si>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</si>
  <si>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</si>
  <si>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</si>
  <si>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</si>
  <si>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</si>
  <si>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</si>
  <si>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</si>
  <si>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</si>
  <si>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</si>
  <si>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</si>
  <si>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</si>
  <si>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</si>
  <si>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</si>
  <si>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</si>
  <si>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</si>
  <si>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</si>
  <si>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</si>
  <si>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</si>
  <si>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</si>
  <si>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</si>
  <si>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</si>
  <si>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</si>
  <si>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</si>
  <si>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</si>
  <si>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</si>
  <si>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</si>
  <si>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</si>
  <si>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</si>
  <si>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</si>
  <si>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</si>
  <si>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</si>
  <si>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</si>
  <si>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</si>
  <si>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</si>
  <si>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</si>
  <si>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</si>
  <si>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</si>
  <si>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</si>
  <si>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</si>
  <si>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</si>
  <si>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</si>
  <si>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</si>
  <si>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</si>
  <si>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</si>
  <si>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</si>
  <si>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</si>
  <si>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</si>
  <si>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</si>
  <si>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</si>
  <si>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</si>
  <si>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</si>
  <si>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</si>
  <si>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</si>
  <si>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</si>
  <si>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</si>
  <si>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</si>
  <si>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</si>
  <si>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</si>
  <si>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</si>
  <si>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</si>
  <si>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</si>
  <si>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</si>
  <si>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</si>
  <si>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</si>
  <si>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</si>
  <si>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</si>
  <si>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</si>
  <si>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</si>
  <si>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</si>
  <si>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</si>
  <si>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</si>
  <si>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</si>
  <si>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</si>
  <si>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</si>
  <si>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</si>
  <si>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</si>
  <si>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</si>
  <si>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</si>
  <si>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</si>
  <si>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</si>
  <si>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</si>
  <si>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</si>
  <si>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</si>
  <si>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</si>
  <si>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</si>
  <si>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</si>
  <si>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</si>
  <si>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</si>
  <si>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</si>
  <si>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</si>
  <si>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</si>
  <si>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</si>
  <si>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</si>
  <si>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</si>
  <si>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</si>
  <si>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</si>
  <si>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</si>
  <si>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</si>
  <si>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</si>
  <si>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</si>
  <si>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</si>
  <si>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</si>
  <si>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</si>
  <si>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</si>
  <si>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</si>
  <si>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</si>
  <si>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</si>
  <si>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</si>
  <si>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</si>
  <si>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</si>
  <si>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</si>
  <si>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</si>
  <si>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</si>
  <si>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</si>
  <si>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</si>
  <si>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</si>
  <si>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</si>
  <si>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</si>
  <si>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</si>
  <si>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</si>
  <si>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</si>
  <si>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</si>
  <si>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</si>
  <si>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</si>
  <si>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</si>
  <si>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</si>
  <si>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</si>
  <si>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</si>
  <si>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</si>
  <si>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</si>
  <si>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</si>
  <si>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</si>
  <si>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</si>
  <si>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</si>
  <si>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</si>
  <si>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</si>
  <si>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</si>
  <si>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</si>
  <si>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</si>
  <si>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</si>
  <si>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</si>
  <si>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</si>
  <si>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</si>
  <si>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</si>
  <si>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</si>
  <si>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</si>
  <si>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</si>
  <si>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</si>
  <si>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</si>
  <si>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</si>
  <si>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</si>
  <si>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</si>
  <si>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</si>
  <si>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</si>
  <si>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</si>
  <si>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</si>
  <si>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</si>
  <si>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</si>
  <si>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</si>
  <si>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</si>
  <si>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</si>
  <si>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</si>
  <si>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</si>
  <si>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</si>
  <si>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</si>
  <si>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</si>
  <si>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</si>
  <si>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</si>
  <si>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</si>
  <si>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</si>
  <si>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</si>
  <si>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</si>
  <si>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</si>
  <si>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</si>
  <si>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</si>
  <si>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</si>
  <si>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</si>
  <si>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</si>
  <si>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</si>
  <si>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</si>
  <si>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</si>
  <si>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</si>
  <si>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</si>
  <si>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</si>
  <si>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</si>
  <si>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</si>
  <si>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</si>
  <si>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</si>
  <si>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</si>
  <si>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</si>
  <si>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</si>
  <si>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</si>
  <si>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</si>
  <si>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</si>
  <si>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</si>
  <si>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</si>
  <si>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</si>
  <si>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</si>
  <si>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</si>
  <si>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</si>
  <si>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</si>
  <si>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</si>
  <si>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</si>
  <si>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</si>
  <si>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</si>
  <si>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</si>
  <si>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</si>
  <si>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</si>
  <si>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</si>
  <si>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</si>
  <si>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</si>
  <si>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</si>
  <si>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</si>
  <si>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</si>
  <si>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</si>
  <si>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</si>
  <si>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</si>
  <si>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</si>
  <si>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</si>
  <si>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</si>
  <si>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</si>
  <si>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</si>
  <si>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</si>
  <si>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</si>
  <si>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</si>
  <si>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</si>
  <si>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</si>
  <si>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</si>
  <si>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</si>
  <si>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</si>
  <si>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</si>
  <si>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</si>
  <si>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</si>
  <si>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</si>
  <si>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</si>
  <si>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</si>
  <si>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</si>
  <si>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</si>
  <si>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</si>
  <si>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</si>
  <si>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</si>
  <si>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</si>
  <si>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</si>
  <si>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</si>
  <si>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</si>
  <si>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</si>
  <si>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</si>
  <si>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</si>
  <si>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</si>
  <si>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</si>
  <si>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</si>
  <si>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</si>
  <si>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</si>
  <si>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</si>
  <si>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</si>
  <si>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</si>
  <si>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</si>
  <si>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</si>
  <si>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</si>
  <si>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</si>
  <si>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</si>
  <si>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</si>
  <si>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</si>
  <si>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</si>
  <si>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</si>
  <si>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</si>
  <si>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</si>
  <si>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</si>
  <si>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</si>
  <si>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</si>
  <si>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</si>
  <si>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</si>
  <si>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</si>
  <si>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</si>
  <si>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</si>
  <si>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</si>
  <si>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</si>
  <si>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</si>
  <si>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</si>
  <si>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</si>
  <si>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</si>
  <si>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</si>
  <si>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</si>
  <si>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</si>
  <si>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</si>
  <si>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</si>
  <si>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</si>
  <si>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</si>
  <si>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</si>
  <si>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</si>
  <si>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</si>
  <si>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</si>
  <si>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</si>
  <si>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</si>
  <si>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</si>
  <si>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</si>
  <si>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</si>
  <si>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</si>
  <si>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</si>
  <si>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</si>
  <si>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</si>
  <si>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</si>
  <si>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</si>
  <si>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</si>
  <si>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</si>
  <si>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</si>
  <si>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</si>
  <si>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</si>
  <si>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</si>
  <si>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</si>
  <si>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</si>
  <si>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</si>
  <si>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</si>
  <si>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</si>
  <si>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</si>
  <si>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</si>
  <si>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</si>
  <si>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</si>
  <si>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</si>
  <si>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</si>
  <si>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</si>
  <si>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</si>
  <si>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</si>
  <si>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</si>
  <si>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</si>
  <si>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</si>
  <si>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</si>
  <si>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</si>
  <si>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</si>
  <si>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</si>
  <si>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</si>
  <si>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</si>
  <si>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</si>
  <si>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</si>
  <si>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</si>
  <si>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</si>
  <si>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</si>
  <si>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</si>
  <si>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</si>
  <si>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</si>
  <si>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</si>
  <si>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</si>
  <si>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</si>
  <si>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</si>
  <si>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</si>
  <si>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</si>
  <si>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</si>
  <si>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</si>
  <si>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</si>
  <si>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</si>
  <si>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</si>
  <si>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</si>
  <si>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</si>
  <si>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</si>
  <si>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</si>
  <si>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</si>
  <si>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</si>
  <si>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</si>
  <si>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</si>
  <si>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</si>
  <si>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</si>
  <si>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</si>
  <si>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</si>
  <si>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</si>
  <si>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</si>
  <si>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</si>
  <si>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</si>
  <si>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</si>
  <si>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</si>
  <si>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</si>
  <si>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</si>
  <si>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</si>
  <si>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</si>
  <si>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</si>
  <si>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</si>
  <si>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</si>
  <si>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</si>
  <si>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</si>
  <si>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</si>
  <si>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</si>
  <si>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</si>
  <si>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</si>
  <si>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</si>
  <si>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</si>
  <si>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</si>
  <si>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</si>
  <si>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</si>
  <si>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</si>
  <si>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</si>
  <si>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</si>
  <si>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</si>
  <si>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</si>
  <si>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</si>
  <si>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</si>
  <si>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</si>
  <si>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</si>
  <si>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</si>
  <si>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</si>
  <si>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</si>
  <si>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</si>
  <si>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</si>
  <si>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</si>
  <si>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</si>
  <si>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</si>
  <si>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</si>
  <si>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</si>
  <si>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</si>
  <si>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</si>
  <si>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</si>
  <si>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</si>
  <si>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</si>
  <si>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</si>
  <si>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</si>
  <si>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</si>
  <si>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</si>
  <si>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</si>
  <si>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</si>
  <si>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</si>
  <si>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</si>
  <si>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</si>
  <si>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</si>
  <si>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</si>
  <si>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</si>
  <si>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</si>
  <si>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</si>
  <si>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</si>
  <si>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</si>
  <si>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</si>
  <si>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</si>
  <si>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</si>
  <si>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</si>
  <si>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</si>
  <si>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</si>
  <si>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</si>
  <si>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</si>
  <si>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</si>
  <si>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</si>
  <si>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</si>
  <si>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</si>
  <si>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</si>
  <si>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</si>
  <si>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</si>
  <si>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</si>
  <si>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</si>
  <si>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</si>
  <si>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</si>
  <si>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</si>
  <si>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</si>
  <si>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</si>
  <si>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</si>
  <si>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</si>
  <si>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</si>
  <si>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</si>
  <si>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</si>
  <si>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</si>
  <si>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</si>
  <si>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</si>
  <si>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</si>
  <si>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</si>
  <si>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</si>
  <si>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</si>
  <si>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</si>
  <si>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</si>
  <si>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</si>
  <si>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</si>
  <si>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</si>
  <si>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</si>
  <si>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</si>
  <si>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</si>
  <si>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</si>
  <si>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</si>
  <si>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</si>
  <si>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</si>
  <si>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</si>
  <si>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</si>
  <si>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</si>
  <si>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</si>
  <si>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</si>
  <si>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</si>
  <si>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</si>
  <si>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</si>
  <si>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</si>
  <si>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</si>
  <si>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</si>
  <si>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</si>
  <si>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</si>
  <si>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</si>
  <si>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</si>
  <si>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</si>
  <si>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</si>
  <si>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</si>
  <si>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</si>
  <si>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</si>
  <si>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</si>
  <si>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</si>
  <si>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</si>
  <si>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</si>
  <si>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</si>
  <si>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</si>
  <si>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</si>
  <si>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</si>
  <si>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</si>
  <si>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</si>
  <si>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</si>
  <si>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</si>
  <si>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</si>
  <si>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</si>
  <si>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</si>
  <si>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</si>
  <si>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</si>
  <si>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</si>
  <si>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</si>
  <si>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</si>
  <si>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</si>
  <si>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</si>
  <si>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</si>
  <si>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</si>
  <si>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</si>
  <si>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</si>
  <si>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</si>
  <si>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</si>
  <si>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</si>
  <si>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</si>
  <si>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</si>
  <si>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</si>
  <si>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</si>
  <si>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</si>
  <si>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</si>
  <si>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</si>
  <si>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</si>
  <si>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</si>
  <si>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</si>
  <si>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</si>
  <si>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</si>
  <si>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</si>
  <si>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</si>
  <si>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</si>
  <si>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</si>
  <si>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</si>
  <si>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</si>
  <si>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</si>
  <si>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</si>
  <si>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</si>
  <si>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</si>
  <si>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</si>
  <si>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</si>
  <si>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</si>
  <si>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</si>
  <si>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</si>
  <si>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</si>
  <si>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</si>
  <si>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</si>
  <si>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</si>
  <si>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</si>
  <si>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</si>
  <si>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</si>
  <si>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</si>
  <si>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</si>
  <si>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</si>
  <si>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</si>
  <si>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</si>
  <si>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</si>
  <si>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</si>
  <si>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</si>
  <si>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</si>
  <si>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</si>
  <si>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</si>
  <si>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</si>
  <si>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</si>
  <si>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</si>
  <si>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</si>
  <si>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</si>
  <si>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</si>
  <si>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</si>
  <si>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</si>
  <si>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</si>
  <si>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</si>
  <si>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</si>
  <si>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</si>
  <si>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</si>
  <si>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</si>
  <si>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</si>
  <si>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</si>
  <si>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</si>
  <si>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</si>
  <si>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</si>
  <si>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</si>
  <si>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</si>
  <si>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</si>
  <si>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</si>
  <si>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</si>
  <si>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</si>
  <si>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</si>
  <si>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</si>
  <si>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</si>
  <si>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</si>
  <si>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</si>
  <si>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</si>
  <si>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</si>
  <si>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</si>
  <si>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</si>
  <si>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</si>
  <si>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</si>
  <si>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</si>
  <si>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</si>
  <si>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</si>
  <si>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</si>
  <si>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</si>
  <si>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</si>
  <si>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</si>
  <si>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</si>
  <si>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</si>
  <si>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</si>
  <si>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</si>
  <si>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</si>
  <si>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</si>
  <si>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</si>
  <si>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</si>
  <si>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</si>
  <si>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</si>
  <si>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</si>
  <si>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</si>
  <si>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</si>
  <si>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</si>
  <si>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</si>
  <si>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</si>
  <si>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</si>
  <si>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</si>
  <si>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</si>
  <si>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</si>
  <si>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</si>
  <si>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</si>
  <si>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</si>
  <si>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</si>
  <si>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</si>
  <si>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</si>
  <si>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</si>
  <si>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</si>
  <si>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</si>
  <si>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</si>
  <si>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</si>
  <si>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</si>
  <si>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</si>
  <si>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</si>
  <si>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</si>
  <si>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</si>
  <si>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</si>
  <si>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</si>
  <si>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</si>
  <si>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</si>
  <si>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</si>
  <si>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</si>
  <si>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</si>
  <si>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</si>
  <si>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</si>
  <si>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</si>
  <si>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</si>
  <si>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</si>
  <si>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</si>
  <si>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</si>
  <si>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</si>
  <si>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</si>
  <si>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</si>
  <si>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</si>
  <si>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</si>
  <si>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</si>
  <si>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</si>
  <si>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</si>
  <si>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</si>
  <si>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</si>
  <si>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</si>
  <si>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</si>
  <si>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</si>
  <si>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</si>
  <si>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</si>
  <si>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</si>
  <si>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</si>
  <si>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</si>
  <si>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</si>
  <si>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</si>
  <si>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</si>
  <si>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</si>
  <si>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</si>
  <si>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</si>
  <si>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</si>
  <si>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</si>
  <si>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</si>
  <si>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</si>
  <si>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</si>
  <si>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</si>
  <si>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</si>
  <si>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</si>
  <si>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</si>
  <si>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</si>
  <si>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</si>
  <si>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</si>
  <si>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</si>
  <si>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</si>
  <si>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</si>
  <si>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</si>
  <si>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</si>
  <si>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</si>
  <si>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</si>
  <si>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</si>
  <si>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</si>
  <si>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</si>
  <si>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</si>
  <si>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</si>
  <si>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</si>
  <si>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</si>
  <si>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</si>
  <si>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</si>
  <si>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</si>
  <si>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</si>
  <si>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</si>
  <si>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</si>
  <si>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</si>
  <si>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</si>
  <si>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</si>
  <si>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</si>
  <si>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</si>
  <si>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</si>
  <si>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</si>
  <si>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</si>
  <si>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</si>
  <si>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</si>
  <si>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</si>
  <si>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</si>
  <si>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</si>
  <si>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</si>
  <si>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</si>
  <si>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</si>
  <si>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</si>
  <si>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</si>
  <si>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</si>
  <si>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</si>
  <si>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</si>
  <si>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</si>
  <si>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</si>
  <si>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</si>
  <si>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</si>
  <si>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</si>
  <si>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</si>
  <si>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</si>
  <si>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</si>
  <si>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</si>
  <si>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</si>
  <si>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</si>
  <si>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</si>
  <si>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</si>
  <si>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</si>
  <si>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</si>
  <si>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</si>
  <si>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</si>
  <si>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</si>
  <si>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</si>
  <si>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</si>
  <si>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</si>
  <si>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</si>
  <si>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</si>
  <si>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</si>
  <si>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</si>
  <si>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</si>
  <si>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</si>
  <si>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</si>
  <si>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</si>
  <si>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</si>
  <si>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</si>
  <si>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</si>
  <si>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</si>
  <si>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</si>
  <si>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</si>
  <si>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</si>
  <si>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</si>
  <si>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</si>
  <si>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</si>
  <si>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</si>
  <si>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</si>
  <si>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</si>
  <si>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</si>
  <si>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</si>
  <si>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</si>
  <si>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</si>
  <si>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</si>
  <si>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</si>
  <si>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</si>
  <si>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</si>
  <si>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</si>
  <si>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</si>
  <si>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</si>
  <si>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</si>
  <si>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</si>
  <si>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</si>
  <si>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</si>
  <si>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</si>
  <si>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</si>
  <si>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</si>
  <si>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</si>
  <si>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</si>
  <si>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</si>
  <si>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</si>
  <si>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</si>
  <si>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</si>
  <si>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</si>
  <si>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</si>
  <si>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</si>
  <si>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</si>
  <si>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</si>
  <si>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</si>
  <si>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</si>
  <si>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</si>
  <si>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</si>
  <si>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</si>
  <si>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</si>
  <si>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</si>
  <si>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</si>
  <si>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</si>
  <si>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</si>
  <si>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</si>
  <si>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</si>
  <si>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</si>
  <si>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</si>
  <si>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</si>
  <si>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</si>
  <si>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</si>
  <si>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</si>
  <si>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</si>
  <si>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</si>
  <si>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</si>
  <si>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</si>
  <si>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</si>
  <si>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</si>
  <si>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</si>
  <si>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</si>
  <si>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</si>
  <si>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</si>
  <si>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</si>
  <si>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</si>
  <si>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</si>
  <si>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</si>
  <si>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</si>
  <si>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</si>
  <si>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</si>
  <si>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</si>
  <si>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</si>
  <si>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</si>
  <si>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</si>
  <si>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</si>
  <si>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</si>
  <si>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</si>
  <si>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</si>
  <si>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</si>
  <si>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</si>
  <si>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</si>
  <si>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</si>
  <si>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</si>
  <si>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</si>
  <si>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</si>
  <si>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</si>
  <si>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</si>
  <si>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</si>
  <si>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</si>
  <si>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</si>
  <si>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</si>
  <si>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</si>
  <si>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</si>
  <si>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</si>
  <si>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</si>
  <si>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</si>
  <si>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</si>
  <si>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</si>
  <si>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</si>
  <si>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</si>
  <si>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</si>
  <si>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</si>
  <si>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</si>
  <si>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</si>
  <si>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</si>
  <si>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</si>
  <si>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</si>
  <si>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</si>
  <si>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</si>
  <si>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</si>
  <si>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</si>
  <si>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</si>
  <si>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</si>
  <si>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</si>
  <si>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</si>
  <si>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</si>
  <si>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</si>
  <si>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</si>
  <si>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</si>
  <si>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</si>
  <si>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</si>
  <si>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</si>
  <si>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</si>
  <si>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</si>
  <si>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</si>
  <si>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</si>
  <si>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</si>
  <si>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</si>
  <si>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</si>
  <si>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</si>
  <si>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</si>
  <si>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</si>
  <si>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</si>
  <si>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</si>
  <si>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</si>
  <si>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</si>
  <si>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</si>
  <si>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</si>
  <si>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</si>
  <si>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</si>
  <si>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</si>
  <si>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</si>
  <si>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</si>
  <si>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</si>
  <si>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</si>
  <si>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</si>
  <si>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</si>
  <si>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</si>
  <si>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</si>
  <si>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</si>
  <si>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</si>
  <si>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</si>
  <si>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</si>
  <si>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</si>
  <si>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</si>
  <si>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</si>
  <si>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</si>
  <si>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</si>
  <si>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</si>
  <si>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</si>
  <si>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</si>
  <si>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</si>
  <si>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</si>
  <si>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</si>
  <si>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</si>
  <si>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</si>
  <si>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</si>
  <si>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</si>
  <si>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</si>
  <si>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</si>
  <si>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</si>
  <si>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</si>
  <si>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</si>
  <si>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</si>
  <si>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</si>
  <si>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</si>
  <si>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</si>
  <si>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</si>
  <si>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</si>
  <si>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</si>
  <si>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</si>
  <si>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</si>
  <si>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</si>
  <si>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</si>
  <si>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</si>
  <si>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</si>
  <si>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</si>
  <si>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</si>
  <si>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</si>
  <si>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</si>
  <si>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</si>
  <si>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</si>
  <si>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</si>
  <si>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</si>
  <si>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</si>
  <si>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</si>
  <si>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</si>
  <si>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</si>
  <si>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</si>
  <si>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</si>
  <si>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</si>
  <si>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</si>
  <si>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</si>
  <si>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</si>
  <si>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</si>
  <si>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</si>
  <si>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</si>
  <si>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</si>
  <si>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</si>
  <si>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</si>
  <si>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</si>
  <si>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</si>
  <si>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</si>
  <si>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</si>
  <si>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</si>
  <si>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</si>
  <si>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</si>
  <si>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</si>
  <si>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</si>
  <si>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</si>
  <si>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</si>
  <si>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</si>
  <si>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</si>
  <si>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</si>
  <si>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</si>
  <si>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</si>
  <si>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</si>
  <si>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</si>
  <si>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</si>
  <si>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</si>
  <si>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</si>
  <si>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</si>
  <si>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</si>
  <si>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</si>
  <si>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</si>
  <si>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</si>
  <si>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</si>
  <si>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</si>
  <si>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</si>
  <si>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</si>
  <si>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</si>
  <si>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</si>
  <si>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</si>
  <si>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</si>
  <si>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</si>
  <si>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</si>
  <si>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</si>
  <si>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</si>
  <si>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</si>
  <si>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</si>
  <si>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</si>
  <si>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</si>
  <si>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</si>
  <si>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</si>
  <si>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</si>
  <si>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</si>
  <si>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</si>
  <si>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</si>
  <si>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</si>
  <si>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</si>
  <si>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</si>
  <si>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</si>
  <si>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</si>
  <si>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</si>
  <si>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</si>
  <si>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</si>
  <si>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</si>
  <si>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</si>
  <si>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</si>
  <si>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</si>
  <si>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</si>
  <si>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</si>
  <si>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</si>
  <si>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</si>
  <si>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</si>
  <si>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</si>
  <si>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</si>
  <si>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</si>
  <si>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</si>
  <si>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</si>
  <si>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</si>
  <si>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</si>
  <si>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</si>
  <si>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</si>
  <si>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</si>
  <si>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</si>
  <si>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</si>
  <si>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</si>
  <si>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</si>
  <si>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</si>
  <si>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</si>
  <si>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</si>
  <si>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</si>
  <si>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</si>
  <si>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</si>
  <si>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</si>
  <si>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</si>
  <si>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</si>
  <si>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</si>
  <si>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</si>
  <si>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</si>
  <si>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</si>
  <si>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</si>
  <si>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</si>
  <si>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</si>
  <si>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</si>
  <si>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</si>
  <si>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</si>
  <si>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</si>
  <si>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</si>
  <si>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</si>
  <si>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</si>
  <si>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</si>
  <si>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</si>
  <si>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</si>
  <si>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</si>
  <si>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</si>
  <si>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</si>
  <si>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</si>
  <si>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</si>
  <si>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</si>
  <si>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</si>
  <si>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</si>
  <si>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</si>
  <si>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</si>
  <si>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</si>
  <si>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</si>
  <si>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</si>
  <si>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</si>
  <si>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</si>
  <si>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</si>
  <si>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</si>
  <si>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</si>
  <si>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</si>
  <si>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</si>
  <si>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</si>
  <si>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</si>
  <si>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</si>
  <si>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</si>
  <si>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</si>
  <si>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</si>
  <si>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</si>
  <si>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</si>
  <si>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</si>
  <si>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</si>
  <si>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</si>
  <si>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</si>
  <si>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</si>
  <si>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</si>
  <si>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</si>
  <si>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</si>
  <si>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</si>
  <si>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</si>
  <si>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</si>
  <si>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</si>
  <si>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</si>
  <si>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</si>
  <si>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</si>
  <si>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</si>
  <si>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</si>
  <si>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</si>
  <si>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</si>
  <si>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</si>
  <si>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</si>
  <si>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</si>
  <si>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</si>
  <si>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</si>
  <si>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</si>
  <si>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</si>
  <si>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</si>
  <si>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</si>
  <si>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</si>
  <si>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</si>
  <si>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</si>
  <si>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</si>
  <si>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</si>
  <si>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</si>
  <si>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</si>
  <si>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</si>
  <si>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</si>
  <si>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</si>
  <si>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</si>
  <si>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</si>
  <si>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</si>
  <si>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</si>
  <si>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</si>
  <si>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</si>
  <si>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</si>
  <si>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</si>
  <si>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</si>
  <si>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</si>
  <si>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</si>
  <si>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</si>
  <si>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</si>
  <si>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</si>
  <si>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</si>
  <si>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</si>
  <si>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</si>
  <si>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</si>
  <si>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</si>
  <si>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</si>
  <si>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</si>
  <si>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</si>
  <si>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</si>
  <si>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</si>
  <si>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</si>
  <si>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</si>
  <si>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</si>
  <si>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</si>
  <si>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</si>
  <si>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</si>
  <si>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</si>
  <si>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</si>
  <si>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</si>
  <si>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</si>
  <si>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</si>
  <si>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</si>
  <si>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</si>
  <si>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</si>
  <si>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</si>
  <si>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</si>
  <si>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</si>
  <si>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</si>
  <si>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</si>
  <si>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</si>
  <si>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</si>
  <si>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</si>
  <si>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</si>
  <si>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</si>
  <si>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</si>
  <si>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</si>
  <si>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</si>
  <si>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</si>
  <si>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</si>
  <si>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</si>
  <si>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</si>
  <si>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</si>
  <si>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</si>
  <si>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</si>
  <si>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</si>
  <si>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</si>
  <si>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</si>
  <si>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</si>
  <si>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</si>
  <si>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</si>
  <si>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</si>
  <si>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</si>
  <si>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</si>
  <si>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</si>
  <si>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</si>
  <si>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</si>
  <si>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</si>
  <si>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</si>
  <si>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</si>
  <si>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</si>
  <si>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</si>
  <si>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</si>
  <si>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</si>
  <si>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</si>
  <si>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</si>
  <si>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</si>
  <si>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</si>
  <si>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</si>
  <si>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</si>
  <si>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</si>
  <si>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</si>
  <si>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</si>
  <si>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</si>
  <si>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</si>
  <si>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</si>
  <si>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</si>
  <si>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</si>
  <si>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</si>
  <si>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</si>
  <si>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</si>
  <si>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</si>
  <si>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</si>
  <si>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</si>
  <si>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</si>
  <si>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</si>
  <si>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</si>
  <si>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</si>
  <si>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</si>
  <si>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</si>
  <si>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</si>
  <si>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</si>
  <si>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</si>
  <si>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</si>
  <si>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</si>
  <si>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</si>
  <si>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</si>
  <si>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</si>
  <si>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</si>
  <si>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</si>
  <si>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</si>
  <si>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</si>
  <si>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</si>
  <si>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</si>
  <si>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</si>
  <si>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</si>
  <si>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</si>
  <si>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</si>
  <si>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</si>
  <si>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</si>
  <si>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</si>
  <si>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</si>
  <si>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</si>
  <si>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</si>
  <si>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</si>
  <si>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</si>
  <si>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</si>
  <si>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</si>
  <si>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</si>
  <si>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</si>
  <si>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</si>
  <si>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</si>
  <si>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</si>
  <si>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</si>
  <si>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</si>
  <si>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</si>
  <si>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</si>
  <si>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</si>
  <si>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</si>
  <si>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</si>
  <si>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</si>
  <si>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</si>
  <si>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</si>
  <si>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</si>
  <si>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</si>
  <si>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</si>
  <si>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</si>
  <si>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</si>
  <si>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</si>
  <si>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</si>
  <si>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</si>
  <si>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</si>
  <si>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</si>
  <si>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</si>
  <si>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</si>
  <si>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</si>
  <si>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</si>
  <si>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</si>
  <si>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</si>
  <si>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</si>
  <si>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</si>
  <si>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</si>
  <si>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</si>
  <si>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</si>
  <si>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</si>
  <si>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</si>
  <si>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</si>
  <si>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</si>
  <si>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</si>
  <si>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</si>
  <si>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</si>
  <si>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</si>
  <si>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</si>
  <si>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</si>
  <si>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</si>
  <si>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</si>
  <si>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</si>
  <si>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</si>
  <si>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</si>
  <si>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</si>
  <si>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</si>
  <si>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</si>
  <si>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</si>
  <si>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</si>
  <si>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</si>
  <si>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</si>
  <si>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</si>
  <si>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</si>
  <si>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</si>
  <si>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</si>
  <si>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</si>
  <si>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</si>
  <si>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</si>
  <si>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</si>
  <si>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</si>
  <si>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</si>
  <si>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</si>
  <si>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</si>
  <si>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</si>
  <si>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</si>
  <si>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</si>
  <si>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</si>
  <si>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</si>
  <si>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</si>
  <si>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</si>
  <si>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</si>
  <si>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</si>
  <si>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</si>
  <si>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</si>
  <si>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</si>
  <si>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</si>
  <si>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</si>
  <si>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</si>
  <si>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</si>
  <si>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</si>
  <si>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</si>
  <si>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</si>
  <si>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</si>
  <si>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</si>
  <si>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</si>
  <si>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</si>
  <si>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</si>
  <si>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</si>
  <si>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</si>
  <si>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</si>
  <si>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</si>
  <si>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</si>
  <si>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</si>
  <si>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</si>
  <si>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</si>
  <si>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</si>
  <si>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</si>
  <si>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</si>
  <si>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</si>
  <si>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</si>
  <si>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</si>
  <si>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</si>
  <si>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</si>
  <si>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</si>
  <si>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</si>
  <si>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</si>
  <si>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</si>
  <si>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</si>
  <si>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</si>
  <si>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</si>
  <si>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</si>
  <si>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</si>
  <si>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</si>
  <si>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</si>
  <si>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</si>
  <si>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</si>
  <si>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</si>
  <si>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</si>
  <si>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</si>
  <si>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</si>
  <si>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</si>
  <si>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</si>
  <si>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</si>
  <si>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</si>
  <si>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</si>
  <si>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</si>
  <si>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</si>
  <si>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</si>
  <si>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</si>
  <si>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</si>
  <si>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</si>
  <si>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</si>
  <si>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</si>
  <si>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</si>
  <si>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</si>
  <si>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</si>
  <si>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</si>
  <si>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</si>
  <si>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</si>
  <si>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</si>
  <si>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</si>
  <si>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</si>
  <si>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</si>
  <si>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</si>
  <si>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</si>
  <si>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</si>
  <si>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</si>
  <si>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</si>
  <si>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</si>
  <si>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</si>
  <si>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</si>
  <si>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</si>
  <si>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</si>
  <si>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</si>
  <si>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</si>
  <si>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</si>
  <si>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</si>
  <si>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</si>
  <si>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</si>
  <si>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</si>
  <si>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</si>
  <si>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</si>
  <si>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</si>
  <si>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</si>
  <si>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</si>
  <si>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</si>
  <si>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</si>
  <si>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</si>
  <si>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</si>
  <si>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</si>
  <si>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</si>
  <si>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</si>
  <si>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</si>
  <si>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</si>
  <si>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</si>
  <si>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</si>
  <si>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</si>
  <si>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</si>
  <si>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</si>
  <si>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</si>
  <si>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</si>
  <si>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</si>
  <si>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</si>
  <si>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</si>
  <si>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</si>
  <si>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</si>
  <si>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</si>
  <si>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</si>
  <si>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</si>
  <si>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</si>
  <si>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</si>
  <si>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</si>
  <si>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</si>
  <si>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</si>
  <si>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</si>
  <si>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</si>
  <si>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</si>
  <si>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</si>
  <si>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</si>
  <si>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</si>
  <si>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</si>
  <si>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</si>
  <si>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</si>
  <si>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</si>
  <si>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</si>
  <si>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</si>
  <si>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</si>
  <si>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</si>
  <si>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</si>
  <si>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</si>
  <si>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</si>
  <si>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</si>
  <si>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</si>
  <si>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</si>
  <si>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</si>
  <si>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</si>
  <si>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</si>
  <si>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</si>
  <si>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</si>
  <si>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</si>
  <si>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</si>
  <si>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</si>
  <si>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</si>
  <si>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</si>
  <si>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</si>
  <si>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</si>
  <si>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</si>
  <si>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</si>
  <si>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</si>
  <si>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</si>
  <si>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</si>
  <si>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</si>
  <si>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</si>
  <si>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</si>
  <si>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</si>
  <si>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</si>
  <si>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</si>
  <si>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</si>
  <si>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</si>
  <si>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</si>
  <si>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</si>
  <si>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</si>
  <si>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</si>
  <si>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</si>
  <si>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</si>
  <si>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</si>
  <si>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</si>
  <si>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</si>
  <si>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</si>
  <si>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</si>
  <si>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</si>
  <si>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</si>
  <si>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</si>
  <si>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</si>
  <si>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</si>
  <si>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</si>
  <si>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</si>
  <si>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</si>
  <si>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</si>
  <si>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</si>
  <si>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</si>
  <si>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</si>
  <si>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</si>
  <si>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</si>
  <si>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</si>
  <si>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</si>
  <si>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</si>
  <si>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</si>
  <si>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</si>
  <si>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</si>
  <si>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</si>
  <si>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</si>
  <si>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</si>
  <si>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</si>
  <si>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</si>
  <si>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</si>
  <si>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</si>
  <si>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</si>
  <si>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</si>
  <si>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</si>
  <si>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</si>
  <si>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</si>
  <si>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</si>
  <si>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</si>
  <si>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</si>
  <si>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</si>
  <si>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</si>
  <si>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</si>
  <si>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</si>
  <si>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</si>
  <si>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</si>
  <si>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</si>
  <si>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</si>
  <si>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</si>
  <si>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</si>
  <si>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</si>
  <si>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</si>
  <si>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</si>
  <si>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</si>
  <si>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</si>
  <si>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</si>
  <si>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</si>
  <si>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</si>
  <si>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</si>
  <si>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</si>
  <si>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</si>
  <si>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</si>
  <si>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</si>
  <si>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</si>
  <si>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</si>
  <si>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</si>
  <si>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</si>
  <si>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</si>
  <si>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</si>
  <si>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</si>
  <si>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</si>
  <si>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</si>
  <si>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</si>
  <si>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</si>
  <si>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</si>
  <si>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</si>
  <si>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</si>
  <si>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</si>
  <si>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</si>
  <si>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</si>
  <si>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</si>
  <si>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</si>
  <si>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</si>
  <si>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</si>
  <si>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</si>
  <si>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</si>
  <si>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</si>
  <si>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</si>
  <si>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</si>
  <si>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</si>
  <si>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</si>
  <si>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</si>
  <si>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</si>
  <si>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</si>
  <si>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</si>
  <si>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</si>
  <si>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</si>
  <si>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</si>
  <si>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</si>
  <si>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</si>
  <si>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</si>
  <si>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</si>
  <si>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</si>
  <si>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</si>
  <si>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</si>
  <si>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</si>
  <si>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</si>
  <si>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</si>
  <si>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</si>
  <si>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</si>
  <si>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</si>
  <si>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</si>
  <si>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</si>
  <si>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</si>
  <si>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</si>
  <si>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</si>
  <si>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</si>
  <si>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</si>
  <si>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</si>
  <si>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</si>
  <si>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</si>
  <si>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</si>
  <si>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</si>
  <si>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</si>
  <si>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</si>
  <si>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</si>
  <si>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</si>
  <si>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</si>
  <si>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</si>
  <si>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</si>
  <si>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</si>
  <si>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</si>
  <si>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</si>
  <si>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</si>
  <si>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</si>
  <si>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</si>
  <si>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</si>
  <si>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</si>
  <si>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</si>
  <si>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</si>
  <si>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</si>
  <si>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</si>
  <si>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</si>
  <si>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</si>
  <si>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</si>
  <si>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</si>
  <si>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</si>
  <si>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</si>
  <si>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</si>
  <si>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</si>
  <si>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</si>
  <si>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</si>
  <si>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</si>
  <si>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</si>
  <si>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</si>
  <si>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</si>
  <si>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</si>
  <si>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</si>
  <si>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</si>
  <si>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</si>
  <si>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</si>
  <si>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</si>
  <si>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</si>
  <si>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</si>
  <si>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</si>
  <si>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</si>
  <si>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</si>
  <si>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</si>
  <si>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</si>
  <si>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</si>
  <si>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</si>
  <si>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</si>
  <si>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</si>
  <si>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</si>
  <si>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</si>
  <si>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</si>
  <si>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</si>
  <si>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</si>
  <si>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</si>
  <si>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</si>
  <si>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</si>
  <si>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</si>
  <si>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</si>
  <si>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</si>
  <si>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</si>
  <si>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</si>
  <si>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</si>
  <si>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</si>
  <si>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</si>
  <si>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</si>
  <si>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</si>
  <si>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</si>
  <si>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</si>
  <si>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</si>
  <si>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</si>
  <si>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</si>
  <si>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</si>
  <si>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</si>
  <si>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</si>
  <si>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</si>
  <si>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</si>
  <si>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</si>
  <si>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</si>
  <si>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</si>
  <si>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</si>
  <si>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</si>
  <si>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</si>
  <si>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</si>
  <si>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</si>
  <si>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</si>
  <si>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</si>
  <si>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</si>
  <si>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</si>
  <si>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</si>
  <si>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</si>
  <si>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</si>
  <si>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</si>
  <si>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</si>
  <si>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</si>
  <si>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</si>
  <si>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</si>
  <si>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</si>
  <si>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</si>
  <si>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</si>
  <si>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</si>
  <si>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</si>
  <si>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</si>
  <si>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</si>
  <si>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</si>
  <si>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</si>
  <si>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</si>
  <si>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</si>
  <si>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</si>
  <si>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</si>
  <si>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</si>
  <si>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</si>
  <si>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</si>
  <si>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</si>
  <si>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</si>
  <si>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</si>
  <si>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</si>
  <si>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</si>
  <si>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</si>
  <si>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</si>
  <si>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</si>
  <si>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</si>
  <si>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</si>
  <si>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</si>
  <si>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</si>
  <si>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</si>
  <si>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</si>
  <si>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</si>
  <si>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</si>
  <si>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</si>
  <si>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</si>
  <si>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</si>
  <si>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</si>
  <si>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</si>
  <si>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</si>
  <si>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</si>
  <si>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</si>
  <si>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</si>
  <si>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</si>
  <si>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</si>
  <si>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</si>
  <si>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</si>
  <si>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</si>
  <si>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</si>
  <si>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</si>
  <si>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</si>
  <si>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</si>
  <si>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</si>
  <si>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</si>
  <si>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</si>
  <si>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</si>
  <si>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</si>
  <si>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</si>
  <si>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</si>
  <si>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</si>
  <si>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</si>
  <si>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</si>
  <si>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</si>
  <si>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</si>
  <si>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</si>
  <si>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</si>
  <si>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</si>
  <si>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</si>
  <si>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</si>
  <si>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</si>
  <si>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</si>
  <si>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</si>
  <si>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</si>
  <si>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</si>
  <si>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</si>
  <si>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</si>
  <si>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</si>
  <si>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</si>
  <si>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</si>
  <si>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</si>
  <si>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</si>
  <si>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</si>
  <si>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</si>
  <si>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</si>
  <si>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</si>
  <si>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</si>
  <si>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</si>
  <si>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</si>
  <si>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</si>
  <si>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</si>
  <si>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</si>
  <si>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</si>
  <si>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</si>
  <si>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</si>
  <si>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</si>
  <si>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</si>
  <si>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</si>
  <si>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</si>
  <si>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</si>
  <si>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</si>
  <si>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</si>
  <si>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</si>
  <si>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</si>
  <si>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</si>
  <si>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</si>
  <si>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</si>
  <si>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</si>
  <si>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</si>
  <si>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</si>
  <si>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</si>
  <si>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</si>
  <si>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</si>
  <si>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</si>
  <si>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</si>
  <si>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</si>
  <si>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</si>
  <si>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</si>
  <si>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</si>
  <si>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</si>
  <si>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</si>
  <si>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</si>
  <si>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</si>
  <si>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</si>
  <si>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</si>
  <si>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</si>
  <si>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</si>
  <si>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</si>
  <si>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</si>
  <si>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</si>
  <si>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</si>
  <si>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</si>
  <si>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</si>
  <si>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</si>
  <si>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</si>
  <si>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</si>
  <si>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</si>
  <si>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</si>
  <si>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</si>
  <si>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</si>
  <si>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</si>
  <si>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</si>
  <si>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</si>
  <si>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</si>
  <si>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</si>
  <si>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</si>
  <si>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</si>
  <si>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</si>
  <si>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</si>
  <si>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</si>
  <si>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</si>
  <si>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</si>
  <si>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</si>
  <si>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</si>
  <si>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</si>
  <si>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</si>
  <si>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</si>
  <si>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</si>
  <si>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</si>
  <si>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</si>
  <si>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</si>
  <si>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</si>
  <si>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</si>
  <si>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</si>
  <si>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</si>
  <si>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</si>
  <si>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</si>
  <si>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</si>
  <si>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</si>
  <si>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</si>
  <si>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</si>
  <si>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</si>
  <si>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</si>
  <si>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</si>
  <si>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</si>
  <si>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</si>
  <si>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</si>
  <si>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</si>
  <si>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</si>
  <si>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</si>
  <si>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</si>
  <si>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</si>
  <si>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</si>
  <si>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</si>
  <si>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</si>
  <si>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</si>
  <si>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</si>
  <si>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</si>
  <si>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</si>
  <si>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</si>
  <si>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</si>
  <si>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</si>
  <si>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</si>
  <si>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</si>
  <si>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</si>
  <si>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</si>
  <si>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</si>
  <si>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</si>
  <si>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</si>
  <si>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</si>
  <si>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</si>
  <si>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</si>
  <si>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</si>
  <si>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</si>
  <si>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</si>
  <si>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</si>
  <si>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</si>
  <si>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</si>
  <si>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</si>
  <si>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</si>
  <si>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</si>
  <si>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</si>
  <si>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</si>
  <si>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</si>
  <si>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</si>
  <si>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</si>
  <si>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</si>
  <si>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</si>
  <si>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</si>
  <si>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</si>
  <si>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</si>
  <si>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</si>
  <si>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</si>
  <si>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</si>
  <si>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</si>
  <si>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</si>
  <si>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</si>
  <si>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</si>
  <si>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</si>
  <si>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</si>
  <si>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</si>
  <si>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</si>
  <si>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</si>
  <si>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</si>
  <si>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</si>
  <si>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</si>
  <si>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</si>
  <si>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</si>
  <si>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</si>
  <si>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</si>
  <si>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</si>
  <si>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</si>
  <si>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</si>
  <si>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</si>
  <si>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</si>
  <si>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</si>
  <si>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</si>
  <si>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</si>
  <si>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</si>
  <si>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</si>
  <si>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</si>
  <si>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</si>
  <si>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</si>
  <si>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</si>
  <si>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</si>
  <si>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</si>
  <si>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</si>
  <si>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</si>
  <si>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</si>
  <si>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</si>
  <si>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</si>
  <si>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</si>
  <si>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</si>
  <si>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</si>
  <si>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</si>
  <si>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</si>
  <si>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</si>
  <si>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</si>
  <si>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</si>
  <si>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</si>
  <si>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</si>
  <si>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</si>
  <si>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</si>
  <si>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</si>
  <si>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</si>
  <si>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</si>
  <si>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</si>
  <si>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</si>
  <si>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</si>
  <si>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</si>
  <si>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</si>
  <si>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</si>
  <si>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</si>
  <si>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</si>
  <si>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</si>
  <si>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</si>
  <si>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</si>
  <si>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</si>
  <si>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</si>
  <si>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</si>
  <si>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</si>
  <si>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</si>
  <si>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</si>
  <si>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</si>
  <si>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</si>
  <si>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</si>
  <si>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</si>
  <si>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</si>
  <si>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</si>
  <si>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</si>
  <si>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</si>
  <si>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</si>
  <si>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</si>
  <si>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</si>
  <si>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</si>
  <si>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</si>
  <si>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</si>
  <si>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</si>
  <si>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</si>
  <si>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</si>
  <si>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</si>
  <si>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</si>
  <si>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</si>
  <si>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</si>
  <si>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</si>
  <si>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</si>
  <si>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</si>
  <si>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</si>
  <si>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</si>
  <si>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</si>
  <si>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</si>
  <si>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</si>
  <si>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</si>
  <si>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</si>
  <si>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</si>
  <si>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</si>
  <si>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</si>
  <si>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</si>
  <si>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</si>
  <si>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</si>
  <si>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</si>
  <si>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</si>
  <si>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</si>
  <si>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</si>
  <si>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</si>
  <si>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</si>
  <si>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</si>
  <si>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</si>
  <si>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</si>
  <si>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</si>
  <si>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</si>
  <si>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</si>
  <si>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</si>
  <si>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</si>
  <si>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</si>
  <si>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</si>
  <si>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</si>
  <si>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</si>
  <si>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</si>
  <si>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</si>
  <si>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</si>
  <si>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</si>
  <si>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</si>
  <si>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</si>
  <si>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</si>
  <si>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</si>
  <si>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</si>
  <si>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</si>
  <si>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</si>
  <si>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</si>
  <si>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</si>
  <si>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</si>
  <si>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</si>
  <si>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</si>
  <si>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</si>
  <si>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</si>
  <si>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</si>
  <si>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</si>
  <si>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</si>
  <si>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</si>
  <si>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</si>
  <si>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</si>
  <si>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</si>
  <si>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</si>
  <si>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</si>
  <si>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</si>
  <si>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</si>
  <si>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</si>
  <si>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</si>
  <si>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</si>
  <si>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</si>
  <si>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</si>
  <si>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</si>
  <si>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</si>
  <si>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</si>
  <si>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</si>
  <si>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</si>
  <si>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</si>
  <si>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</si>
  <si>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</si>
  <si>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</si>
  <si>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</si>
  <si>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</si>
  <si>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</si>
  <si>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</si>
  <si>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</si>
  <si>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</si>
  <si>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</si>
  <si>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</si>
  <si>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</si>
  <si>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</si>
  <si>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</si>
  <si>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</si>
  <si>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</si>
  <si>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</si>
  <si>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</si>
  <si>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</si>
  <si>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</si>
  <si>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</si>
  <si>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</si>
  <si>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</si>
  <si>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</si>
  <si>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</si>
  <si>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</si>
  <si>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</si>
  <si>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</si>
  <si>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</si>
  <si>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</si>
  <si>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</si>
  <si>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</si>
  <si>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</si>
  <si>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</si>
  <si>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</si>
  <si>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</si>
  <si>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</si>
  <si>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</si>
  <si>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</si>
  <si>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</si>
  <si>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</si>
  <si>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</si>
  <si>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</si>
  <si>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</si>
  <si>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</si>
  <si>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</si>
  <si>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</si>
  <si>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</si>
  <si>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</si>
  <si>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</si>
  <si>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</si>
  <si>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</si>
  <si>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</si>
  <si>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</si>
  <si>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</si>
  <si>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</si>
  <si>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</si>
  <si>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</si>
  <si>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</si>
  <si>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</si>
  <si>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</si>
  <si>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</si>
  <si>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</si>
  <si>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</si>
  <si>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</si>
  <si>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</si>
  <si>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</si>
  <si>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</si>
  <si>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</si>
  <si>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</si>
  <si>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</si>
  <si>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</si>
  <si>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</si>
  <si>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</si>
  <si>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</si>
  <si>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</si>
  <si>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</si>
  <si>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</si>
  <si>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</si>
  <si>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</si>
  <si>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</si>
  <si>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</si>
  <si>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</si>
  <si>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</si>
  <si>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</si>
  <si>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</si>
  <si>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</si>
  <si>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</si>
  <si>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</si>
  <si>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</si>
  <si>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</si>
  <si>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</si>
  <si>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</si>
  <si>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</si>
  <si>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</si>
  <si>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</si>
  <si>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</si>
  <si>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</si>
  <si>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</si>
  <si>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</si>
  <si>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</si>
  <si>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</si>
  <si>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</si>
  <si>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</si>
  <si>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</si>
  <si>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</si>
  <si>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</si>
  <si>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</si>
  <si>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</si>
  <si>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</si>
  <si>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</si>
  <si>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</si>
  <si>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</si>
  <si>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</si>
  <si>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</si>
  <si>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</si>
  <si>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</si>
  <si>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</si>
  <si>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</si>
  <si>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</si>
  <si>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</si>
  <si>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</si>
  <si>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</si>
  <si>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</si>
  <si>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</si>
  <si>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</si>
  <si>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</si>
  <si>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</si>
  <si>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</si>
  <si>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</si>
  <si>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</si>
  <si>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</si>
  <si>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</si>
  <si>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</si>
  <si>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</si>
  <si>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</si>
  <si>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</si>
  <si>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</si>
  <si>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</si>
  <si>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</si>
  <si>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</si>
  <si>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</si>
  <si>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</si>
  <si>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</si>
  <si>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</si>
  <si>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</si>
  <si>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</si>
  <si>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</si>
  <si>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</si>
  <si>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</si>
  <si>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</si>
  <si>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</si>
  <si>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</si>
  <si>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</si>
  <si>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</si>
  <si>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</si>
  <si>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</si>
  <si>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</si>
  <si>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</si>
  <si>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</si>
  <si>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</si>
  <si>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</si>
  <si>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</si>
  <si>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</si>
  <si>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</si>
  <si>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</si>
  <si>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</si>
  <si>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</si>
  <si>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</si>
  <si>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</si>
  <si>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</si>
  <si>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</si>
  <si>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</si>
  <si>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</si>
  <si>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</si>
  <si>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</si>
  <si>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</si>
  <si>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</si>
  <si>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</si>
  <si>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</si>
  <si>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</si>
  <si>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</si>
  <si>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</si>
  <si>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</si>
  <si>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</si>
  <si>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</si>
  <si>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</si>
  <si>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</si>
  <si>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</si>
  <si>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</si>
  <si>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</si>
  <si>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</si>
  <si>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</si>
  <si>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</si>
  <si>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</si>
  <si>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</si>
  <si>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</si>
  <si>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</si>
  <si>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</si>
  <si>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</si>
  <si>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</si>
  <si>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</si>
  <si>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</si>
  <si>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</si>
  <si>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</si>
  <si>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</si>
  <si>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</si>
  <si>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</si>
  <si>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</si>
  <si>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</si>
  <si>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</si>
  <si>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</si>
  <si>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</si>
  <si>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</si>
  <si>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</si>
  <si>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</si>
  <si>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</si>
  <si>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</si>
  <si>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</si>
  <si>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</si>
  <si>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</si>
  <si>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</si>
  <si>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</si>
  <si>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</si>
  <si>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</si>
  <si>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</si>
  <si>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</si>
  <si>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</si>
  <si>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</si>
  <si>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</si>
  <si>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</si>
  <si>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</si>
  <si>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</si>
  <si>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</si>
  <si>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</si>
  <si>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</si>
  <si>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</si>
  <si>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</si>
  <si>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</si>
  <si>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</si>
  <si>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</si>
  <si>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</si>
  <si>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</si>
  <si>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</si>
  <si>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</si>
  <si>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</si>
  <si>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</si>
  <si>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</si>
  <si>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</si>
  <si>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</si>
  <si>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</si>
  <si>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</si>
  <si>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</si>
  <si>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</si>
  <si>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</si>
  <si>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</si>
  <si>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</si>
  <si>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</si>
  <si>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</si>
  <si>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</si>
  <si>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</si>
  <si>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</si>
  <si>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</si>
  <si>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</si>
  <si>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</si>
  <si>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</si>
  <si>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</si>
  <si>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</si>
  <si>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</si>
  <si>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</si>
  <si>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</si>
  <si>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</si>
  <si>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</si>
  <si>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</si>
  <si>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</si>
  <si>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</si>
  <si>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</si>
  <si>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</si>
  <si>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</si>
  <si>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</si>
  <si>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</si>
  <si>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</si>
  <si>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</si>
  <si>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</si>
  <si>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</si>
  <si>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</si>
  <si>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</si>
  <si>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</si>
  <si>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</si>
  <si>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</si>
  <si>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</si>
  <si>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</si>
  <si>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</si>
  <si>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</si>
  <si>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</si>
  <si>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</si>
  <si>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</si>
  <si>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</si>
  <si>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</si>
  <si>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</si>
  <si>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</si>
  <si>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</si>
  <si>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</si>
  <si>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</si>
  <si>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</si>
  <si>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</si>
  <si>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</si>
  <si>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</si>
  <si>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</si>
  <si>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</si>
  <si>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</si>
  <si>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</si>
  <si>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</si>
  <si>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</si>
  <si>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</si>
  <si>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</si>
  <si>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</si>
  <si>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</si>
  <si>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</si>
  <si>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</si>
  <si>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</si>
  <si>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</si>
  <si>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</si>
  <si>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</si>
  <si>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</si>
  <si>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</si>
  <si>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</si>
  <si>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</si>
  <si>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</si>
  <si>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</si>
  <si>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</si>
  <si>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</si>
  <si>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</si>
  <si>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</si>
  <si>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</si>
  <si>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</si>
  <si>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</si>
  <si>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</si>
  <si>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</si>
  <si>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</si>
  <si>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</si>
  <si>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</si>
  <si>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</si>
  <si>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</si>
  <si>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</si>
  <si>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</si>
  <si>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</si>
  <si>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</si>
  <si>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</si>
  <si>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</si>
  <si>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</si>
  <si>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</si>
  <si>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</si>
  <si>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</si>
  <si>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</si>
  <si>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</si>
  <si>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</si>
  <si>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</si>
  <si>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</si>
  <si>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</si>
  <si>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</si>
  <si>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</si>
  <si>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</si>
  <si>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</si>
  <si>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</si>
  <si>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</si>
  <si>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</si>
  <si>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</si>
  <si>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</si>
  <si>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</si>
  <si>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</si>
  <si>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</si>
  <si>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</si>
  <si>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</si>
  <si>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</si>
  <si>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</si>
  <si>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</si>
  <si>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</si>
  <si>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</si>
  <si>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</si>
  <si>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</si>
  <si>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</si>
  <si>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</si>
  <si>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</si>
  <si>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</si>
  <si>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</si>
  <si>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</si>
  <si>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</si>
  <si>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</si>
  <si>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</si>
  <si>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</si>
  <si>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</si>
  <si>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</si>
  <si>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</si>
  <si>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</si>
  <si>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</si>
  <si>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</si>
  <si>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</si>
  <si>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</si>
  <si>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</si>
  <si>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</si>
  <si>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</si>
  <si>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</si>
  <si>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</si>
  <si>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</si>
  <si>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</si>
  <si>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</si>
  <si>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</si>
  <si>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</si>
  <si>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</si>
  <si>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</si>
  <si>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</si>
  <si>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</si>
  <si>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</si>
  <si>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</si>
  <si>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</si>
  <si>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</si>
  <si>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</si>
  <si>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</si>
  <si>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</si>
  <si>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</si>
  <si>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</si>
  <si>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</si>
  <si>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</si>
  <si>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</si>
  <si>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</si>
  <si>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</si>
  <si>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</si>
  <si>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</si>
  <si>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</si>
  <si>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</si>
  <si>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</si>
  <si>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</si>
  <si>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</si>
  <si>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</si>
  <si>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</si>
  <si>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</si>
  <si>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</si>
  <si>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</si>
  <si>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</si>
  <si>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</si>
  <si>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</si>
  <si>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</si>
  <si>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</si>
  <si>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</si>
  <si>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</si>
  <si>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</si>
  <si>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</si>
  <si>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</si>
  <si>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</si>
  <si>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</si>
  <si>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</si>
  <si>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</si>
  <si>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</si>
  <si>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</si>
  <si>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</si>
  <si>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</si>
  <si>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</si>
  <si>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</si>
  <si>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</si>
  <si>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</si>
  <si>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</si>
  <si>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</si>
  <si>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</si>
  <si>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</si>
  <si>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</si>
  <si>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</si>
  <si>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</si>
  <si>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</si>
  <si>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</si>
  <si>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</si>
  <si>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</si>
  <si>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</si>
  <si>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</si>
  <si>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</si>
  <si>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</si>
  <si>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</si>
  <si>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</si>
  <si>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</si>
  <si>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</si>
  <si>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</si>
  <si>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</si>
  <si>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</si>
  <si>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</si>
  <si>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</si>
  <si>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</si>
  <si>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</si>
  <si>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</si>
  <si>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</si>
  <si>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</si>
  <si>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</si>
  <si>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</si>
  <si>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</si>
  <si>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</si>
  <si>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</si>
  <si>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</si>
  <si>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</si>
  <si>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</si>
  <si>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</si>
  <si>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</si>
  <si>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</si>
  <si>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</si>
  <si>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</si>
  <si>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</si>
  <si>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</si>
  <si>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</si>
  <si>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</si>
  <si>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</si>
  <si>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</si>
  <si>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</si>
  <si>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</si>
  <si>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</si>
  <si>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</si>
  <si>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</si>
  <si>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</si>
  <si>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</si>
  <si>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</si>
  <si>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</si>
  <si>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</si>
  <si>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</si>
  <si>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</si>
  <si>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</si>
  <si>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</si>
  <si>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</si>
  <si>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</si>
  <si>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</si>
  <si>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</si>
  <si>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</si>
  <si>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</si>
  <si>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</si>
  <si>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</si>
  <si>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</si>
  <si>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</si>
  <si>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</si>
  <si>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</si>
  <si>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</si>
  <si>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</si>
  <si>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</si>
  <si>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</si>
  <si>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</si>
  <si>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</si>
  <si>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</si>
  <si>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</si>
  <si>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</si>
  <si>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</si>
  <si>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</si>
  <si>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</si>
  <si>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</si>
  <si>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</si>
  <si>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</si>
  <si>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</si>
  <si>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</si>
  <si>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</si>
  <si>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</si>
  <si>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</si>
  <si>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</si>
  <si>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</si>
  <si>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</si>
  <si>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</si>
  <si>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</si>
  <si>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</si>
  <si>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</si>
  <si>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</si>
  <si>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</si>
  <si>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</si>
  <si>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</si>
  <si>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</si>
  <si>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</si>
  <si>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</si>
  <si>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</si>
  <si>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</si>
  <si>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</si>
  <si>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</si>
  <si>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</si>
  <si>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</si>
  <si>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</si>
  <si>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</si>
  <si>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</si>
  <si>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</si>
  <si>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</si>
  <si>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</si>
  <si>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</si>
  <si>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</si>
  <si>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</si>
  <si>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</si>
  <si>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</si>
  <si>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</si>
  <si>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</si>
  <si>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</si>
  <si>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</si>
  <si>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</si>
  <si>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</si>
  <si>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</si>
  <si>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</si>
  <si>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</si>
  <si>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</si>
  <si>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</si>
  <si>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</si>
  <si>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</si>
  <si>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</si>
  <si>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</si>
  <si>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</si>
  <si>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</si>
  <si>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</si>
  <si>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</si>
  <si>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</si>
  <si>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</si>
  <si>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</si>
  <si>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</si>
  <si>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</si>
  <si>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</si>
  <si>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</si>
  <si>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</si>
  <si>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</si>
  <si>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</si>
  <si>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</si>
  <si>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</si>
  <si>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</si>
  <si>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</si>
  <si>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</si>
  <si>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</si>
  <si>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</si>
  <si>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</si>
  <si>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</si>
  <si>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</si>
  <si>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</si>
  <si>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</si>
  <si>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</si>
  <si>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</si>
  <si>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</si>
  <si>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</si>
  <si>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</si>
  <si>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</si>
  <si>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</si>
  <si>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</si>
  <si>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</si>
  <si>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</si>
  <si>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</si>
  <si>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</si>
  <si>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</si>
  <si>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</si>
  <si>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</si>
  <si>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</si>
  <si>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</si>
  <si>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</si>
  <si>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</si>
  <si>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</si>
  <si>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</si>
  <si>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</si>
  <si>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</si>
  <si>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</si>
  <si>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</si>
  <si>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</si>
  <si>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</si>
  <si>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</si>
  <si>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</si>
  <si>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</si>
  <si>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</si>
  <si>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</si>
  <si>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</si>
  <si>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</si>
  <si>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</si>
  <si>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</si>
  <si>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</si>
  <si>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</si>
  <si>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</si>
  <si>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</si>
  <si>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</si>
  <si>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</si>
  <si>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</si>
  <si>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</si>
  <si>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</si>
  <si>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</si>
  <si>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</si>
  <si>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</si>
  <si>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</si>
  <si>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</si>
  <si>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</si>
  <si>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</si>
  <si>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</si>
  <si>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</si>
  <si>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</si>
  <si>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</si>
  <si>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</si>
  <si>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</si>
  <si>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</si>
  <si>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</si>
  <si>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</si>
  <si>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</si>
  <si>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</si>
  <si>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</si>
  <si>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</si>
  <si>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</si>
  <si>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</si>
  <si>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</si>
  <si>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</si>
  <si>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</si>
  <si>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</si>
  <si>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</si>
  <si>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</si>
  <si>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</si>
  <si>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</si>
  <si>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</si>
  <si>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</si>
  <si>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</si>
  <si>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</si>
  <si>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</si>
  <si>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</si>
  <si>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</si>
  <si>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</si>
  <si>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</si>
  <si>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</si>
  <si>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</si>
  <si>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</si>
  <si>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</si>
  <si>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</si>
  <si>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</si>
  <si>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</si>
  <si>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</si>
  <si>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</si>
  <si>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</si>
  <si>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</si>
  <si>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</si>
  <si>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</si>
  <si>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</si>
  <si>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</si>
  <si>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</si>
  <si>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</si>
  <si>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</si>
  <si>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</si>
  <si>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</si>
  <si>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</si>
  <si>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</si>
  <si>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</si>
  <si>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</si>
  <si>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</si>
  <si>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</si>
  <si>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</si>
  <si>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</si>
  <si>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</si>
  <si>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</si>
  <si>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</si>
  <si>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</si>
  <si>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</si>
  <si>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</si>
  <si>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</si>
  <si>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</si>
  <si>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</si>
  <si>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</si>
  <si>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</si>
  <si>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</si>
  <si>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</si>
  <si>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</si>
  <si>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</si>
  <si>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</si>
  <si>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</si>
  <si>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</si>
  <si>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</si>
  <si>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</si>
  <si>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</si>
  <si>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</si>
  <si>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</si>
  <si>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</si>
  <si>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</si>
  <si>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</si>
  <si>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</si>
  <si>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</si>
  <si>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</si>
  <si>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</si>
  <si>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</si>
  <si>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</si>
  <si>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</si>
  <si>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</si>
  <si>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</si>
  <si>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</si>
  <si>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</si>
  <si>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</si>
  <si>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</si>
  <si>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</si>
  <si>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</si>
  <si>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</si>
  <si>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</si>
  <si>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</si>
  <si>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</si>
  <si>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</si>
  <si>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</si>
  <si>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</si>
  <si>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</si>
  <si>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</si>
  <si>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</si>
  <si>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</si>
  <si>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</si>
  <si>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</si>
  <si>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</si>
  <si>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</si>
  <si>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</si>
  <si>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</si>
  <si>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</si>
  <si>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</si>
  <si>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</si>
  <si>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</si>
  <si>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</si>
  <si>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</si>
  <si>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</si>
  <si>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</si>
  <si>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</si>
  <si>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</si>
  <si>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</si>
  <si>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</si>
  <si>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</si>
  <si>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</si>
  <si>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</si>
  <si>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</si>
  <si>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</si>
  <si>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</si>
  <si>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</si>
  <si>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</si>
  <si>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</si>
  <si>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</si>
  <si>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</si>
  <si>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</si>
  <si>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</si>
  <si>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</si>
  <si>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</si>
  <si>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</si>
  <si>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</si>
  <si>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</si>
  <si>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</si>
  <si>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</si>
  <si>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</si>
  <si>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</si>
  <si>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</si>
  <si>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</si>
  <si>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</si>
  <si>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</si>
  <si>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</si>
  <si>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</si>
  <si>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</si>
  <si>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</si>
  <si>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</si>
  <si>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</si>
  <si>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</si>
  <si>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</si>
  <si>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</si>
  <si>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</si>
  <si>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</si>
  <si>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</si>
  <si>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</si>
  <si>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</si>
  <si>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</si>
  <si>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</si>
  <si>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</si>
  <si>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</si>
  <si>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</si>
  <si>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</si>
  <si>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</si>
  <si>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</si>
  <si>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</si>
  <si>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</si>
  <si>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</si>
  <si>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</si>
  <si>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</si>
  <si>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</si>
  <si>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</si>
  <si>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</si>
  <si>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</si>
  <si>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</si>
  <si>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</si>
  <si>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</si>
  <si>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</si>
  <si>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</si>
  <si>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</si>
  <si>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</si>
  <si>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</si>
  <si>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</si>
  <si>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</si>
  <si>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</si>
  <si>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</si>
  <si>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</si>
  <si>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</si>
  <si>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</si>
  <si>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</si>
  <si>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</si>
  <si>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</si>
  <si>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</si>
  <si>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</si>
  <si>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</si>
  <si>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</si>
  <si>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</si>
  <si>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</si>
  <si>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</si>
  <si>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</si>
  <si>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</si>
  <si>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</si>
  <si>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</si>
  <si>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</si>
  <si>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</si>
  <si>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</si>
  <si>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</si>
  <si>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</si>
  <si>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</si>
  <si>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</si>
  <si>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</si>
  <si>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</si>
  <si>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</si>
  <si>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</si>
  <si>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</si>
  <si>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</si>
  <si>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</si>
  <si>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</si>
  <si>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</si>
  <si>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</si>
  <si>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</si>
  <si>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</si>
  <si>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</si>
  <si>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</si>
  <si>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</si>
  <si>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</si>
  <si>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</si>
  <si>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</si>
  <si>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</si>
  <si>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</si>
  <si>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</si>
  <si>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</si>
  <si>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</si>
  <si>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</si>
  <si>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</si>
  <si>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</si>
  <si>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</si>
  <si>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</si>
  <si>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</si>
  <si>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</si>
  <si>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</si>
  <si>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</si>
  <si>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</si>
  <si>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</si>
  <si>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</si>
  <si>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</si>
  <si>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</si>
  <si>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</si>
  <si>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</si>
  <si>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</si>
  <si>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</si>
  <si>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</si>
  <si>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</si>
  <si>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</si>
  <si>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</si>
  <si>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</si>
  <si>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</si>
  <si>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</si>
  <si>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</si>
  <si>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</si>
  <si>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</si>
  <si>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</si>
  <si>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</si>
  <si>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</si>
  <si>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</si>
  <si>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</si>
  <si>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</si>
  <si>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</si>
  <si>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</si>
  <si>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</si>
  <si>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</si>
  <si>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</si>
  <si>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</si>
  <si>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</si>
  <si>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</si>
  <si>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</si>
  <si>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</si>
  <si>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</si>
  <si>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</si>
  <si>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</si>
  <si>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</si>
  <si>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</si>
  <si>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</si>
  <si>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</si>
  <si>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</si>
  <si>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</si>
  <si>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</si>
  <si>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</si>
  <si>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</si>
  <si>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</si>
  <si>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</si>
  <si>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</si>
  <si>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</si>
  <si>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</si>
  <si>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</si>
  <si>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</si>
  <si>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</si>
  <si>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</si>
  <si>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</si>
  <si>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</si>
  <si>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</si>
  <si>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</si>
  <si>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</si>
  <si>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</si>
  <si>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</si>
  <si>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</si>
  <si>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</si>
  <si>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</si>
  <si>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</si>
  <si>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</si>
  <si>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</si>
  <si>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</si>
  <si>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</si>
  <si>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</si>
  <si>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</si>
  <si>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</si>
  <si>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</si>
  <si>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</si>
  <si>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</si>
  <si>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</si>
  <si>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</si>
  <si>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</si>
  <si>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</si>
  <si>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</si>
  <si>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</si>
  <si>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</si>
  <si>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</si>
  <si>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</si>
  <si>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</si>
  <si>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</si>
  <si>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</si>
  <si>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</si>
  <si>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</si>
  <si>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</si>
  <si>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</si>
  <si>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</si>
  <si>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</si>
  <si>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</si>
  <si>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</si>
  <si>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</si>
  <si>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</si>
  <si>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</si>
  <si>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</si>
  <si>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</si>
  <si>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</si>
  <si>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</si>
  <si>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</si>
  <si>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</si>
  <si>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</si>
  <si>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</si>
  <si>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</si>
  <si>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</si>
  <si>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</si>
  <si>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</si>
  <si>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</si>
  <si>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</si>
  <si>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</si>
  <si>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</si>
  <si>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</si>
  <si>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</si>
  <si>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</si>
  <si>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</si>
  <si>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</si>
  <si>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</si>
  <si>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</si>
  <si>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</si>
  <si>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</si>
  <si>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</si>
  <si>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</si>
  <si>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</si>
  <si>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</si>
  <si>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</si>
  <si>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</si>
  <si>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</si>
  <si>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</si>
  <si>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</si>
  <si>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</si>
  <si>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</si>
  <si>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</si>
  <si>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</si>
  <si>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</si>
  <si>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</si>
  <si>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</si>
  <si>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</si>
  <si>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</si>
  <si>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</si>
  <si>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</si>
  <si>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</si>
  <si>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</si>
  <si>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</si>
  <si>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</si>
  <si>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</si>
  <si>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</si>
  <si>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</si>
  <si>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</si>
  <si>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</si>
  <si>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</si>
  <si>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</si>
  <si>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</si>
  <si>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</si>
  <si>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</si>
  <si>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</si>
  <si>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</si>
  <si>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</si>
  <si>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</si>
  <si>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</si>
  <si>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</si>
  <si>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</si>
  <si>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</si>
  <si>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</si>
  <si>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</si>
  <si>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</si>
  <si>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</si>
  <si>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</si>
  <si>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</si>
  <si>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</si>
  <si>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</si>
  <si>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</si>
  <si>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</si>
  <si>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</si>
  <si>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</si>
  <si>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</si>
  <si>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</si>
  <si>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</si>
  <si>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</si>
  <si>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</si>
  <si>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</si>
  <si>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</si>
  <si>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</si>
  <si>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</si>
  <si>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</si>
  <si>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</si>
  <si>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</si>
  <si>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</si>
  <si>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</si>
  <si>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</si>
  <si>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</si>
  <si>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</si>
  <si>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</si>
  <si>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</si>
  <si>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</si>
  <si>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</si>
  <si>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</si>
  <si>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</si>
  <si>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</si>
  <si>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</si>
  <si>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</si>
  <si>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</si>
  <si>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</si>
  <si>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</si>
  <si>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</si>
  <si>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</si>
  <si>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</si>
  <si>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</si>
  <si>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</si>
  <si>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</si>
  <si>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</si>
  <si>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</si>
  <si>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</si>
  <si>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</si>
  <si>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</si>
  <si>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</si>
  <si>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</si>
  <si>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</si>
  <si>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</si>
  <si>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</si>
  <si>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</si>
  <si>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</si>
  <si>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</si>
  <si>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</si>
  <si>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</si>
  <si>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</si>
  <si>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</si>
  <si>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</si>
  <si>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</si>
  <si>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</si>
  <si>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</si>
  <si>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</si>
  <si>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</si>
  <si>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</si>
  <si>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</si>
  <si>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</si>
  <si>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</si>
  <si>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</si>
  <si>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</si>
  <si>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</si>
  <si>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</si>
  <si>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</si>
  <si>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</si>
  <si>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</si>
  <si>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</si>
  <si>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</si>
  <si>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</si>
  <si>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</si>
  <si>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</si>
  <si>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</si>
  <si>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</si>
  <si>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</si>
  <si>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</si>
  <si>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</si>
  <si>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</si>
  <si>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</si>
  <si>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</si>
  <si>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</si>
  <si>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</si>
  <si>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</si>
  <si>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</si>
  <si>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</si>
  <si>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</si>
  <si>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</si>
  <si>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</si>
  <si>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</si>
  <si>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</si>
  <si>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</si>
  <si>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</si>
  <si>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</si>
  <si>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</si>
  <si>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</si>
  <si>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</si>
  <si>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</si>
  <si>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</si>
  <si>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</si>
  <si>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</si>
  <si>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</si>
  <si>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</si>
  <si>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</si>
  <si>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</si>
  <si>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</si>
  <si>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</si>
  <si>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</si>
  <si>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</si>
  <si>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</si>
  <si>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</si>
  <si>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</si>
  <si>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</si>
  <si>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</si>
  <si>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</si>
  <si>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</si>
  <si>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</si>
  <si>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</si>
  <si>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</si>
  <si>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</si>
  <si>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</si>
  <si>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</si>
  <si>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</si>
  <si>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</si>
  <si>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</si>
  <si>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</si>
  <si>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</si>
  <si>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</si>
  <si>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</si>
  <si>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</si>
  <si>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</si>
  <si>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</si>
  <si>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</si>
  <si>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</si>
  <si>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</si>
  <si>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</si>
  <si>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</si>
  <si>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</si>
  <si>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</si>
  <si>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</si>
  <si>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</si>
  <si>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</si>
  <si>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</si>
  <si>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</si>
  <si>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</si>
  <si>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</si>
  <si>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</si>
  <si>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</si>
  <si>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</si>
  <si>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</si>
  <si>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</si>
  <si>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</si>
  <si>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</si>
  <si>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</si>
  <si>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</si>
  <si>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</si>
  <si>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</si>
  <si>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</si>
  <si>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</si>
  <si>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</si>
  <si>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</si>
  <si>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</si>
  <si>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</si>
  <si>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</si>
  <si>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</si>
  <si>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</si>
  <si>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</si>
  <si>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</si>
  <si>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</si>
  <si>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</si>
  <si>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</si>
  <si>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</si>
  <si>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</si>
  <si>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</si>
  <si>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</si>
  <si>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</si>
  <si>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</si>
  <si>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</si>
  <si>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</si>
  <si>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</si>
  <si>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</si>
  <si>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</si>
  <si>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</si>
  <si>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</si>
  <si>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</si>
  <si>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</si>
  <si>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</si>
  <si>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</si>
  <si>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</si>
  <si>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</si>
  <si>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</si>
  <si>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</si>
  <si>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</si>
  <si>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</si>
  <si>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</si>
  <si>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</si>
  <si>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</si>
  <si>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</si>
  <si>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</si>
  <si>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</si>
  <si>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</si>
  <si>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</si>
  <si>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</si>
  <si>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</si>
  <si>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</si>
  <si>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</si>
  <si>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</si>
  <si>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</si>
  <si>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</si>
  <si>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</si>
  <si>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</si>
  <si>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</si>
  <si>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</si>
  <si>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</si>
  <si>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</si>
  <si>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</si>
  <si>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</si>
  <si>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</si>
  <si>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</si>
  <si>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</si>
  <si>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</si>
  <si>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</si>
  <si>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</si>
  <si>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</si>
  <si>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</si>
  <si>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</si>
  <si>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</si>
  <si>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</si>
  <si>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</si>
  <si>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</si>
  <si>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</si>
  <si>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</si>
  <si>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</si>
  <si>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</si>
  <si>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</si>
  <si>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</si>
  <si>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</si>
  <si>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</si>
  <si>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</si>
  <si>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</si>
  <si>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</si>
  <si>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</si>
  <si>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</si>
  <si>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</si>
  <si>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</si>
  <si>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</si>
  <si>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</si>
  <si>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</si>
  <si>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</si>
  <si>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</si>
  <si>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</si>
  <si>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</si>
  <si>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</si>
  <si>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</si>
  <si>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</si>
  <si>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</si>
  <si>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</si>
  <si>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</si>
  <si>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</si>
  <si>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</si>
  <si>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</si>
  <si>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</si>
  <si>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</si>
  <si>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</si>
  <si>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</si>
  <si>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</si>
  <si>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</si>
  <si>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</si>
  <si>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</si>
  <si>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</si>
  <si>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</si>
  <si>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</si>
  <si>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</si>
  <si>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</si>
  <si>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</si>
  <si>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</si>
  <si>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</si>
  <si>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</si>
  <si>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</si>
  <si>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</si>
  <si>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</si>
  <si>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</si>
  <si>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</si>
  <si>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</si>
  <si>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</si>
  <si>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</si>
  <si>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</si>
  <si>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</si>
  <si>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</si>
  <si>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</si>
  <si>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</si>
  <si>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</si>
  <si>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</si>
  <si>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</si>
  <si>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</si>
  <si>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</si>
  <si>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</si>
  <si>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</si>
  <si>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</si>
  <si>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</si>
  <si>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</si>
  <si>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</si>
  <si>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</si>
  <si>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</si>
  <si>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</si>
  <si>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</si>
  <si>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</si>
  <si>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</si>
  <si>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</si>
  <si>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</si>
  <si>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</si>
  <si>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</si>
  <si>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</si>
  <si>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</si>
  <si>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</si>
  <si>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</si>
  <si>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</si>
  <si>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</si>
  <si>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</si>
  <si>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</si>
  <si>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</si>
  <si>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</si>
  <si>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</si>
  <si>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</si>
  <si>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</si>
  <si>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</si>
  <si>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</si>
  <si>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</si>
  <si>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</si>
  <si>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</si>
  <si>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</si>
  <si>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</si>
  <si>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</si>
  <si>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</si>
  <si>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</si>
  <si>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</si>
  <si>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</si>
  <si>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</si>
  <si>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</si>
  <si>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</si>
  <si>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</si>
  <si>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</si>
  <si>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</si>
  <si>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</si>
  <si>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</si>
  <si>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</si>
  <si>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</si>
  <si>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</si>
  <si>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</si>
  <si>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</si>
  <si>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</si>
  <si>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</si>
  <si>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</si>
  <si>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</si>
  <si>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</si>
  <si>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</si>
  <si>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</si>
  <si>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</si>
  <si>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</si>
  <si>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</si>
  <si>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</si>
  <si>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</si>
  <si>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</si>
  <si>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</si>
  <si>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</si>
  <si>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</si>
  <si>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</si>
  <si>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</si>
  <si>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</si>
  <si>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</si>
  <si>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</si>
  <si>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</si>
  <si>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</si>
  <si>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</si>
  <si>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</si>
  <si>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</si>
  <si>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</si>
  <si>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</si>
  <si>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</si>
  <si>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</si>
  <si>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</si>
  <si>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</si>
  <si>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</si>
  <si>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</si>
  <si>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</si>
  <si>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</si>
  <si>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</si>
  <si>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</si>
  <si>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</si>
  <si>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</si>
  <si>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</si>
  <si>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</si>
  <si>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</si>
  <si>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</si>
  <si>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</si>
  <si>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</si>
  <si>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</si>
  <si>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</si>
  <si>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</si>
  <si>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</si>
  <si>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</si>
  <si>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</si>
  <si>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</si>
  <si>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</si>
  <si>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</si>
  <si>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</si>
  <si>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</si>
  <si>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</si>
  <si>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</si>
  <si>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</si>
  <si>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</si>
  <si>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</si>
  <si>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</si>
  <si>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</si>
  <si>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</si>
  <si>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</si>
  <si>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</si>
  <si>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</si>
  <si>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</si>
  <si>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</si>
  <si>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</si>
  <si>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</si>
  <si>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</si>
  <si>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</si>
  <si>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</si>
  <si>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</si>
  <si>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</si>
  <si>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</si>
  <si>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</si>
  <si>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</si>
  <si>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</si>
  <si>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</si>
  <si>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</si>
  <si>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</si>
  <si>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</si>
  <si>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</si>
  <si>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</si>
  <si>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</si>
  <si>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</si>
  <si>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</si>
  <si>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</si>
  <si>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</si>
  <si>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</si>
  <si>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</si>
  <si>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</si>
  <si>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</si>
  <si>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</si>
  <si>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</si>
  <si>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</si>
  <si>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</si>
  <si>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</si>
  <si>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</si>
  <si>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</si>
  <si>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</si>
  <si>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</si>
  <si>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</si>
  <si>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</si>
  <si>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</si>
  <si>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</si>
  <si>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</si>
  <si>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</si>
  <si>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</si>
  <si>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</si>
  <si>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</si>
  <si>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</si>
  <si>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</si>
  <si>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</si>
  <si>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</si>
  <si>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</si>
  <si>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</si>
  <si>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</si>
  <si>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</si>
  <si>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</si>
  <si>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</si>
  <si>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</si>
  <si>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</si>
  <si>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</si>
  <si>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</si>
  <si>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</si>
  <si>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</si>
  <si>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</si>
  <si>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</si>
  <si>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</si>
  <si>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</si>
  <si>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</si>
  <si>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</si>
  <si>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</si>
  <si>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</si>
  <si>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</si>
  <si>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</si>
  <si>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</si>
  <si>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</si>
  <si>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</si>
  <si>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</si>
  <si>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</si>
  <si>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</si>
  <si>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</si>
  <si>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</si>
  <si>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</si>
  <si>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</si>
  <si>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</si>
  <si>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</si>
  <si>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</si>
  <si>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</si>
  <si>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</si>
  <si>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</si>
  <si>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</si>
  <si>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</si>
  <si>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</si>
  <si>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</si>
  <si>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</si>
  <si>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</si>
  <si>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</si>
  <si>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</si>
  <si>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</si>
  <si>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</si>
  <si>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</si>
  <si>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</si>
  <si>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</si>
  <si>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</si>
  <si>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</si>
  <si>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</si>
  <si>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</si>
  <si>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</si>
  <si>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</si>
  <si>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</si>
  <si>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</si>
  <si>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</si>
  <si>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</si>
  <si>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</si>
  <si>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</si>
  <si>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</si>
  <si>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</si>
  <si>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</si>
  <si>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</si>
  <si>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</si>
  <si>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</si>
  <si>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</si>
  <si>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</si>
  <si>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</si>
  <si>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</si>
  <si>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</si>
  <si>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</si>
  <si>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</si>
  <si>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</si>
  <si>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</si>
  <si>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</si>
  <si>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</si>
  <si>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</si>
  <si>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</si>
  <si>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</si>
  <si>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</si>
  <si>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</si>
  <si>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</si>
  <si>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</si>
  <si>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</si>
  <si>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</si>
  <si>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</si>
  <si>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</si>
  <si>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</si>
  <si>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</si>
  <si>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</si>
  <si>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</si>
  <si>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</si>
  <si>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</si>
  <si>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</si>
  <si>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</si>
  <si>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</si>
  <si>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</si>
  <si>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</si>
  <si>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</si>
  <si>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</si>
  <si>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</si>
  <si>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</si>
  <si>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</si>
  <si>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</si>
  <si>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</si>
  <si>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</si>
  <si>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</si>
  <si>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</si>
  <si>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</si>
  <si>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</si>
  <si>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</si>
  <si>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</si>
  <si>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</si>
  <si>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</si>
  <si>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</si>
  <si>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</si>
  <si>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</si>
  <si>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</si>
  <si>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</si>
  <si>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</si>
  <si>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</si>
  <si>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</si>
  <si>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</si>
  <si>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</si>
  <si>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</si>
  <si>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</si>
  <si>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</si>
  <si>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</si>
  <si>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</si>
  <si>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</si>
  <si>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</si>
  <si>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</si>
  <si>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</si>
  <si>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</si>
  <si>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</si>
  <si>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</si>
  <si>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</si>
  <si>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</si>
  <si>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</si>
  <si>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</si>
  <si>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</si>
  <si>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</si>
  <si>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</si>
  <si>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</si>
  <si>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</si>
  <si>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</si>
  <si>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</si>
  <si>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</si>
  <si>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</si>
  <si>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</si>
  <si>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</si>
  <si>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</si>
  <si>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</si>
  <si>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</si>
  <si>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</si>
  <si>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</si>
  <si>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</si>
  <si>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</si>
  <si>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</si>
  <si>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</si>
  <si>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</si>
  <si>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</si>
  <si>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</si>
  <si>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</si>
  <si>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</si>
  <si>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</si>
  <si>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</si>
  <si>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</si>
  <si>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</si>
  <si>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</si>
  <si>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</si>
  <si>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</si>
  <si>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</si>
  <si>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</si>
  <si>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</si>
  <si>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</si>
  <si>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</si>
  <si>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</si>
  <si>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</si>
  <si>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</si>
  <si>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</si>
  <si>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</si>
  <si>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</si>
  <si>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</si>
  <si>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</si>
  <si>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</si>
  <si>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</si>
  <si>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</si>
  <si>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</si>
  <si>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</si>
  <si>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</si>
  <si>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</si>
  <si>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</si>
  <si>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</si>
  <si>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</si>
  <si>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</si>
  <si>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</si>
  <si>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</si>
  <si>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</si>
  <si>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</si>
  <si>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</si>
  <si>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</si>
  <si>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</si>
  <si>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</si>
  <si>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</si>
  <si>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</si>
  <si>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</si>
  <si>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</si>
  <si>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</si>
  <si>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</si>
  <si>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</si>
  <si>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</si>
  <si>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</si>
  <si>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</si>
  <si>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</si>
  <si>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</si>
  <si>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</si>
  <si>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</si>
  <si>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</si>
  <si>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</si>
  <si>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</si>
  <si>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</si>
  <si>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</si>
  <si>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</si>
  <si>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</si>
  <si>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</si>
  <si>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</si>
  <si>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</si>
  <si>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</si>
  <si>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</si>
  <si>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</si>
  <si>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</si>
  <si>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</si>
  <si>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</si>
  <si>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</si>
  <si>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</si>
  <si>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</si>
  <si>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</si>
  <si>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</si>
  <si>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</si>
  <si>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</si>
  <si>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</si>
  <si>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</si>
  <si>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</si>
  <si>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</si>
  <si>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</si>
  <si>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</si>
  <si>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</si>
  <si>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</si>
  <si>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</si>
  <si>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</si>
  <si>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</si>
  <si>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</si>
  <si>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</si>
  <si>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</si>
  <si>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</si>
  <si>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</si>
  <si>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</si>
  <si>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</si>
  <si>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</si>
  <si>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</si>
  <si>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</si>
  <si>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</si>
  <si>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</si>
  <si>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</si>
  <si>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</si>
  <si>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</si>
  <si>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</si>
  <si>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</si>
  <si>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</si>
  <si>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</si>
  <si>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</si>
  <si>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</si>
  <si>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</si>
  <si>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</si>
  <si>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</si>
  <si>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</si>
  <si>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</si>
  <si>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</si>
  <si>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</si>
  <si>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</si>
  <si>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</si>
  <si>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</si>
  <si>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</si>
  <si>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</si>
  <si>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</si>
  <si>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</si>
  <si>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</si>
  <si>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</si>
  <si>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</si>
  <si>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</si>
  <si>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</si>
  <si>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</si>
  <si>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</si>
  <si>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</si>
  <si>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</si>
  <si>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</si>
  <si>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</si>
  <si>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</si>
  <si>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</si>
  <si>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</si>
  <si>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</si>
  <si>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</si>
  <si>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</si>
  <si>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</si>
  <si>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</si>
  <si>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</si>
  <si>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</si>
  <si>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</si>
  <si>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</si>
  <si>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</si>
  <si>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</si>
  <si>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</si>
  <si>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</si>
  <si>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</si>
  <si>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</si>
  <si>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</si>
  <si>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</si>
  <si>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</si>
  <si>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</si>
  <si>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</si>
  <si>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</si>
  <si>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</si>
  <si>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</si>
  <si>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</si>
  <si>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</si>
  <si>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</si>
  <si>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</si>
  <si>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</si>
  <si>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</si>
  <si>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</si>
  <si>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</si>
  <si>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</si>
  <si>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</si>
  <si>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</si>
  <si>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</si>
  <si>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</si>
  <si>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</si>
  <si>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</si>
  <si>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</si>
  <si>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</si>
  <si>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</si>
  <si>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</si>
  <si>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</si>
  <si>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</si>
  <si>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</si>
  <si>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</si>
  <si>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</si>
  <si>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</si>
  <si>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</si>
  <si>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</si>
  <si>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</si>
  <si>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</si>
  <si>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</si>
  <si>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</si>
  <si>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</si>
  <si>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</si>
  <si>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</si>
  <si>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</si>
  <si>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</si>
  <si>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</si>
  <si>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</si>
  <si>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</si>
  <si>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</si>
  <si>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</si>
  <si>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</si>
  <si>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</si>
  <si>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</si>
  <si>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</si>
  <si>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</si>
  <si>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</si>
  <si>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</si>
  <si>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</si>
  <si>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</si>
  <si>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</si>
  <si>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</si>
  <si>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</si>
  <si>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</si>
  <si>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</si>
  <si>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</si>
  <si>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</si>
  <si>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</si>
  <si>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</si>
  <si>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</si>
  <si>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</si>
  <si>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</si>
  <si>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</si>
  <si>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</si>
  <si>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</si>
  <si>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</si>
  <si>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</si>
  <si>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</si>
  <si>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</si>
  <si>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</si>
  <si>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</si>
  <si>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</si>
  <si>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</si>
  <si>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</si>
  <si>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</si>
  <si>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</si>
  <si>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</si>
  <si>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</si>
  <si>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</si>
  <si>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</si>
  <si>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</si>
  <si>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</si>
  <si>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</si>
  <si>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</si>
  <si>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</si>
  <si>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</si>
  <si>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</si>
  <si>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</si>
  <si>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</si>
  <si>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</si>
  <si>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</si>
  <si>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</si>
  <si>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</si>
  <si>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</si>
  <si>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</si>
  <si>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</si>
  <si>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</si>
  <si>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</si>
  <si>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</si>
  <si>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</si>
  <si>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</si>
  <si>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</si>
  <si>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</si>
  <si>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</si>
  <si>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</si>
  <si>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</si>
  <si>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</si>
  <si>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</si>
  <si>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</si>
  <si>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</si>
  <si>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</si>
  <si>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</si>
  <si>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</si>
  <si>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</si>
  <si>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</si>
  <si>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</si>
  <si>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</si>
  <si>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</si>
  <si>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</si>
  <si>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</si>
  <si>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</si>
  <si>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</si>
  <si>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</si>
  <si>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</si>
  <si>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</si>
  <si>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</si>
  <si>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</si>
  <si>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</si>
  <si>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</si>
  <si>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</si>
  <si>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</si>
  <si>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</si>
  <si>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</si>
  <si>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</si>
  <si>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</si>
  <si>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</si>
  <si>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</si>
  <si>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</si>
  <si>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</si>
  <si>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</si>
  <si>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</si>
  <si>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</si>
  <si>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</si>
  <si>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</si>
  <si>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</si>
  <si>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</si>
  <si>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</si>
  <si>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</si>
  <si>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</si>
  <si>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</si>
  <si>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</si>
  <si>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</si>
  <si>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</si>
  <si>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</si>
  <si>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</si>
  <si>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</si>
  <si>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</si>
  <si>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</si>
  <si>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</si>
  <si>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</si>
  <si>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</si>
  <si>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</si>
  <si>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</si>
  <si>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</si>
  <si>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</si>
  <si>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</si>
  <si>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</si>
  <si>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</si>
  <si>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</si>
  <si>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</si>
  <si>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</si>
  <si>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</si>
  <si>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</si>
  <si>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</si>
  <si>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</si>
  <si>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</si>
  <si>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</si>
  <si>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</si>
  <si>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</si>
  <si>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</si>
  <si>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</si>
  <si>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</si>
  <si>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</si>
  <si>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</si>
  <si>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</si>
  <si>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</si>
  <si>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</si>
  <si>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</si>
  <si>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</si>
  <si>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</si>
  <si>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</si>
  <si>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</si>
  <si>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</si>
  <si>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</si>
  <si>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</si>
  <si>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</si>
  <si>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</si>
  <si>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</si>
  <si>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</si>
  <si>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</si>
  <si>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</si>
  <si>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</si>
  <si>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</si>
  <si>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</si>
  <si>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</si>
  <si>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</si>
  <si>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</si>
  <si>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</si>
  <si>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</si>
  <si>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</si>
  <si>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</si>
  <si>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</si>
  <si>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</si>
  <si>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</si>
  <si>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</si>
  <si>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</si>
  <si>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</si>
  <si>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</si>
  <si>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</si>
  <si>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</si>
  <si>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</si>
  <si>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</si>
  <si>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</si>
  <si>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</si>
  <si>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</si>
  <si>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</si>
  <si>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</si>
  <si>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</si>
  <si>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</si>
  <si>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</si>
  <si>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</si>
  <si>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</si>
  <si>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</si>
  <si>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</si>
  <si>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</si>
  <si>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</si>
  <si>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</si>
  <si>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</si>
  <si>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</si>
  <si>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</si>
  <si>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</si>
  <si>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</si>
  <si>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</si>
  <si>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</si>
  <si>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</si>
  <si>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</si>
  <si>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</si>
  <si>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</si>
  <si>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</si>
  <si>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</si>
  <si>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</si>
  <si>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</si>
  <si>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</si>
  <si>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</si>
  <si>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</si>
  <si>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</si>
  <si>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</si>
  <si>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</si>
  <si>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</si>
  <si>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</si>
  <si>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</si>
  <si>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</si>
  <si>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</si>
  <si>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</si>
  <si>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</si>
  <si>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</si>
  <si>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</si>
  <si>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</si>
  <si>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</si>
  <si>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</si>
  <si>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</si>
  <si>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</si>
  <si>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</si>
  <si>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</si>
  <si>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</si>
  <si>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</si>
  <si>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</si>
  <si>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</si>
  <si>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</si>
  <si>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</si>
  <si>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</si>
  <si>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</si>
  <si>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</si>
  <si>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</si>
  <si>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</si>
  <si>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</si>
  <si>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</si>
  <si>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</si>
  <si>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</si>
  <si>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</si>
  <si>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</si>
  <si>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</si>
  <si>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</si>
  <si>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</si>
  <si>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</si>
  <si>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</si>
  <si>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</si>
  <si>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</si>
  <si>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</si>
  <si>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</si>
  <si>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</si>
  <si>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</si>
  <si>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</si>
  <si>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</si>
  <si>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</si>
  <si>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</si>
  <si>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</si>
  <si>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</si>
  <si>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</si>
  <si>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</si>
  <si>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</si>
  <si>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</si>
  <si>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</si>
  <si>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</si>
  <si>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</si>
  <si>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</si>
  <si>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</si>
  <si>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</si>
  <si>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</si>
  <si>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</si>
  <si>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</si>
  <si>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</si>
  <si>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</si>
  <si>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</si>
  <si>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</si>
  <si>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</si>
  <si>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</si>
  <si>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</si>
  <si>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</si>
  <si>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</si>
  <si>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</si>
  <si>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</si>
  <si>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</si>
  <si>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</si>
  <si>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</si>
  <si>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</si>
  <si>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</si>
  <si>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</si>
  <si>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</si>
  <si>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</si>
  <si>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</si>
  <si>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</si>
  <si>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</si>
  <si>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</si>
  <si>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</si>
  <si>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</si>
  <si>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</si>
  <si>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</si>
  <si>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</si>
  <si>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</si>
  <si>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</si>
  <si>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</si>
  <si>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</si>
  <si>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</si>
  <si>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</si>
  <si>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</si>
  <si>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</si>
  <si>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</si>
  <si>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</si>
  <si>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</si>
  <si>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</si>
  <si>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</si>
  <si>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</si>
  <si>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</si>
  <si>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</si>
  <si>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</si>
  <si>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</si>
  <si>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</si>
  <si>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</si>
  <si>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</si>
  <si>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</si>
  <si>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</si>
  <si>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</si>
  <si>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</si>
  <si>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</si>
  <si>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</si>
  <si>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</si>
  <si>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</si>
  <si>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</si>
  <si>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</si>
  <si>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</si>
  <si>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</si>
  <si>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</si>
  <si>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</si>
  <si>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</si>
  <si>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</si>
  <si>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</si>
  <si>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</si>
  <si>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</si>
  <si>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</si>
  <si>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</si>
  <si>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</si>
  <si>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</si>
  <si>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</si>
  <si>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</si>
  <si>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</si>
  <si>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</si>
  <si>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</si>
  <si>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</si>
  <si>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</si>
  <si>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</si>
  <si>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</si>
  <si>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</si>
  <si>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</si>
  <si>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</si>
  <si>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</si>
  <si>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</si>
  <si>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</si>
  <si>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</si>
  <si>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</si>
  <si>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</si>
  <si>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</si>
  <si>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</si>
  <si>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</si>
  <si>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</si>
  <si>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</si>
  <si>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</si>
  <si>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</si>
  <si>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</si>
  <si>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</si>
  <si>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</si>
  <si>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</si>
  <si>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</si>
  <si>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</si>
  <si>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</si>
  <si>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</si>
  <si>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</si>
  <si>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</si>
  <si>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</si>
  <si>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</si>
  <si>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</si>
  <si>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</si>
  <si>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</si>
  <si>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</si>
  <si>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</si>
  <si>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</si>
  <si>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</si>
  <si>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</si>
  <si>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</si>
  <si>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</si>
  <si>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</si>
  <si>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</si>
  <si>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</si>
  <si>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</si>
  <si>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</si>
  <si>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</si>
  <si>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</si>
  <si>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</si>
  <si>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</si>
  <si>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</si>
  <si>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</si>
  <si>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</si>
  <si>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</si>
  <si>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</si>
  <si>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</si>
  <si>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</si>
  <si>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</si>
  <si>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</si>
  <si>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</si>
  <si>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</si>
  <si>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</si>
  <si>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</si>
  <si>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</si>
  <si>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</si>
  <si>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</si>
  <si>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</si>
  <si>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</si>
  <si>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</si>
  <si>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</si>
  <si>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</si>
  <si>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</si>
  <si>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</si>
  <si>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</si>
  <si>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</si>
  <si>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</si>
  <si>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</si>
  <si>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</si>
  <si>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</si>
  <si>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</si>
  <si>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</si>
  <si>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</si>
  <si>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</si>
  <si>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</si>
  <si>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</si>
  <si>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</si>
  <si>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</si>
  <si>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</si>
  <si>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</si>
  <si>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</si>
  <si>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</si>
  <si>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</si>
  <si>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</si>
  <si>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</si>
  <si>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</si>
  <si>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</si>
  <si>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</si>
  <si>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</si>
  <si>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</si>
  <si>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</si>
  <si>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</si>
  <si>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</si>
  <si>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</si>
  <si>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</si>
  <si>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</si>
  <si>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</si>
  <si>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</si>
  <si>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</si>
  <si>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</si>
  <si>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</si>
  <si>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</si>
  <si>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</si>
  <si>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</si>
  <si>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</si>
  <si>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</si>
  <si>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</si>
  <si>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</si>
  <si>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</si>
  <si>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</si>
  <si>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</si>
  <si>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</si>
  <si>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</si>
  <si>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</si>
  <si>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</si>
  <si>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</si>
  <si>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</si>
  <si>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</si>
  <si>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</si>
  <si>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</si>
  <si>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</si>
  <si>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</si>
  <si>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</si>
  <si>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</si>
  <si>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</si>
  <si>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</si>
  <si>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</si>
  <si>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</si>
  <si>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</si>
  <si>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</si>
  <si>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</si>
  <si>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</si>
  <si>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</si>
  <si>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</si>
  <si>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</si>
  <si>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</si>
  <si>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</si>
  <si>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</si>
  <si>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</si>
  <si>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</si>
  <si>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</si>
  <si>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</si>
  <si>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</si>
  <si>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</si>
  <si>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</si>
  <si>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</si>
  <si>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</si>
  <si>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</si>
  <si>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</si>
  <si>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</si>
  <si>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</si>
  <si>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</si>
  <si>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</si>
  <si>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</si>
  <si>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</si>
  <si>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</si>
  <si>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</si>
  <si>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</si>
  <si>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</si>
  <si>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</si>
  <si>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</si>
  <si>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</si>
  <si>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</si>
  <si>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</si>
  <si>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</si>
  <si>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</si>
  <si>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</si>
  <si>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</si>
  <si>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</si>
  <si>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</si>
  <si>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</si>
  <si>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</si>
  <si>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</si>
  <si>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</si>
  <si>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</si>
  <si>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</si>
  <si>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</si>
  <si>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</si>
  <si>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</si>
  <si>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</si>
  <si>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</si>
  <si>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</si>
  <si>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</si>
  <si>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</si>
  <si>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</si>
  <si>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</si>
  <si>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</si>
  <si>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</si>
  <si>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</si>
  <si>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</si>
  <si>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</si>
  <si>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</si>
  <si>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</si>
  <si>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</si>
  <si>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</si>
  <si>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</si>
  <si>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</si>
  <si>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</si>
  <si>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</si>
  <si>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</si>
  <si>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</si>
  <si>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</si>
  <si>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</si>
  <si>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</si>
  <si>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</si>
  <si>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</si>
  <si>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</si>
  <si>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</si>
  <si>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</si>
  <si>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</si>
  <si>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</si>
  <si>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</si>
  <si>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</si>
  <si>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</si>
  <si>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</si>
  <si>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</si>
  <si>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</si>
  <si>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</si>
  <si>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</si>
  <si>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</si>
  <si>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</si>
  <si>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</si>
  <si>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</si>
  <si>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</si>
  <si>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</si>
  <si>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</si>
  <si>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</si>
  <si>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</si>
  <si>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</si>
  <si>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</si>
  <si>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</si>
  <si>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</si>
  <si>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</si>
  <si>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</si>
  <si>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</si>
  <si>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</si>
  <si>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</si>
  <si>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</si>
  <si>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</si>
  <si>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</si>
  <si>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</si>
  <si>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</si>
  <si>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</si>
  <si>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</si>
  <si>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</si>
  <si>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</si>
  <si>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</si>
  <si>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</si>
  <si>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</si>
  <si>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</si>
  <si>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</si>
  <si>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</si>
  <si>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</si>
  <si>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</si>
  <si>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</si>
  <si>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</si>
  <si>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</si>
  <si>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</si>
  <si>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</si>
  <si>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</si>
  <si>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</si>
  <si>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</si>
  <si>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</si>
  <si>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</si>
  <si>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</si>
  <si>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</si>
  <si>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</si>
  <si>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</si>
  <si>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</si>
  <si>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</si>
  <si>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</si>
  <si>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</si>
  <si>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</si>
  <si>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</si>
  <si>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</si>
  <si>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</si>
  <si>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</si>
  <si>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</si>
  <si>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</si>
  <si>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</si>
  <si>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</si>
  <si>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</si>
  <si>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</si>
  <si>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</si>
  <si>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</si>
  <si>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</si>
  <si>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</si>
  <si>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</si>
  <si>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</si>
  <si>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</si>
  <si>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</si>
  <si>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</si>
  <si>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</si>
  <si>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</si>
  <si>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</si>
  <si>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</si>
  <si>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</si>
  <si>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</si>
  <si>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</si>
  <si>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</si>
  <si>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</si>
  <si>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</si>
  <si>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</si>
  <si>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</si>
  <si>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</si>
  <si>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</si>
  <si>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</si>
  <si>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</si>
  <si>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</si>
  <si>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</si>
  <si>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</si>
  <si>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</si>
  <si>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</si>
  <si>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</si>
  <si>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</si>
  <si>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</si>
  <si>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</si>
  <si>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</si>
  <si>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</si>
  <si>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</si>
  <si>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</si>
  <si>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</si>
  <si>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</si>
  <si>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</si>
  <si>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</si>
  <si>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</si>
  <si>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</si>
  <si>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</si>
  <si>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</si>
  <si>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</si>
  <si>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</si>
  <si>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</si>
  <si>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</si>
  <si>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</si>
  <si>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</si>
  <si>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</si>
  <si>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</si>
  <si>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</si>
  <si>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</si>
  <si>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</si>
  <si>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</si>
  <si>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</si>
  <si>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</si>
  <si>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</si>
  <si>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</si>
  <si>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</si>
  <si>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</si>
  <si>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</si>
  <si>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</si>
  <si>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</si>
  <si>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</si>
  <si>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</si>
  <si>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</si>
  <si>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</si>
  <si>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</si>
  <si>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</si>
  <si>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</si>
  <si>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</si>
  <si>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</si>
  <si>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</si>
  <si>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</si>
  <si>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</si>
  <si>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</si>
  <si>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</si>
  <si>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</si>
  <si>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</si>
  <si>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</si>
  <si>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</si>
  <si>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</si>
  <si>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</si>
  <si>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</si>
  <si>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</si>
  <si>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</si>
  <si>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</si>
  <si>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</si>
  <si>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</si>
  <si>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</si>
  <si>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</si>
  <si>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</si>
  <si>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</si>
  <si>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</si>
  <si>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</si>
  <si>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</si>
  <si>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</si>
  <si>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</si>
  <si>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</si>
  <si>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</si>
  <si>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</si>
  <si>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</si>
  <si>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</si>
  <si>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</si>
  <si>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</si>
  <si>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</si>
  <si>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</si>
  <si>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</si>
  <si>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</si>
  <si>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</si>
  <si>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</si>
  <si>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</si>
  <si>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</si>
  <si>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</si>
  <si>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</si>
  <si>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</si>
  <si>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</si>
  <si>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</si>
  <si>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</si>
  <si>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</si>
  <si>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</si>
  <si>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</si>
  <si>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</si>
  <si>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</si>
  <si>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</si>
  <si>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</si>
  <si>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</si>
  <si>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</si>
  <si>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</si>
  <si>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</si>
  <si>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</si>
  <si>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</si>
  <si>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</si>
  <si>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</si>
  <si>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</si>
  <si>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</si>
  <si>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</si>
  <si>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</si>
  <si>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</si>
  <si>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</si>
  <si>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</si>
  <si>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</si>
  <si>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</si>
  <si>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</si>
  <si>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</si>
  <si>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</si>
  <si>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</si>
  <si>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</si>
  <si>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</si>
  <si>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</si>
  <si>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</si>
  <si>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</si>
  <si>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</si>
  <si>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</si>
  <si>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</si>
  <si>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</si>
  <si>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</si>
  <si>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</si>
  <si>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</si>
  <si>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</si>
  <si>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</si>
  <si>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</si>
  <si>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</si>
  <si>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</si>
  <si>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</si>
  <si>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</si>
  <si>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</si>
  <si>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</si>
  <si>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</si>
  <si>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</si>
  <si>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</si>
  <si>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</si>
  <si>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</si>
  <si>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</si>
  <si>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</si>
  <si>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</si>
  <si>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</si>
  <si>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</si>
  <si>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</si>
  <si>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</si>
  <si>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</si>
  <si>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</si>
  <si>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</si>
  <si>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</si>
  <si>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</si>
  <si>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</si>
  <si>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</si>
  <si>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</si>
  <si>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</si>
  <si>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</si>
  <si>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</si>
  <si>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</si>
  <si>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</si>
  <si>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</si>
  <si>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</si>
  <si>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</si>
  <si>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</si>
  <si>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</si>
  <si>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</si>
  <si>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</si>
  <si>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</si>
  <si>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</si>
  <si>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</si>
  <si>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</si>
  <si>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</si>
  <si>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</si>
  <si>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</si>
  <si>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</si>
  <si>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</si>
  <si>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</si>
  <si>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</si>
  <si>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</si>
  <si>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</si>
  <si>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</si>
  <si>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</si>
  <si>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</si>
  <si>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</si>
  <si>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</si>
  <si>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</si>
  <si>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</si>
  <si>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</si>
  <si>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</si>
  <si>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</si>
  <si>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</si>
  <si>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</si>
  <si>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</si>
  <si>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</si>
  <si>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</si>
  <si>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</si>
  <si>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</si>
  <si>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</si>
  <si>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</si>
  <si>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</si>
  <si>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</si>
  <si>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</si>
  <si>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</si>
  <si>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</si>
  <si>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</si>
  <si>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</si>
  <si>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</si>
  <si>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</si>
  <si>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</si>
  <si>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</si>
  <si>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</si>
  <si>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</si>
  <si>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</si>
  <si>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</si>
  <si>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</si>
  <si>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</si>
  <si>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</si>
  <si>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</si>
  <si>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</si>
  <si>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</si>
  <si>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</si>
  <si>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</si>
  <si>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</si>
  <si>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</si>
  <si>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</si>
  <si>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</si>
  <si>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</si>
  <si>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</si>
  <si>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</si>
  <si>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</si>
  <si>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</si>
  <si>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</si>
  <si>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</si>
  <si>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</si>
  <si>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</si>
  <si>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</si>
  <si>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</si>
  <si>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</si>
  <si>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</si>
  <si>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</si>
  <si>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</si>
  <si>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</si>
  <si>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</si>
  <si>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</si>
  <si>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</si>
  <si>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</si>
  <si>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</si>
  <si>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</si>
  <si>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</si>
  <si>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</si>
  <si>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</si>
  <si>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</si>
  <si>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</si>
  <si>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</si>
  <si>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</si>
  <si>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</si>
  <si>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</si>
  <si>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</si>
  <si>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</si>
  <si>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</si>
  <si>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</si>
  <si>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</si>
  <si>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</si>
  <si>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</si>
  <si>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</si>
  <si>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</si>
  <si>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</si>
  <si>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</si>
  <si>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</si>
  <si>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</si>
  <si>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</si>
  <si>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</si>
  <si>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</si>
  <si>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</si>
  <si>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</si>
  <si>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</si>
  <si>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</si>
  <si>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</si>
  <si>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</si>
  <si>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</si>
  <si>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</si>
  <si>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</si>
  <si>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</si>
  <si>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</si>
  <si>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</si>
  <si>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</si>
  <si>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</si>
  <si>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</si>
  <si>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</si>
  <si>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</si>
  <si>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</si>
  <si>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</si>
  <si>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</si>
  <si>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</si>
  <si>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</si>
  <si>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</si>
  <si>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</si>
  <si>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</si>
  <si>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</si>
  <si>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</si>
  <si>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</si>
  <si>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</si>
  <si>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</si>
  <si>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</si>
  <si>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</si>
  <si>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</si>
  <si>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</si>
  <si>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</si>
  <si>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</si>
  <si>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</si>
  <si>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</si>
  <si>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</si>
  <si>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</si>
  <si>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</si>
  <si>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</si>
  <si>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</si>
  <si>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</si>
  <si>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</si>
  <si>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</si>
  <si>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</si>
  <si>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</si>
  <si>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</si>
  <si>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</si>
  <si>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</si>
  <si>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</si>
  <si>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</si>
  <si>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</si>
  <si>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</si>
  <si>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</si>
  <si>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</si>
  <si>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</si>
  <si>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</si>
  <si>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</si>
  <si>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</si>
  <si>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</si>
  <si>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</si>
  <si>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</si>
  <si>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</si>
  <si>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</si>
  <si>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</si>
  <si>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</si>
  <si>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</si>
  <si>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</si>
  <si>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</si>
  <si>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</si>
  <si>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</si>
  <si>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</si>
  <si>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</si>
  <si>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</si>
  <si>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</si>
  <si>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</si>
  <si>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</si>
  <si>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</si>
  <si>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</si>
  <si>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</si>
  <si>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</si>
  <si>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</si>
  <si>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</si>
  <si>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</si>
  <si>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</si>
  <si>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</si>
  <si>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</si>
  <si>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</si>
  <si>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</si>
  <si>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</si>
  <si>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</si>
  <si>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</si>
  <si>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</si>
  <si>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</si>
  <si>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</si>
  <si>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</si>
  <si>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</si>
  <si>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</si>
  <si>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</si>
  <si>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</si>
  <si>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</si>
  <si>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</si>
  <si>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</si>
  <si>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</si>
  <si>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</si>
  <si>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</si>
  <si>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</si>
  <si>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</si>
  <si>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</si>
  <si>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</si>
  <si>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</si>
  <si>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</si>
  <si>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</si>
  <si>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</si>
  <si>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</si>
  <si>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</si>
  <si>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</si>
  <si>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</si>
  <si>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</si>
  <si>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</si>
  <si>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</si>
  <si>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</si>
  <si>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</si>
  <si>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</si>
  <si>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</si>
  <si>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</si>
  <si>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</si>
  <si>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</si>
  <si>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</si>
  <si>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</si>
  <si>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</si>
  <si>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</si>
  <si>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</si>
  <si>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</si>
  <si>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</si>
  <si>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</si>
  <si>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</si>
  <si>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</si>
  <si>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</si>
  <si>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</si>
  <si>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</si>
  <si>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</si>
  <si>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</si>
  <si>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</si>
  <si>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</si>
  <si>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</si>
  <si>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</si>
  <si>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</si>
  <si>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</si>
  <si>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</si>
  <si>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</si>
  <si>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</si>
  <si>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</si>
  <si>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</si>
  <si>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</si>
  <si>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</si>
  <si>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</si>
  <si>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</si>
  <si>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</si>
  <si>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</si>
  <si>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</si>
  <si>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</si>
  <si>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</si>
  <si>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</si>
  <si>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</si>
  <si>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</si>
  <si>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</si>
  <si>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</si>
  <si>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</si>
  <si>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</si>
  <si>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</si>
  <si>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</si>
  <si>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</si>
  <si>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</si>
  <si>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</si>
  <si>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</si>
  <si>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</si>
  <si>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</si>
  <si>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</si>
  <si>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</si>
  <si>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</si>
  <si>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</si>
  <si>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</si>
  <si>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</si>
  <si>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</si>
  <si>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</si>
  <si>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</si>
  <si>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</si>
  <si>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</si>
  <si>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</si>
  <si>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</si>
  <si>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</si>
  <si>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</si>
  <si>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</si>
  <si>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</si>
  <si>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</si>
  <si>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</si>
  <si>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</si>
  <si>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</si>
  <si>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</si>
  <si>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</si>
  <si>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</si>
  <si>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</si>
  <si>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</si>
  <si>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</si>
  <si>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</si>
  <si>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</si>
  <si>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</si>
  <si>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</si>
  <si>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</si>
  <si>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</si>
  <si>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</si>
  <si>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</si>
  <si>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</si>
  <si>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</si>
  <si>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</si>
  <si>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</si>
  <si>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</si>
  <si>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</si>
  <si>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</si>
  <si>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</si>
  <si>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</si>
  <si>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</si>
  <si>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</si>
  <si>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</si>
  <si>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</si>
  <si>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</si>
  <si>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</si>
  <si>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</si>
  <si>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</si>
  <si>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</si>
  <si>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</si>
  <si>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</si>
  <si>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</si>
  <si>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</si>
  <si>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</si>
  <si>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</si>
  <si>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</si>
  <si>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</si>
  <si>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</si>
  <si>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</si>
  <si>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</si>
  <si>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</si>
  <si>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</si>
  <si>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</si>
  <si>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</si>
  <si>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</si>
  <si>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</si>
  <si>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</si>
  <si>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</si>
  <si>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</si>
  <si>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</si>
  <si>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</si>
  <si>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</si>
  <si>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</si>
  <si>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</si>
  <si>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</si>
  <si>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</si>
  <si>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</si>
  <si>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</si>
  <si>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</si>
  <si>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</si>
  <si>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</si>
  <si>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</si>
  <si>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</si>
  <si>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</si>
  <si>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</si>
  <si>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</si>
  <si>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</si>
  <si>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</si>
  <si>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</si>
  <si>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</si>
  <si>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</si>
  <si>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</si>
  <si>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</si>
  <si>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</si>
  <si>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</si>
  <si>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</si>
  <si>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</si>
  <si>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</si>
  <si>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</si>
  <si>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</si>
  <si>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</si>
  <si>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</si>
  <si>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</si>
  <si>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</si>
  <si>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</si>
  <si>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</si>
  <si>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</si>
  <si>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</si>
  <si>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</si>
  <si>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</si>
  <si>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</si>
  <si>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</si>
  <si>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</si>
  <si>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</si>
  <si>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</si>
  <si>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</si>
  <si>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</si>
  <si>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</si>
  <si>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</si>
  <si>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</si>
  <si>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</si>
  <si>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</si>
  <si>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</si>
  <si>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</si>
  <si>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</si>
  <si>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</si>
  <si>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</si>
  <si>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</si>
  <si>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</si>
  <si>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</si>
  <si>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</si>
  <si>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</si>
  <si>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</si>
  <si>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</si>
  <si>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</si>
  <si>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</si>
  <si>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</si>
  <si>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</si>
  <si>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</si>
  <si>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</si>
  <si>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</si>
  <si>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</si>
  <si>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</si>
  <si>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</si>
  <si>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</si>
  <si>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</si>
  <si>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</si>
  <si>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</si>
  <si>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</si>
  <si>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</si>
  <si>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</si>
  <si>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</si>
  <si>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</si>
  <si>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</si>
  <si>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</si>
  <si>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</si>
  <si>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</si>
  <si>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</si>
  <si>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</si>
  <si>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</si>
  <si>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</si>
  <si>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</si>
  <si>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</si>
  <si>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</si>
  <si>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</si>
  <si>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</si>
  <si>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</si>
  <si>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</si>
  <si>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</si>
  <si>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</si>
  <si>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</si>
  <si>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</si>
  <si>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</si>
  <si>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</si>
  <si>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</si>
  <si>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</si>
  <si>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</si>
  <si>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</si>
  <si>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</si>
  <si>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</si>
  <si>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</si>
  <si>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</si>
  <si>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</si>
  <si>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</si>
  <si>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</si>
  <si>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</si>
  <si>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</si>
  <si>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</si>
  <si>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</si>
  <si>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</si>
  <si>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</si>
  <si>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</si>
  <si>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</si>
  <si>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</si>
  <si>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</si>
  <si>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</si>
  <si>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</si>
  <si>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</si>
  <si>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</si>
  <si>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</si>
  <si>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</si>
  <si>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</si>
  <si>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</si>
  <si>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</si>
  <si>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</si>
  <si>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</si>
  <si>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</si>
  <si>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</si>
  <si>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</si>
  <si>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</si>
  <si>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</si>
  <si>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</si>
  <si>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</si>
  <si>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</si>
  <si>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</si>
  <si>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</si>
  <si>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</si>
  <si>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</si>
  <si>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</si>
  <si>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</si>
  <si>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</si>
  <si>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</si>
  <si>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</si>
  <si>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</si>
  <si>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</si>
  <si>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</si>
  <si>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</si>
  <si>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</si>
  <si>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</si>
  <si>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</si>
  <si>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</si>
  <si>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</si>
  <si>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</si>
  <si>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</si>
  <si>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</si>
  <si>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</si>
  <si>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</si>
  <si>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</si>
  <si>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</si>
  <si>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</si>
  <si>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</si>
  <si>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</si>
  <si>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</si>
  <si>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</si>
  <si>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</si>
  <si>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</si>
  <si>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</si>
  <si>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</si>
  <si>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</si>
  <si>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</si>
  <si>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</si>
  <si>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</si>
  <si>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</si>
  <si>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</si>
  <si>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</si>
  <si>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</si>
  <si>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</si>
  <si>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</si>
  <si>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</si>
  <si>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</si>
  <si>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</si>
  <si>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</si>
  <si>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</si>
  <si>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</si>
  <si>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</si>
  <si>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</si>
  <si>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</si>
  <si>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</si>
  <si>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</si>
  <si>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</si>
  <si>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</si>
  <si>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</si>
  <si>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</si>
  <si>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</si>
  <si>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</si>
  <si>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</si>
  <si>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</si>
  <si>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</si>
  <si>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</si>
  <si>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</si>
  <si>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</si>
  <si>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</si>
  <si>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</si>
  <si>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</si>
  <si>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</si>
  <si>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</si>
  <si>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</si>
  <si>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</si>
  <si>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</si>
  <si>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</si>
  <si>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</si>
  <si>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</si>
  <si>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</si>
  <si>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</si>
  <si>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</si>
  <si>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</si>
  <si>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</si>
  <si>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</si>
  <si>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</si>
  <si>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</si>
  <si>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</si>
  <si>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</si>
  <si>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</si>
  <si>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</si>
  <si>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</si>
  <si>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</si>
  <si>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</si>
  <si>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</si>
  <si>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</si>
  <si>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</si>
  <si>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</si>
  <si>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</si>
  <si>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</si>
  <si>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</si>
  <si>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</si>
  <si>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</si>
  <si>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</si>
  <si>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</si>
  <si>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</si>
  <si>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</si>
  <si>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</si>
  <si>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</si>
  <si>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</si>
  <si>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</si>
  <si>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</si>
  <si>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</si>
  <si>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</si>
  <si>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</si>
  <si>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</si>
  <si>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</si>
  <si>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</si>
  <si>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</si>
  <si>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</si>
  <si>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</si>
  <si>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</si>
  <si>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</si>
  <si>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</si>
  <si>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</si>
  <si>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</si>
  <si>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</si>
  <si>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</si>
  <si>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</si>
  <si>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</t>
  </si>
  <si>
    <t>sub-category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</si>
  <si>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</si>
  <si>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</si>
  <si>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</si>
  <si>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</si>
  <si>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</si>
  <si>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</si>
  <si>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</si>
  <si>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</si>
  <si>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</si>
  <si>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</si>
  <si>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</si>
  <si>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</si>
  <si>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</si>
  <si>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</si>
  <si>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</si>
  <si>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</si>
  <si>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</si>
  <si>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</si>
  <si>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</si>
  <si>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</si>
  <si>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</si>
  <si>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</si>
  <si>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</si>
  <si>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</si>
  <si>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</si>
  <si>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</si>
  <si>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</si>
  <si>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</si>
  <si>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</si>
  <si>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</si>
  <si>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</si>
  <si>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</si>
  <si>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</si>
  <si>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</si>
  <si>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</si>
  <si>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</si>
  <si>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</si>
  <si>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</si>
  <si>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</si>
  <si>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</si>
  <si>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</si>
  <si>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</si>
  <si>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</si>
  <si>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</si>
  <si>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</si>
  <si>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</si>
  <si>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</si>
  <si>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</si>
  <si>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</si>
  <si>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</si>
  <si>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</si>
  <si>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</si>
  <si>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</si>
  <si>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</si>
  <si>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</si>
  <si>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</si>
  <si>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</si>
  <si>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</si>
  <si>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</si>
  <si>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</si>
  <si>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</si>
  <si>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</si>
  <si>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</si>
  <si>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</si>
  <si>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</si>
  <si>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</si>
  <si>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</si>
  <si>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State</t>
  </si>
  <si>
    <t>Date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</si>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</sst>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0" fontId="3" fillId="0" borderId="0" xfId="0" applyFont="1" applyAlignment="1"/>
    <xf numFmtId="0" fontId="0" fillId="0" borderId="0" xfId="0" applyFont="1" applyAlignment="1">
      <alignment horizontal="left" wrapText="1"/>
    </xf>
    <xf numFmtId="9" fontId="1" fillId="0" borderId="0" xfId="0" applyNumberFormat="1" applyFont="1" applyAlignment="1">
      <alignment horizontal="center" wrapText="1"/>
    </xf>
    <xf numFmtId="9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theme="2" tint="-0.499984740745262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34150"/>
      <color rgb="FFC65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[StarterBook-kh.xlsx]Pivot1!PivotTable1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Pivot1!$A$4:$A$32</c:f>
              <c:multiLvlStrCache>
                <c:ptCount val="24"/>
                <c:lvl>
                  <c:pt idx="0">
                    <c:v>food</c:v>
                  </c:pt>
                  <c:pt idx="1">
                    <c:v>journalism</c:v>
                  </c:pt>
                  <c:pt idx="2">
                    <c:v>music</c:v>
                  </c:pt>
                  <c:pt idx="3">
                    <c:v>publishing</c:v>
                  </c:pt>
                  <c:pt idx="4">
                    <c:v>technology</c:v>
                  </c:pt>
                  <c:pt idx="5">
                    <c:v>theater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music</c:v>
                  </c:pt>
                  <c:pt idx="15">
                    <c:v>theater</c:v>
                  </c:pt>
                  <c:pt idx="16">
                    <c:v>film &amp; video</c:v>
                  </c:pt>
                  <c:pt idx="17">
                    <c:v>food</c:v>
                  </c:pt>
                  <c:pt idx="18">
                    <c:v>games</c:v>
                  </c:pt>
                  <c:pt idx="19">
                    <c:v>music</c:v>
                  </c:pt>
                  <c:pt idx="20">
                    <c:v>photography</c:v>
                  </c:pt>
                  <c:pt idx="21">
                    <c:v>publishing</c:v>
                  </c:pt>
                  <c:pt idx="22">
                    <c:v>technology</c:v>
                  </c:pt>
                  <c:pt idx="23">
                    <c:v>theater</c:v>
                  </c:pt>
                </c:lvl>
                <c:lvl>
                  <c:pt idx="0">
                    <c:v>canceled</c:v>
                  </c:pt>
                  <c:pt idx="6">
                    <c:v>failed</c:v>
                  </c:pt>
                  <c:pt idx="13">
                    <c:v>live</c:v>
                  </c:pt>
                  <c:pt idx="16">
                    <c:v>successful</c:v>
                  </c:pt>
                </c:lvl>
              </c:multiLvlStrCache>
            </c:multiLvlStrRef>
          </c:cat>
          <c:val>
            <c:numRef>
              <c:f>Pivot1!$B$4:$B$32</c:f>
              <c:numCache>
                <c:formatCode>General</c:formatCode>
                <c:ptCount val="24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30</c:v>
                </c:pt>
                <c:pt idx="4">
                  <c:v>178</c:v>
                </c:pt>
                <c:pt idx="5">
                  <c:v>37</c:v>
                </c:pt>
                <c:pt idx="6">
                  <c:v>140</c:v>
                </c:pt>
                <c:pt idx="7">
                  <c:v>140</c:v>
                </c:pt>
                <c:pt idx="8">
                  <c:v>120</c:v>
                </c:pt>
                <c:pt idx="9">
                  <c:v>117</c:v>
                </c:pt>
                <c:pt idx="10">
                  <c:v>127</c:v>
                </c:pt>
                <c:pt idx="11">
                  <c:v>213</c:v>
                </c:pt>
                <c:pt idx="12">
                  <c:v>493</c:v>
                </c:pt>
                <c:pt idx="13">
                  <c:v>6</c:v>
                </c:pt>
                <c:pt idx="14">
                  <c:v>20</c:v>
                </c:pt>
                <c:pt idx="15">
                  <c:v>24</c:v>
                </c:pt>
                <c:pt idx="16">
                  <c:v>520</c:v>
                </c:pt>
                <c:pt idx="17">
                  <c:v>34</c:v>
                </c:pt>
                <c:pt idx="18">
                  <c:v>80</c:v>
                </c:pt>
                <c:pt idx="19">
                  <c:v>540</c:v>
                </c:pt>
                <c:pt idx="20">
                  <c:v>103</c:v>
                </c:pt>
                <c:pt idx="21">
                  <c:v>80</c:v>
                </c:pt>
                <c:pt idx="22">
                  <c:v>209</c:v>
                </c:pt>
                <c:pt idx="2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3C-4C7F-8E4B-AA0ABA2EA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121704"/>
        <c:axId val="487119736"/>
      </c:barChart>
      <c:catAx>
        <c:axId val="48712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19736"/>
        <c:crosses val="autoZero"/>
        <c:auto val="1"/>
        <c:lblAlgn val="ctr"/>
        <c:lblOffset val="100"/>
        <c:noMultiLvlLbl val="0"/>
      </c:catAx>
      <c:valAx>
        <c:axId val="48711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2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[StarterBook-kh.xlsx]Pivot2!PivotTable2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Pivot2!$A$5:$A$69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space exploration</c:v>
                  </c:pt>
                  <c:pt idx="5">
                    <c:v>spaces</c:v>
                  </c:pt>
                  <c:pt idx="6">
                    <c:v>translations</c:v>
                  </c:pt>
                  <c:pt idx="7">
                    <c:v>wearables</c:v>
                  </c:pt>
                  <c:pt idx="8">
                    <c:v>web</c:v>
                  </c:pt>
                  <c:pt idx="9">
                    <c:v>world music</c:v>
                  </c:pt>
                  <c:pt idx="10">
                    <c:v>children's books</c:v>
                  </c:pt>
                  <c:pt idx="11">
                    <c:v>faith</c:v>
                  </c:pt>
                  <c:pt idx="12">
                    <c:v>fiction</c:v>
                  </c:pt>
                  <c:pt idx="13">
                    <c:v>food trucks</c:v>
                  </c:pt>
                  <c:pt idx="14">
                    <c:v>gadgets</c:v>
                  </c:pt>
                  <c:pt idx="15">
                    <c:v>indie rock</c:v>
                  </c:pt>
                  <c:pt idx="16">
                    <c:v>jazz</c:v>
                  </c:pt>
                  <c:pt idx="17">
                    <c:v>makerspaces</c:v>
                  </c:pt>
                  <c:pt idx="18">
                    <c:v>mobile games</c:v>
                  </c:pt>
                  <c:pt idx="19">
                    <c:v>musical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plays</c:v>
                  </c:pt>
                  <c:pt idx="25">
                    <c:v>restaurants</c:v>
                  </c:pt>
                  <c:pt idx="26">
                    <c:v>space exploration</c:v>
                  </c:pt>
                  <c:pt idx="27">
                    <c:v>spaces</c:v>
                  </c:pt>
                  <c:pt idx="28">
                    <c:v>translations</c:v>
                  </c:pt>
                  <c:pt idx="29">
                    <c:v>video games</c:v>
                  </c:pt>
                  <c:pt idx="30">
                    <c:v>wearables</c:v>
                  </c:pt>
                  <c:pt idx="31">
                    <c:v>web</c:v>
                  </c:pt>
                  <c:pt idx="32">
                    <c:v>faith</c:v>
                  </c:pt>
                  <c:pt idx="33">
                    <c:v>plays</c:v>
                  </c:pt>
                  <c:pt idx="34">
                    <c:v>small batch</c:v>
                  </c:pt>
                  <c:pt idx="35">
                    <c:v>spaces</c:v>
                  </c:pt>
                  <c:pt idx="36">
                    <c:v>animation</c:v>
                  </c:pt>
                  <c:pt idx="37">
                    <c:v>classical music</c:v>
                  </c:pt>
                  <c:pt idx="38">
                    <c:v>documentary</c:v>
                  </c:pt>
                  <c:pt idx="39">
                    <c:v>drama</c:v>
                  </c:pt>
                  <c:pt idx="40">
                    <c:v>electronic music</c:v>
                  </c:pt>
                  <c:pt idx="41">
                    <c:v>hardware</c:v>
                  </c:pt>
                  <c:pt idx="42">
                    <c:v>indie rock</c:v>
                  </c:pt>
                  <c:pt idx="43">
                    <c:v>makerspaces</c:v>
                  </c:pt>
                  <c:pt idx="44">
                    <c:v>metal</c:v>
                  </c:pt>
                  <c:pt idx="45">
                    <c:v>musical</c:v>
                  </c:pt>
                  <c:pt idx="46">
                    <c:v>nonfiction</c:v>
                  </c:pt>
                  <c:pt idx="47">
                    <c:v>photobooks</c:v>
                  </c:pt>
                  <c:pt idx="48">
                    <c:v>plays</c:v>
                  </c:pt>
                  <c:pt idx="49">
                    <c:v>pop</c:v>
                  </c:pt>
                  <c:pt idx="50">
                    <c:v>radio &amp; podcasts</c:v>
                  </c:pt>
                  <c:pt idx="51">
                    <c:v>rock</c:v>
                  </c:pt>
                  <c:pt idx="52">
                    <c:v>science fiction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0">
                    <c:v>failed</c:v>
                  </c:pt>
                  <c:pt idx="32">
                    <c:v>live</c:v>
                  </c:pt>
                  <c:pt idx="36">
                    <c:v>successful</c:v>
                  </c:pt>
                </c:lvl>
              </c:multiLvlStrCache>
            </c:multiLvlStrRef>
          </c:cat>
          <c:val>
            <c:numRef>
              <c:f>Pivot2!$B$5:$B$69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18</c:v>
                </c:pt>
                <c:pt idx="5">
                  <c:v>17</c:v>
                </c:pt>
                <c:pt idx="6">
                  <c:v>10</c:v>
                </c:pt>
                <c:pt idx="7">
                  <c:v>60</c:v>
                </c:pt>
                <c:pt idx="8">
                  <c:v>100</c:v>
                </c:pt>
                <c:pt idx="9">
                  <c:v>20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5">
                  <c:v>20</c:v>
                </c:pt>
                <c:pt idx="16">
                  <c:v>60</c:v>
                </c:pt>
                <c:pt idx="17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20</c:v>
                </c:pt>
                <c:pt idx="26">
                  <c:v>2</c:v>
                </c:pt>
                <c:pt idx="27">
                  <c:v>80</c:v>
                </c:pt>
                <c:pt idx="28">
                  <c:v>47</c:v>
                </c:pt>
                <c:pt idx="29">
                  <c:v>100</c:v>
                </c:pt>
                <c:pt idx="30">
                  <c:v>120</c:v>
                </c:pt>
                <c:pt idx="31">
                  <c:v>60</c:v>
                </c:pt>
                <c:pt idx="32">
                  <c:v>20</c:v>
                </c:pt>
                <c:pt idx="33">
                  <c:v>19</c:v>
                </c:pt>
                <c:pt idx="34">
                  <c:v>6</c:v>
                </c:pt>
                <c:pt idx="35">
                  <c:v>5</c:v>
                </c:pt>
                <c:pt idx="36">
                  <c:v>100</c:v>
                </c:pt>
                <c:pt idx="37">
                  <c:v>40</c:v>
                </c:pt>
                <c:pt idx="38">
                  <c:v>180</c:v>
                </c:pt>
                <c:pt idx="39">
                  <c:v>80</c:v>
                </c:pt>
                <c:pt idx="40">
                  <c:v>40</c:v>
                </c:pt>
                <c:pt idx="41">
                  <c:v>140</c:v>
                </c:pt>
                <c:pt idx="42">
                  <c:v>140</c:v>
                </c:pt>
                <c:pt idx="43">
                  <c:v>9</c:v>
                </c:pt>
                <c:pt idx="44">
                  <c:v>20</c:v>
                </c:pt>
                <c:pt idx="45">
                  <c:v>60</c:v>
                </c:pt>
                <c:pt idx="46">
                  <c:v>60</c:v>
                </c:pt>
                <c:pt idx="47">
                  <c:v>103</c:v>
                </c:pt>
                <c:pt idx="48">
                  <c:v>694</c:v>
                </c:pt>
                <c:pt idx="49">
                  <c:v>40</c:v>
                </c:pt>
                <c:pt idx="50">
                  <c:v>20</c:v>
                </c:pt>
                <c:pt idx="51">
                  <c:v>260</c:v>
                </c:pt>
                <c:pt idx="52">
                  <c:v>40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8-4792-93C7-B28836A72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259496"/>
        <c:axId val="681258512"/>
      </c:barChart>
      <c:catAx>
        <c:axId val="68125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58512"/>
        <c:crosses val="autoZero"/>
        <c:auto val="1"/>
        <c:lblAlgn val="ctr"/>
        <c:lblOffset val="100"/>
        <c:noMultiLvlLbl val="0"/>
      </c:catAx>
      <c:valAx>
        <c:axId val="6812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5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[StarterBook-kh.xlsx]Pivot3!PivotTable4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68</c:v>
                </c:pt>
                <c:pt idx="6">
                  <c:v>114</c:v>
                </c:pt>
                <c:pt idx="7">
                  <c:v>88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7-4EB0-A99B-64B5938DEE60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Pivot3!$C$6:$C$15</c:f>
              <c:numCache>
                <c:formatCode>General</c:formatCode>
                <c:ptCount val="9"/>
                <c:pt idx="0">
                  <c:v>2</c:v>
                </c:pt>
                <c:pt idx="1">
                  <c:v>14</c:v>
                </c:pt>
                <c:pt idx="2">
                  <c:v>21</c:v>
                </c:pt>
                <c:pt idx="3">
                  <c:v>46</c:v>
                </c:pt>
                <c:pt idx="4">
                  <c:v>49</c:v>
                </c:pt>
                <c:pt idx="5">
                  <c:v>384</c:v>
                </c:pt>
                <c:pt idx="6">
                  <c:v>464</c:v>
                </c:pt>
                <c:pt idx="7">
                  <c:v>343</c:v>
                </c:pt>
                <c:pt idx="8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B7-4EB0-A99B-64B5938DEE60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B7-4EB0-A99B-64B5938DEE60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Pivot3!$E$6:$E$15</c:f>
              <c:numCache>
                <c:formatCode>General</c:formatCode>
                <c:ptCount val="9"/>
                <c:pt idx="0">
                  <c:v>11</c:v>
                </c:pt>
                <c:pt idx="1">
                  <c:v>50</c:v>
                </c:pt>
                <c:pt idx="2">
                  <c:v>143</c:v>
                </c:pt>
                <c:pt idx="3">
                  <c:v>230</c:v>
                </c:pt>
                <c:pt idx="4">
                  <c:v>218</c:v>
                </c:pt>
                <c:pt idx="5">
                  <c:v>524</c:v>
                </c:pt>
                <c:pt idx="6">
                  <c:v>648</c:v>
                </c:pt>
                <c:pt idx="7">
                  <c:v>518</c:v>
                </c:pt>
                <c:pt idx="8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B7-4EB0-A99B-64B5938DE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004816"/>
        <c:axId val="893694536"/>
      </c:lineChart>
      <c:catAx>
        <c:axId val="49500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4536"/>
        <c:crosses val="autoZero"/>
        <c:auto val="1"/>
        <c:lblAlgn val="ctr"/>
        <c:lblOffset val="100"/>
        <c:noMultiLvlLbl val="0"/>
      </c:catAx>
      <c:valAx>
        <c:axId val="89369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0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334</c:v>
                </c:pt>
                <c:pt idx="1">
                  <c:v>979</c:v>
                </c:pt>
                <c:pt idx="2">
                  <c:v>419</c:v>
                </c:pt>
                <c:pt idx="3">
                  <c:v>194</c:v>
                </c:pt>
                <c:pt idx="4">
                  <c:v>102</c:v>
                </c:pt>
                <c:pt idx="5">
                  <c:v>75</c:v>
                </c:pt>
                <c:pt idx="6">
                  <c:v>61</c:v>
                </c:pt>
                <c:pt idx="7">
                  <c:v>36</c:v>
                </c:pt>
                <c:pt idx="8">
                  <c:v>29</c:v>
                </c:pt>
                <c:pt idx="9">
                  <c:v>24</c:v>
                </c:pt>
                <c:pt idx="10">
                  <c:v>6</c:v>
                </c:pt>
                <c:pt idx="11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1-467B-AFDD-862DB54CD069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104</c:v>
                </c:pt>
                <c:pt idx="1">
                  <c:v>382</c:v>
                </c:pt>
                <c:pt idx="2">
                  <c:v>251</c:v>
                </c:pt>
                <c:pt idx="3">
                  <c:v>120</c:v>
                </c:pt>
                <c:pt idx="4">
                  <c:v>82</c:v>
                </c:pt>
                <c:pt idx="5">
                  <c:v>61</c:v>
                </c:pt>
                <c:pt idx="6">
                  <c:v>59</c:v>
                </c:pt>
                <c:pt idx="7">
                  <c:v>33</c:v>
                </c:pt>
                <c:pt idx="8">
                  <c:v>20</c:v>
                </c:pt>
                <c:pt idx="9">
                  <c:v>13</c:v>
                </c:pt>
                <c:pt idx="10">
                  <c:v>11</c:v>
                </c:pt>
                <c:pt idx="11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1-467B-AFDD-862DB54CD069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15</c:v>
                </c:pt>
                <c:pt idx="1">
                  <c:v>51</c:v>
                </c:pt>
                <c:pt idx="2">
                  <c:v>46</c:v>
                </c:pt>
                <c:pt idx="3">
                  <c:v>38</c:v>
                </c:pt>
                <c:pt idx="4">
                  <c:v>17</c:v>
                </c:pt>
                <c:pt idx="5">
                  <c:v>12</c:v>
                </c:pt>
                <c:pt idx="6">
                  <c:v>17</c:v>
                </c:pt>
                <c:pt idx="7">
                  <c:v>13</c:v>
                </c:pt>
                <c:pt idx="8">
                  <c:v>6</c:v>
                </c:pt>
                <c:pt idx="9">
                  <c:v>6</c:v>
                </c:pt>
                <c:pt idx="10">
                  <c:v>4</c:v>
                </c:pt>
                <c:pt idx="11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51-467B-AFDD-862DB54CD069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51-467B-AFDD-862DB54CD069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0.73730684326710816</c:v>
                </c:pt>
                <c:pt idx="1">
                  <c:v>0.693342776203966</c:v>
                </c:pt>
                <c:pt idx="2">
                  <c:v>0.58519553072625696</c:v>
                </c:pt>
                <c:pt idx="3">
                  <c:v>0.55113636363636365</c:v>
                </c:pt>
                <c:pt idx="4">
                  <c:v>0.5074626865671642</c:v>
                </c:pt>
                <c:pt idx="5">
                  <c:v>0.5067567567567568</c:v>
                </c:pt>
                <c:pt idx="6">
                  <c:v>0.44525547445255476</c:v>
                </c:pt>
                <c:pt idx="7">
                  <c:v>0.43902439024390244</c:v>
                </c:pt>
                <c:pt idx="8">
                  <c:v>0.52727272727272723</c:v>
                </c:pt>
                <c:pt idx="9">
                  <c:v>0.55813953488372092</c:v>
                </c:pt>
                <c:pt idx="10">
                  <c:v>0.2857142857142857</c:v>
                </c:pt>
                <c:pt idx="11">
                  <c:v>0.32882882882882886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51-467B-AFDD-862DB54CD06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0.22958057395143489</c:v>
                </c:pt>
                <c:pt idx="1">
                  <c:v>0.27053824362606232</c:v>
                </c:pt>
                <c:pt idx="2">
                  <c:v>0.3505586592178771</c:v>
                </c:pt>
                <c:pt idx="3">
                  <c:v>0.34090909090909088</c:v>
                </c:pt>
                <c:pt idx="4">
                  <c:v>0.4079601990049751</c:v>
                </c:pt>
                <c:pt idx="5">
                  <c:v>0.41216216216216217</c:v>
                </c:pt>
                <c:pt idx="6">
                  <c:v>0.43065693430656932</c:v>
                </c:pt>
                <c:pt idx="7">
                  <c:v>0.40243902439024393</c:v>
                </c:pt>
                <c:pt idx="8">
                  <c:v>0.36363636363636365</c:v>
                </c:pt>
                <c:pt idx="9">
                  <c:v>0.30232558139534882</c:v>
                </c:pt>
                <c:pt idx="10">
                  <c:v>0.52380952380952384</c:v>
                </c:pt>
                <c:pt idx="11">
                  <c:v>0.481981981981982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51-467B-AFDD-862DB54CD06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3.3112582781456956E-2</c:v>
                </c:pt>
                <c:pt idx="1">
                  <c:v>3.6118980169971671E-2</c:v>
                </c:pt>
                <c:pt idx="2">
                  <c:v>6.4245810055865923E-2</c:v>
                </c:pt>
                <c:pt idx="3">
                  <c:v>0.10795454545454546</c:v>
                </c:pt>
                <c:pt idx="4">
                  <c:v>8.45771144278607E-2</c:v>
                </c:pt>
                <c:pt idx="5">
                  <c:v>8.1081081081081086E-2</c:v>
                </c:pt>
                <c:pt idx="6">
                  <c:v>0.12408759124087591</c:v>
                </c:pt>
                <c:pt idx="7">
                  <c:v>0.15853658536585366</c:v>
                </c:pt>
                <c:pt idx="8">
                  <c:v>0.10909090909090909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0.1891891891891892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51-467B-AFDD-862DB54CD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174008"/>
        <c:axId val="850174664"/>
      </c:lineChart>
      <c:catAx>
        <c:axId val="85017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74664"/>
        <c:crosses val="autoZero"/>
        <c:auto val="0"/>
        <c:lblAlgn val="ctr"/>
        <c:lblOffset val="100"/>
        <c:noMultiLvlLbl val="0"/>
      </c:catAx>
      <c:valAx>
        <c:axId val="85017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7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511968</xdr:colOff>
      <xdr:row>0</xdr:row>
      <xdr:rowOff>126205</xdr:rowOff>
    </xdr:from>
    <xdr:to>
      <xdr:col>18</xdr:col>
      <xdr:colOff>106365</xdr:colOff>
      <xdr:row>33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8531A-3141-4FB2-B60C-81CB357D5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230980</xdr:colOff>
      <xdr:row>1</xdr:row>
      <xdr:rowOff>26193</xdr:rowOff>
    </xdr:from>
    <xdr:to>
      <xdr:col>17</xdr:col>
      <xdr:colOff>552449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D9B69-F668-4F32-B1FC-EF7CB2937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188117</xdr:colOff>
      <xdr:row>0</xdr:row>
      <xdr:rowOff>111919</xdr:rowOff>
    </xdr:from>
    <xdr:to>
      <xdr:col>16</xdr:col>
      <xdr:colOff>455877</xdr:colOff>
      <xdr:row>31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754BC-7683-49DD-8A72-1EC09C7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111918</xdr:rowOff>
    </xdr:from>
    <xdr:to>
      <xdr:col>8</xdr:col>
      <xdr:colOff>19845</xdr:colOff>
      <xdr:row>51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07BD3-951C-4584-888A-66F54029B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" refreshedDate="43393.776072106484" createdVersion="6" refreshedVersion="6" minRefreshableVersion="3" recordCount="4114" xr:uid="{2857726F-F2C1-4B0C-84B5-90D3F7096C7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" refreshedDate="43393.805752083332" createdVersion="6" refreshedVersion="6" minRefreshableVersion="3" recordCount="4114" xr:uid="{194AF55A-4C00-4E81-B36C-2BCE4D632741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2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2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E3D58-1D1A-4245-80F6-4F6FE266A8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2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29">
    <i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FB978-709A-484E-A945-5B74FDF915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 v="3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/>
    </i>
    <i r="1">
      <x v="4"/>
    </i>
    <i r="1">
      <x v="5"/>
    </i>
    <i r="1">
      <x v="6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EC450-E0BF-43F4-B43B-8E11849C845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" colHeaderCaption="State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K3061" sqref="K306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3984375" customWidth="1"/>
    <col min="16" max="16" width="15.53125" style="18" customWidth="1"/>
    <col min="17" max="17" width="18.265625" customWidth="1"/>
    <col min="18" max="18" width="12.33203125" customWidth="1"/>
    <col min="19" max="19" width="21.1328125" bestFit="1" customWidth="1"/>
    <col min="20" max="20" width="23.531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8321</v>
      </c>
      <c r="P1" s="17" t="s">
        <v>8320</v>
      </c>
      <c r="Q1" s="6" t="s">
        <v>8318</v>
      </c>
      <c r="R1" s="1" t="s">
        <v>8319</v>
      </c>
      <c r="S1" s="1" t="s">
        <v>8376</v>
      </c>
      <c r="T1" s="1" t="s">
        <v>8377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8">
        <f>IF(L2&lt;&gt;0, E2/L2, 0)</f>
        <v>63.917582417582416</v>
      </c>
      <c r="Q2" s="7" t="s">
        <v>8322</v>
      </c>
      <c r="R2" t="s">
        <v>8323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8">
        <f t="shared" ref="P3:P66" si="1">IF(L3&lt;&gt;0, E3/L3, 0)</f>
        <v>185.48101265822785</v>
      </c>
      <c r="Q3" s="7" t="s">
        <v>8322</v>
      </c>
      <c r="R3" t="s">
        <v>8323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8">
        <f t="shared" si="1"/>
        <v>15</v>
      </c>
      <c r="Q4" s="7" t="s">
        <v>8322</v>
      </c>
      <c r="R4" t="s">
        <v>8323</v>
      </c>
      <c r="S4" s="12">
        <f t="shared" si="2"/>
        <v>42405.494016203702</v>
      </c>
      <c r="T4" s="12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8">
        <f t="shared" si="1"/>
        <v>69.266666666666666</v>
      </c>
      <c r="Q5" s="7" t="s">
        <v>8322</v>
      </c>
      <c r="R5" t="s">
        <v>8323</v>
      </c>
      <c r="S5" s="12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8">
        <f t="shared" si="1"/>
        <v>190.55028169014085</v>
      </c>
      <c r="Q6" s="7" t="s">
        <v>8322</v>
      </c>
      <c r="R6" t="s">
        <v>8323</v>
      </c>
      <c r="S6" s="12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8">
        <f t="shared" si="1"/>
        <v>93.40425531914893</v>
      </c>
      <c r="Q7" s="7" t="s">
        <v>8322</v>
      </c>
      <c r="R7" t="s">
        <v>8323</v>
      </c>
      <c r="S7" s="12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8">
        <f t="shared" si="1"/>
        <v>146.87931034482759</v>
      </c>
      <c r="Q8" s="7" t="s">
        <v>8322</v>
      </c>
      <c r="R8" t="s">
        <v>8323</v>
      </c>
      <c r="S8" s="12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8">
        <f t="shared" si="1"/>
        <v>159.82456140350877</v>
      </c>
      <c r="Q9" s="7" t="s">
        <v>8322</v>
      </c>
      <c r="R9" t="s">
        <v>8323</v>
      </c>
      <c r="S9" s="12">
        <f t="shared" si="2"/>
        <v>42515.838738425926</v>
      </c>
      <c r="T9" s="12">
        <f t="shared" si="3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8">
        <f t="shared" si="1"/>
        <v>291.79333333333335</v>
      </c>
      <c r="Q10" s="7" t="s">
        <v>8322</v>
      </c>
      <c r="R10" t="s">
        <v>8323</v>
      </c>
      <c r="S10" s="12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8">
        <f t="shared" si="1"/>
        <v>31.499500000000001</v>
      </c>
      <c r="Q11" s="7" t="s">
        <v>8322</v>
      </c>
      <c r="R11" t="s">
        <v>8323</v>
      </c>
      <c r="S11" s="12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8">
        <f t="shared" si="1"/>
        <v>158.68421052631578</v>
      </c>
      <c r="Q12" s="7" t="s">
        <v>8322</v>
      </c>
      <c r="R12" t="s">
        <v>8323</v>
      </c>
      <c r="S12" s="12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8">
        <f t="shared" si="1"/>
        <v>80.333333333333329</v>
      </c>
      <c r="Q13" s="7" t="s">
        <v>8322</v>
      </c>
      <c r="R13" t="s">
        <v>8323</v>
      </c>
      <c r="S13" s="12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8">
        <f t="shared" si="1"/>
        <v>59.961305925030231</v>
      </c>
      <c r="Q14" s="7" t="s">
        <v>8322</v>
      </c>
      <c r="R14" t="s">
        <v>8323</v>
      </c>
      <c r="S14" s="12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8">
        <f t="shared" si="1"/>
        <v>109.78431372549019</v>
      </c>
      <c r="Q15" s="7" t="s">
        <v>8322</v>
      </c>
      <c r="R15" t="s">
        <v>8323</v>
      </c>
      <c r="S15" s="12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8">
        <f t="shared" si="1"/>
        <v>147.70731707317074</v>
      </c>
      <c r="Q16" s="7" t="s">
        <v>8322</v>
      </c>
      <c r="R16" t="s">
        <v>8323</v>
      </c>
      <c r="S16" s="12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8">
        <f t="shared" si="1"/>
        <v>21.755102040816325</v>
      </c>
      <c r="Q17" s="7" t="s">
        <v>8322</v>
      </c>
      <c r="R17" t="s">
        <v>8323</v>
      </c>
      <c r="S17" s="12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8">
        <f t="shared" si="1"/>
        <v>171.84285714285716</v>
      </c>
      <c r="Q18" s="7" t="s">
        <v>8322</v>
      </c>
      <c r="R18" t="s">
        <v>8323</v>
      </c>
      <c r="S18" s="12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8">
        <f t="shared" si="1"/>
        <v>41.944444444444443</v>
      </c>
      <c r="Q19" s="7" t="s">
        <v>8322</v>
      </c>
      <c r="R19" t="s">
        <v>8323</v>
      </c>
      <c r="S19" s="12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8">
        <f t="shared" si="1"/>
        <v>93.264122807017543</v>
      </c>
      <c r="Q20" s="7" t="s">
        <v>8322</v>
      </c>
      <c r="R20" t="s">
        <v>8323</v>
      </c>
      <c r="S20" s="12">
        <f t="shared" si="2"/>
        <v>41869.333981481483</v>
      </c>
      <c r="T20" s="12">
        <f t="shared" si="3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8">
        <f t="shared" si="1"/>
        <v>56.136363636363633</v>
      </c>
      <c r="Q21" s="7" t="s">
        <v>8322</v>
      </c>
      <c r="R21" t="s">
        <v>8323</v>
      </c>
      <c r="S21" s="12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8">
        <f t="shared" si="1"/>
        <v>80.16</v>
      </c>
      <c r="Q22" s="7" t="s">
        <v>8322</v>
      </c>
      <c r="R22" t="s">
        <v>8323</v>
      </c>
      <c r="S22" s="12">
        <f t="shared" si="2"/>
        <v>42200.549907407411</v>
      </c>
      <c r="T22" s="12">
        <f t="shared" si="3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8">
        <f t="shared" si="1"/>
        <v>199.9009900990099</v>
      </c>
      <c r="Q23" s="7" t="s">
        <v>8322</v>
      </c>
      <c r="R23" t="s">
        <v>8323</v>
      </c>
      <c r="S23" s="12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8">
        <f t="shared" si="1"/>
        <v>51.25</v>
      </c>
      <c r="Q24" s="7" t="s">
        <v>8322</v>
      </c>
      <c r="R24" t="s">
        <v>8323</v>
      </c>
      <c r="S24" s="12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8">
        <f t="shared" si="1"/>
        <v>103.04347826086956</v>
      </c>
      <c r="Q25" s="7" t="s">
        <v>8322</v>
      </c>
      <c r="R25" t="s">
        <v>8323</v>
      </c>
      <c r="S25" s="12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8">
        <f t="shared" si="1"/>
        <v>66.346149825783982</v>
      </c>
      <c r="Q26" s="7" t="s">
        <v>8322</v>
      </c>
      <c r="R26" t="s">
        <v>8323</v>
      </c>
      <c r="S26" s="12">
        <f t="shared" si="2"/>
        <v>42229.611840277772</v>
      </c>
      <c r="T26" s="12">
        <f t="shared" si="3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8">
        <f t="shared" si="1"/>
        <v>57.142857142857146</v>
      </c>
      <c r="Q27" s="7" t="s">
        <v>8322</v>
      </c>
      <c r="R27" t="s">
        <v>8323</v>
      </c>
      <c r="S27" s="12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8">
        <f t="shared" si="1"/>
        <v>102.10526315789474</v>
      </c>
      <c r="Q28" s="7" t="s">
        <v>8322</v>
      </c>
      <c r="R28" t="s">
        <v>8323</v>
      </c>
      <c r="S28" s="12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8">
        <f t="shared" si="1"/>
        <v>148.96666666666667</v>
      </c>
      <c r="Q29" s="7" t="s">
        <v>8322</v>
      </c>
      <c r="R29" t="s">
        <v>8323</v>
      </c>
      <c r="S29" s="12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8">
        <f t="shared" si="1"/>
        <v>169.6056338028169</v>
      </c>
      <c r="Q30" s="7" t="s">
        <v>8322</v>
      </c>
      <c r="R30" t="s">
        <v>8323</v>
      </c>
      <c r="S30" s="12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8">
        <f t="shared" si="1"/>
        <v>31.623931623931625</v>
      </c>
      <c r="Q31" s="7" t="s">
        <v>8322</v>
      </c>
      <c r="R31" t="s">
        <v>8323</v>
      </c>
      <c r="S31" s="12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8">
        <f t="shared" si="1"/>
        <v>76.45264150943396</v>
      </c>
      <c r="Q32" s="7" t="s">
        <v>8322</v>
      </c>
      <c r="R32" t="s">
        <v>8323</v>
      </c>
      <c r="S32" s="12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8">
        <f t="shared" si="1"/>
        <v>13</v>
      </c>
      <c r="Q33" s="7" t="s">
        <v>8322</v>
      </c>
      <c r="R33" t="s">
        <v>8323</v>
      </c>
      <c r="S33" s="12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8">
        <f t="shared" si="1"/>
        <v>320.44943820224717</v>
      </c>
      <c r="Q34" s="7" t="s">
        <v>8322</v>
      </c>
      <c r="R34" t="s">
        <v>8323</v>
      </c>
      <c r="S34" s="12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8">
        <f t="shared" si="1"/>
        <v>83.75</v>
      </c>
      <c r="Q35" s="7" t="s">
        <v>8322</v>
      </c>
      <c r="R35" t="s">
        <v>8323</v>
      </c>
      <c r="S35" s="12">
        <f t="shared" si="2"/>
        <v>42286.452557870369</v>
      </c>
      <c r="T35" s="12">
        <f t="shared" si="3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8">
        <f t="shared" si="1"/>
        <v>49.882352941176471</v>
      </c>
      <c r="Q36" s="7" t="s">
        <v>8322</v>
      </c>
      <c r="R36" t="s">
        <v>8323</v>
      </c>
      <c r="S36" s="12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8">
        <f t="shared" si="1"/>
        <v>59.464285714285715</v>
      </c>
      <c r="Q37" s="7" t="s">
        <v>8322</v>
      </c>
      <c r="R37" t="s">
        <v>8323</v>
      </c>
      <c r="S37" s="12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8">
        <f t="shared" si="1"/>
        <v>193.84090909090909</v>
      </c>
      <c r="Q38" s="7" t="s">
        <v>8322</v>
      </c>
      <c r="R38" t="s">
        <v>8323</v>
      </c>
      <c r="S38" s="12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8">
        <f t="shared" si="1"/>
        <v>159.51383399209487</v>
      </c>
      <c r="Q39" s="7" t="s">
        <v>8322</v>
      </c>
      <c r="R39" t="s">
        <v>8323</v>
      </c>
      <c r="S39" s="12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8">
        <f t="shared" si="1"/>
        <v>41.68181818181818</v>
      </c>
      <c r="Q40" s="7" t="s">
        <v>8322</v>
      </c>
      <c r="R40" t="s">
        <v>8323</v>
      </c>
      <c r="S40" s="12">
        <f t="shared" si="2"/>
        <v>41374.848888888882</v>
      </c>
      <c r="T40" s="12">
        <f t="shared" si="3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8">
        <f t="shared" si="1"/>
        <v>150.89861751152074</v>
      </c>
      <c r="Q41" s="7" t="s">
        <v>8322</v>
      </c>
      <c r="R41" t="s">
        <v>8323</v>
      </c>
      <c r="S41" s="12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8">
        <f t="shared" si="1"/>
        <v>126.6875</v>
      </c>
      <c r="Q42" s="7" t="s">
        <v>8322</v>
      </c>
      <c r="R42" t="s">
        <v>8323</v>
      </c>
      <c r="S42" s="12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8">
        <f t="shared" si="1"/>
        <v>105.26315789473684</v>
      </c>
      <c r="Q43" s="7" t="s">
        <v>8322</v>
      </c>
      <c r="R43" t="s">
        <v>8323</v>
      </c>
      <c r="S43" s="12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8">
        <f t="shared" si="1"/>
        <v>117.51479289940828</v>
      </c>
      <c r="Q44" s="7" t="s">
        <v>8322</v>
      </c>
      <c r="R44" t="s">
        <v>8323</v>
      </c>
      <c r="S44" s="12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8">
        <f t="shared" si="1"/>
        <v>117.36121673003802</v>
      </c>
      <c r="Q45" s="7" t="s">
        <v>8322</v>
      </c>
      <c r="R45" t="s">
        <v>8323</v>
      </c>
      <c r="S45" s="12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8">
        <f t="shared" si="1"/>
        <v>133.33333333333334</v>
      </c>
      <c r="Q46" s="7" t="s">
        <v>8322</v>
      </c>
      <c r="R46" t="s">
        <v>8323</v>
      </c>
      <c r="S46" s="12">
        <f t="shared" si="2"/>
        <v>41873.890474537038</v>
      </c>
      <c r="T46" s="12">
        <f t="shared" si="3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8">
        <f t="shared" si="1"/>
        <v>98.360655737704917</v>
      </c>
      <c r="Q47" s="7" t="s">
        <v>8322</v>
      </c>
      <c r="R47" t="s">
        <v>8323</v>
      </c>
      <c r="S47" s="12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8">
        <f t="shared" si="1"/>
        <v>194.44444444444446</v>
      </c>
      <c r="Q48" s="7" t="s">
        <v>8322</v>
      </c>
      <c r="R48" t="s">
        <v>8323</v>
      </c>
      <c r="S48" s="12">
        <f t="shared" si="2"/>
        <v>42323.756643518522</v>
      </c>
      <c r="T48" s="12">
        <f t="shared" si="3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8">
        <f t="shared" si="1"/>
        <v>76.865000000000009</v>
      </c>
      <c r="Q49" s="7" t="s">
        <v>8322</v>
      </c>
      <c r="R49" t="s">
        <v>8323</v>
      </c>
      <c r="S49" s="12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8">
        <f t="shared" si="1"/>
        <v>56.815789473684212</v>
      </c>
      <c r="Q50" s="7" t="s">
        <v>8322</v>
      </c>
      <c r="R50" t="s">
        <v>8323</v>
      </c>
      <c r="S50" s="12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8">
        <f t="shared" si="1"/>
        <v>137.93103448275863</v>
      </c>
      <c r="Q51" s="7" t="s">
        <v>8322</v>
      </c>
      <c r="R51" t="s">
        <v>8323</v>
      </c>
      <c r="S51" s="12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8">
        <f t="shared" si="1"/>
        <v>27.272727272727273</v>
      </c>
      <c r="Q52" s="7" t="s">
        <v>8322</v>
      </c>
      <c r="R52" t="s">
        <v>8323</v>
      </c>
      <c r="S52" s="12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8">
        <f t="shared" si="1"/>
        <v>118.33613445378151</v>
      </c>
      <c r="Q53" s="7" t="s">
        <v>8322</v>
      </c>
      <c r="R53" t="s">
        <v>8323</v>
      </c>
      <c r="S53" s="12">
        <f t="shared" si="2"/>
        <v>42196.720335648148</v>
      </c>
      <c r="T53" s="12">
        <f t="shared" si="3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8">
        <f t="shared" si="1"/>
        <v>223.48076923076923</v>
      </c>
      <c r="Q54" s="7" t="s">
        <v>8322</v>
      </c>
      <c r="R54" t="s">
        <v>8323</v>
      </c>
      <c r="S54" s="12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8">
        <f t="shared" si="1"/>
        <v>28.111111111111111</v>
      </c>
      <c r="Q55" s="7" t="s">
        <v>8322</v>
      </c>
      <c r="R55" t="s">
        <v>8323</v>
      </c>
      <c r="S55" s="12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8">
        <f t="shared" si="1"/>
        <v>194.23076923076923</v>
      </c>
      <c r="Q56" s="7" t="s">
        <v>8322</v>
      </c>
      <c r="R56" t="s">
        <v>8323</v>
      </c>
      <c r="S56" s="12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8">
        <f t="shared" si="1"/>
        <v>128.95348837209303</v>
      </c>
      <c r="Q57" s="7" t="s">
        <v>8322</v>
      </c>
      <c r="R57" t="s">
        <v>8323</v>
      </c>
      <c r="S57" s="12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8">
        <f t="shared" si="1"/>
        <v>49.316091954022987</v>
      </c>
      <c r="Q58" s="7" t="s">
        <v>8322</v>
      </c>
      <c r="R58" t="s">
        <v>8323</v>
      </c>
      <c r="S58" s="12">
        <f t="shared" si="2"/>
        <v>42149.340555555551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8">
        <f t="shared" si="1"/>
        <v>221.52173913043478</v>
      </c>
      <c r="Q59" s="7" t="s">
        <v>8322</v>
      </c>
      <c r="R59" t="s">
        <v>8323</v>
      </c>
      <c r="S59" s="12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8">
        <f t="shared" si="1"/>
        <v>137.21333333333334</v>
      </c>
      <c r="Q60" s="7" t="s">
        <v>8322</v>
      </c>
      <c r="R60" t="s">
        <v>8323</v>
      </c>
      <c r="S60" s="12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8">
        <f t="shared" si="1"/>
        <v>606.82242424242418</v>
      </c>
      <c r="Q61" s="7" t="s">
        <v>8322</v>
      </c>
      <c r="R61" t="s">
        <v>8323</v>
      </c>
      <c r="S61" s="12">
        <f t="shared" si="2"/>
        <v>42230.027500000004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8">
        <f t="shared" si="1"/>
        <v>43.040092592592593</v>
      </c>
      <c r="Q62" s="7" t="s">
        <v>8322</v>
      </c>
      <c r="R62" t="s">
        <v>8324</v>
      </c>
      <c r="S62" s="12">
        <f t="shared" si="2"/>
        <v>41701.693483796291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8">
        <f t="shared" si="1"/>
        <v>322.39130434782606</v>
      </c>
      <c r="Q63" s="7" t="s">
        <v>8322</v>
      </c>
      <c r="R63" t="s">
        <v>8324</v>
      </c>
      <c r="S63" s="12">
        <f t="shared" si="2"/>
        <v>41409.605983796297</v>
      </c>
      <c r="T63" s="12">
        <f t="shared" si="3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8">
        <f t="shared" si="1"/>
        <v>96.708333333333329</v>
      </c>
      <c r="Q64" s="7" t="s">
        <v>8322</v>
      </c>
      <c r="R64" t="s">
        <v>8324</v>
      </c>
      <c r="S64" s="12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8">
        <f t="shared" si="1"/>
        <v>35.474531249999998</v>
      </c>
      <c r="Q65" s="7" t="s">
        <v>8322</v>
      </c>
      <c r="R65" t="s">
        <v>8324</v>
      </c>
      <c r="S65" s="12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8">
        <f t="shared" si="1"/>
        <v>86.666666666666671</v>
      </c>
      <c r="Q66" s="7" t="s">
        <v>8322</v>
      </c>
      <c r="R66" t="s">
        <v>8324</v>
      </c>
      <c r="S66" s="12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8">
        <f t="shared" ref="P67:P130" si="5">IF(L67&lt;&gt;0, E67/L67, 0)</f>
        <v>132.05263157894737</v>
      </c>
      <c r="Q67" s="7" t="s">
        <v>8322</v>
      </c>
      <c r="R67" t="s">
        <v>8324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8">
        <f t="shared" si="5"/>
        <v>91.230769230769226</v>
      </c>
      <c r="Q68" s="7" t="s">
        <v>8322</v>
      </c>
      <c r="R68" t="s">
        <v>8324</v>
      </c>
      <c r="S68" s="12">
        <f t="shared" si="6"/>
        <v>42539.641435185178</v>
      </c>
      <c r="T68" s="12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8">
        <f t="shared" si="5"/>
        <v>116.25</v>
      </c>
      <c r="Q69" s="7" t="s">
        <v>8322</v>
      </c>
      <c r="R69" t="s">
        <v>8324</v>
      </c>
      <c r="S69" s="12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8">
        <f t="shared" si="5"/>
        <v>21.194444444444443</v>
      </c>
      <c r="Q70" s="7" t="s">
        <v>8322</v>
      </c>
      <c r="R70" t="s">
        <v>8324</v>
      </c>
      <c r="S70" s="12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8">
        <f t="shared" si="5"/>
        <v>62.327134831460668</v>
      </c>
      <c r="Q71" s="7" t="s">
        <v>8322</v>
      </c>
      <c r="R71" t="s">
        <v>8324</v>
      </c>
      <c r="S71" s="12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8">
        <f t="shared" si="5"/>
        <v>37.411764705882355</v>
      </c>
      <c r="Q72" s="7" t="s">
        <v>8322</v>
      </c>
      <c r="R72" t="s">
        <v>8324</v>
      </c>
      <c r="S72" s="12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8">
        <f t="shared" si="5"/>
        <v>69.71875</v>
      </c>
      <c r="Q73" s="7" t="s">
        <v>8322</v>
      </c>
      <c r="R73" t="s">
        <v>8324</v>
      </c>
      <c r="S73" s="12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8">
        <f t="shared" si="5"/>
        <v>58.170731707317074</v>
      </c>
      <c r="Q74" s="7" t="s">
        <v>8322</v>
      </c>
      <c r="R74" t="s">
        <v>8324</v>
      </c>
      <c r="S74" s="12">
        <f t="shared" si="6"/>
        <v>41207.801863425921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8">
        <f t="shared" si="5"/>
        <v>50</v>
      </c>
      <c r="Q75" s="7" t="s">
        <v>8322</v>
      </c>
      <c r="R75" t="s">
        <v>8324</v>
      </c>
      <c r="S75" s="12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8">
        <f t="shared" si="5"/>
        <v>19.471034482758618</v>
      </c>
      <c r="Q76" s="7" t="s">
        <v>8322</v>
      </c>
      <c r="R76" t="s">
        <v>8324</v>
      </c>
      <c r="S76" s="12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8">
        <f t="shared" si="5"/>
        <v>85.957446808510639</v>
      </c>
      <c r="Q77" s="7" t="s">
        <v>8322</v>
      </c>
      <c r="R77" t="s">
        <v>8324</v>
      </c>
      <c r="S77" s="12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8">
        <f t="shared" si="5"/>
        <v>30.666666666666668</v>
      </c>
      <c r="Q78" s="7" t="s">
        <v>8322</v>
      </c>
      <c r="R78" t="s">
        <v>8324</v>
      </c>
      <c r="S78" s="12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8">
        <f t="shared" si="5"/>
        <v>60.384615384615387</v>
      </c>
      <c r="Q79" s="7" t="s">
        <v>8322</v>
      </c>
      <c r="R79" t="s">
        <v>8324</v>
      </c>
      <c r="S79" s="12">
        <f t="shared" si="6"/>
        <v>40996.936539351853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8">
        <f t="shared" si="5"/>
        <v>38.6</v>
      </c>
      <c r="Q80" s="7" t="s">
        <v>8322</v>
      </c>
      <c r="R80" t="s">
        <v>8324</v>
      </c>
      <c r="S80" s="12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8">
        <f t="shared" si="5"/>
        <v>40.268292682926827</v>
      </c>
      <c r="Q81" s="7" t="s">
        <v>8322</v>
      </c>
      <c r="R81" t="s">
        <v>8324</v>
      </c>
      <c r="S81" s="12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8">
        <f t="shared" si="5"/>
        <v>273.82978723404256</v>
      </c>
      <c r="Q82" s="7" t="s">
        <v>8322</v>
      </c>
      <c r="R82" t="s">
        <v>8324</v>
      </c>
      <c r="S82" s="12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8">
        <f t="shared" si="5"/>
        <v>53.035714285714285</v>
      </c>
      <c r="Q83" s="7" t="s">
        <v>8322</v>
      </c>
      <c r="R83" t="s">
        <v>8324</v>
      </c>
      <c r="S83" s="12">
        <f t="shared" si="6"/>
        <v>41099.950543981482</v>
      </c>
      <c r="T83" s="12">
        <f t="shared" si="7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8">
        <f t="shared" si="5"/>
        <v>40.005000000000003</v>
      </c>
      <c r="Q84" s="7" t="s">
        <v>8322</v>
      </c>
      <c r="R84" t="s">
        <v>8324</v>
      </c>
      <c r="S84" s="12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8">
        <f t="shared" si="5"/>
        <v>15.76923076923077</v>
      </c>
      <c r="Q85" s="7" t="s">
        <v>8322</v>
      </c>
      <c r="R85" t="s">
        <v>8324</v>
      </c>
      <c r="S85" s="12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8">
        <f t="shared" si="5"/>
        <v>71.428571428571431</v>
      </c>
      <c r="Q86" s="7" t="s">
        <v>8322</v>
      </c>
      <c r="R86" t="s">
        <v>8324</v>
      </c>
      <c r="S86" s="12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8">
        <f t="shared" si="5"/>
        <v>71.714285714285708</v>
      </c>
      <c r="Q87" s="7" t="s">
        <v>8322</v>
      </c>
      <c r="R87" t="s">
        <v>8324</v>
      </c>
      <c r="S87" s="12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8">
        <f t="shared" si="5"/>
        <v>375.76470588235293</v>
      </c>
      <c r="Q88" s="7" t="s">
        <v>8322</v>
      </c>
      <c r="R88" t="s">
        <v>8324</v>
      </c>
      <c r="S88" s="12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8">
        <f t="shared" si="5"/>
        <v>104.6</v>
      </c>
      <c r="Q89" s="7" t="s">
        <v>8322</v>
      </c>
      <c r="R89" t="s">
        <v>8324</v>
      </c>
      <c r="S89" s="12">
        <f t="shared" si="6"/>
        <v>40322.331053240734</v>
      </c>
      <c r="T89" s="12">
        <f t="shared" si="7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8">
        <f t="shared" si="5"/>
        <v>60</v>
      </c>
      <c r="Q90" s="7" t="s">
        <v>8322</v>
      </c>
      <c r="R90" t="s">
        <v>8324</v>
      </c>
      <c r="S90" s="12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8">
        <f t="shared" si="5"/>
        <v>123.28571428571429</v>
      </c>
      <c r="Q91" s="7" t="s">
        <v>8322</v>
      </c>
      <c r="R91" t="s">
        <v>8324</v>
      </c>
      <c r="S91" s="12">
        <f t="shared" si="6"/>
        <v>41402.543888888889</v>
      </c>
      <c r="T91" s="12">
        <f t="shared" si="7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8">
        <f t="shared" si="5"/>
        <v>31.375</v>
      </c>
      <c r="Q92" s="7" t="s">
        <v>8322</v>
      </c>
      <c r="R92" t="s">
        <v>8324</v>
      </c>
      <c r="S92" s="12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8">
        <f t="shared" si="5"/>
        <v>78.260869565217391</v>
      </c>
      <c r="Q93" s="7" t="s">
        <v>8322</v>
      </c>
      <c r="R93" t="s">
        <v>8324</v>
      </c>
      <c r="S93" s="12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8">
        <f t="shared" si="5"/>
        <v>122.32558139534883</v>
      </c>
      <c r="Q94" s="7" t="s">
        <v>8322</v>
      </c>
      <c r="R94" t="s">
        <v>8324</v>
      </c>
      <c r="S94" s="12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8">
        <f t="shared" si="5"/>
        <v>73.733333333333334</v>
      </c>
      <c r="Q95" s="7" t="s">
        <v>8322</v>
      </c>
      <c r="R95" t="s">
        <v>8324</v>
      </c>
      <c r="S95" s="12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8">
        <f t="shared" si="5"/>
        <v>21.666666666666668</v>
      </c>
      <c r="Q96" s="7" t="s">
        <v>8322</v>
      </c>
      <c r="R96" t="s">
        <v>8324</v>
      </c>
      <c r="S96" s="12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8">
        <f t="shared" si="5"/>
        <v>21.904761904761905</v>
      </c>
      <c r="Q97" s="7" t="s">
        <v>8322</v>
      </c>
      <c r="R97" t="s">
        <v>8324</v>
      </c>
      <c r="S97" s="12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8">
        <f t="shared" si="5"/>
        <v>50.588235294117645</v>
      </c>
      <c r="Q98" s="7" t="s">
        <v>8322</v>
      </c>
      <c r="R98" t="s">
        <v>8324</v>
      </c>
      <c r="S98" s="12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8">
        <f t="shared" si="5"/>
        <v>53.125</v>
      </c>
      <c r="Q99" s="7" t="s">
        <v>8322</v>
      </c>
      <c r="R99" t="s">
        <v>8324</v>
      </c>
      <c r="S99" s="12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8">
        <f t="shared" si="5"/>
        <v>56.666666666666664</v>
      </c>
      <c r="Q100" s="7" t="s">
        <v>8322</v>
      </c>
      <c r="R100" t="s">
        <v>8324</v>
      </c>
      <c r="S100" s="12">
        <f t="shared" si="6"/>
        <v>41214.586504629624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8">
        <f t="shared" si="5"/>
        <v>40.776666666666664</v>
      </c>
      <c r="Q101" s="7" t="s">
        <v>8322</v>
      </c>
      <c r="R101" t="s">
        <v>8324</v>
      </c>
      <c r="S101" s="12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8">
        <f t="shared" si="5"/>
        <v>192.30769230769232</v>
      </c>
      <c r="Q102" s="7" t="s">
        <v>8322</v>
      </c>
      <c r="R102" t="s">
        <v>8324</v>
      </c>
      <c r="S102" s="12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8">
        <f t="shared" si="5"/>
        <v>100</v>
      </c>
      <c r="Q103" s="7" t="s">
        <v>8322</v>
      </c>
      <c r="R103" t="s">
        <v>8324</v>
      </c>
      <c r="S103" s="12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8">
        <f t="shared" si="5"/>
        <v>117.92307692307692</v>
      </c>
      <c r="Q104" s="7" t="s">
        <v>8322</v>
      </c>
      <c r="R104" t="s">
        <v>8324</v>
      </c>
      <c r="S104" s="12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8">
        <f t="shared" si="5"/>
        <v>27.897959183673468</v>
      </c>
      <c r="Q105" s="7" t="s">
        <v>8322</v>
      </c>
      <c r="R105" t="s">
        <v>8324</v>
      </c>
      <c r="S105" s="12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8">
        <f t="shared" si="5"/>
        <v>60</v>
      </c>
      <c r="Q106" s="7" t="s">
        <v>8322</v>
      </c>
      <c r="R106" t="s">
        <v>8324</v>
      </c>
      <c r="S106" s="12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8">
        <f t="shared" si="5"/>
        <v>39.383333333333333</v>
      </c>
      <c r="Q107" s="7" t="s">
        <v>8322</v>
      </c>
      <c r="R107" t="s">
        <v>8324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8">
        <f t="shared" si="5"/>
        <v>186.11111111111111</v>
      </c>
      <c r="Q108" s="7" t="s">
        <v>8322</v>
      </c>
      <c r="R108" t="s">
        <v>8324</v>
      </c>
      <c r="S108" s="12">
        <f t="shared" si="6"/>
        <v>40987.568298611113</v>
      </c>
      <c r="T108" s="12">
        <f t="shared" si="7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8">
        <f t="shared" si="5"/>
        <v>111.37681159420291</v>
      </c>
      <c r="Q109" s="7" t="s">
        <v>8322</v>
      </c>
      <c r="R109" t="s">
        <v>8324</v>
      </c>
      <c r="S109" s="12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8">
        <f t="shared" si="5"/>
        <v>78.723404255319153</v>
      </c>
      <c r="Q110" s="7" t="s">
        <v>8322</v>
      </c>
      <c r="R110" t="s">
        <v>8324</v>
      </c>
      <c r="S110" s="12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8">
        <f t="shared" si="5"/>
        <v>46.702127659574465</v>
      </c>
      <c r="Q111" s="7" t="s">
        <v>8322</v>
      </c>
      <c r="R111" t="s">
        <v>8324</v>
      </c>
      <c r="S111" s="12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8">
        <f t="shared" si="5"/>
        <v>65.384615384615387</v>
      </c>
      <c r="Q112" s="7" t="s">
        <v>8322</v>
      </c>
      <c r="R112" t="s">
        <v>8324</v>
      </c>
      <c r="S112" s="12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8">
        <f t="shared" si="5"/>
        <v>102.0754716981132</v>
      </c>
      <c r="Q113" s="7" t="s">
        <v>8322</v>
      </c>
      <c r="R113" t="s">
        <v>8324</v>
      </c>
      <c r="S113" s="12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8">
        <f t="shared" si="5"/>
        <v>64.197530864197532</v>
      </c>
      <c r="Q114" s="7" t="s">
        <v>8322</v>
      </c>
      <c r="R114" t="s">
        <v>8324</v>
      </c>
      <c r="S114" s="12">
        <f t="shared" si="6"/>
        <v>41717.834699074068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8">
        <f t="shared" si="5"/>
        <v>90.384615384615387</v>
      </c>
      <c r="Q115" s="7" t="s">
        <v>8322</v>
      </c>
      <c r="R115" t="s">
        <v>8324</v>
      </c>
      <c r="S115" s="12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8">
        <f t="shared" si="5"/>
        <v>88.571428571428569</v>
      </c>
      <c r="Q116" s="7" t="s">
        <v>8322</v>
      </c>
      <c r="R116" t="s">
        <v>8324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8">
        <f t="shared" si="5"/>
        <v>28.727272727272727</v>
      </c>
      <c r="Q117" s="7" t="s">
        <v>8322</v>
      </c>
      <c r="R117" t="s">
        <v>8324</v>
      </c>
      <c r="S117" s="12">
        <f t="shared" si="6"/>
        <v>40918.530601851846</v>
      </c>
      <c r="T117" s="12">
        <f t="shared" si="7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8">
        <f t="shared" si="5"/>
        <v>69.78947368421052</v>
      </c>
      <c r="Q118" s="7" t="s">
        <v>8322</v>
      </c>
      <c r="R118" t="s">
        <v>8324</v>
      </c>
      <c r="S118" s="12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8">
        <f t="shared" si="5"/>
        <v>167.48962962962963</v>
      </c>
      <c r="Q119" s="7" t="s">
        <v>8322</v>
      </c>
      <c r="R119" t="s">
        <v>8324</v>
      </c>
      <c r="S119" s="12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8">
        <f t="shared" si="5"/>
        <v>144.91230769230768</v>
      </c>
      <c r="Q120" s="7" t="s">
        <v>8322</v>
      </c>
      <c r="R120" t="s">
        <v>8324</v>
      </c>
      <c r="S120" s="12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8">
        <f t="shared" si="5"/>
        <v>91.840540540540545</v>
      </c>
      <c r="Q121" s="7" t="s">
        <v>8322</v>
      </c>
      <c r="R121" t="s">
        <v>8324</v>
      </c>
      <c r="S121" s="12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8">
        <f t="shared" si="5"/>
        <v>10</v>
      </c>
      <c r="Q122" s="7" t="s">
        <v>8322</v>
      </c>
      <c r="R122" t="s">
        <v>8325</v>
      </c>
      <c r="S122" s="12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8">
        <f t="shared" si="5"/>
        <v>1</v>
      </c>
      <c r="Q123" s="7" t="s">
        <v>8322</v>
      </c>
      <c r="R123" t="s">
        <v>8325</v>
      </c>
      <c r="S123" s="12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8">
        <f t="shared" si="5"/>
        <v>0</v>
      </c>
      <c r="Q124" s="7" t="s">
        <v>8322</v>
      </c>
      <c r="R124" t="s">
        <v>8325</v>
      </c>
      <c r="S124" s="12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8">
        <f t="shared" si="5"/>
        <v>25.166666666666668</v>
      </c>
      <c r="Q125" s="7" t="s">
        <v>8322</v>
      </c>
      <c r="R125" t="s">
        <v>8325</v>
      </c>
      <c r="S125" s="12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8">
        <f t="shared" si="5"/>
        <v>0</v>
      </c>
      <c r="Q126" s="7" t="s">
        <v>8322</v>
      </c>
      <c r="R126" t="s">
        <v>8325</v>
      </c>
      <c r="S126" s="12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8">
        <f t="shared" si="5"/>
        <v>11.666666666666666</v>
      </c>
      <c r="Q127" s="7" t="s">
        <v>8322</v>
      </c>
      <c r="R127" t="s">
        <v>8325</v>
      </c>
      <c r="S127" s="12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8">
        <f t="shared" si="5"/>
        <v>106.69230769230769</v>
      </c>
      <c r="Q128" s="7" t="s">
        <v>8322</v>
      </c>
      <c r="R128" t="s">
        <v>8325</v>
      </c>
      <c r="S128" s="12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8">
        <f t="shared" si="5"/>
        <v>47.5</v>
      </c>
      <c r="Q129" s="7" t="s">
        <v>8322</v>
      </c>
      <c r="R129" t="s">
        <v>8325</v>
      </c>
      <c r="S129" s="12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8">
        <f t="shared" si="5"/>
        <v>311.16666666666669</v>
      </c>
      <c r="Q130" s="7" t="s">
        <v>8322</v>
      </c>
      <c r="R130" t="s">
        <v>8325</v>
      </c>
      <c r="S130" s="12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8">
        <f t="shared" ref="P131:P194" si="9">IF(L131&lt;&gt;0, E131/L131, 0)</f>
        <v>0</v>
      </c>
      <c r="Q131" s="7" t="s">
        <v>8322</v>
      </c>
      <c r="R131" t="s">
        <v>8325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8">
        <f t="shared" si="9"/>
        <v>0</v>
      </c>
      <c r="Q132" s="7" t="s">
        <v>8322</v>
      </c>
      <c r="R132" t="s">
        <v>8325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8">
        <f t="shared" si="9"/>
        <v>0</v>
      </c>
      <c r="Q133" s="7" t="s">
        <v>8322</v>
      </c>
      <c r="R133" t="s">
        <v>8325</v>
      </c>
      <c r="S133" s="12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8">
        <f t="shared" si="9"/>
        <v>94.506172839506178</v>
      </c>
      <c r="Q134" s="7" t="s">
        <v>8322</v>
      </c>
      <c r="R134" t="s">
        <v>8325</v>
      </c>
      <c r="S134" s="12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8">
        <f t="shared" si="9"/>
        <v>0</v>
      </c>
      <c r="Q135" s="7" t="s">
        <v>8322</v>
      </c>
      <c r="R135" t="s">
        <v>8325</v>
      </c>
      <c r="S135" s="12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8">
        <f t="shared" si="9"/>
        <v>0</v>
      </c>
      <c r="Q136" s="7" t="s">
        <v>8322</v>
      </c>
      <c r="R136" t="s">
        <v>8325</v>
      </c>
      <c r="S136" s="12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8">
        <f t="shared" si="9"/>
        <v>80.599999999999994</v>
      </c>
      <c r="Q137" s="7" t="s">
        <v>8322</v>
      </c>
      <c r="R137" t="s">
        <v>8325</v>
      </c>
      <c r="S137" s="12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8">
        <f t="shared" si="9"/>
        <v>0</v>
      </c>
      <c r="Q138" s="7" t="s">
        <v>8322</v>
      </c>
      <c r="R138" t="s">
        <v>8325</v>
      </c>
      <c r="S138" s="12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8">
        <f t="shared" si="9"/>
        <v>0</v>
      </c>
      <c r="Q139" s="7" t="s">
        <v>8322</v>
      </c>
      <c r="R139" t="s">
        <v>8325</v>
      </c>
      <c r="S139" s="12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8">
        <f t="shared" si="9"/>
        <v>81.241379310344826</v>
      </c>
      <c r="Q140" s="7" t="s">
        <v>8322</v>
      </c>
      <c r="R140" t="s">
        <v>8325</v>
      </c>
      <c r="S140" s="12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8">
        <f t="shared" si="9"/>
        <v>500</v>
      </c>
      <c r="Q141" s="7" t="s">
        <v>8322</v>
      </c>
      <c r="R141" t="s">
        <v>8325</v>
      </c>
      <c r="S141" s="12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8">
        <f t="shared" si="9"/>
        <v>0</v>
      </c>
      <c r="Q142" s="7" t="s">
        <v>8322</v>
      </c>
      <c r="R142" t="s">
        <v>8325</v>
      </c>
      <c r="S142" s="12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8">
        <f t="shared" si="9"/>
        <v>46.178571428571431</v>
      </c>
      <c r="Q143" s="7" t="s">
        <v>8322</v>
      </c>
      <c r="R143" t="s">
        <v>8325</v>
      </c>
      <c r="S143" s="12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8">
        <f t="shared" si="9"/>
        <v>10</v>
      </c>
      <c r="Q144" s="7" t="s">
        <v>8322</v>
      </c>
      <c r="R144" t="s">
        <v>8325</v>
      </c>
      <c r="S144" s="12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8">
        <f t="shared" si="9"/>
        <v>0</v>
      </c>
      <c r="Q145" s="7" t="s">
        <v>8322</v>
      </c>
      <c r="R145" t="s">
        <v>8325</v>
      </c>
      <c r="S145" s="12">
        <f t="shared" si="10"/>
        <v>42558.855810185189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8">
        <f t="shared" si="9"/>
        <v>55.945945945945944</v>
      </c>
      <c r="Q146" s="7" t="s">
        <v>8322</v>
      </c>
      <c r="R146" t="s">
        <v>8325</v>
      </c>
      <c r="S146" s="12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8">
        <f t="shared" si="9"/>
        <v>37.555555555555557</v>
      </c>
      <c r="Q147" s="7" t="s">
        <v>8322</v>
      </c>
      <c r="R147" t="s">
        <v>8325</v>
      </c>
      <c r="S147" s="12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8">
        <f t="shared" si="9"/>
        <v>38.333333333333336</v>
      </c>
      <c r="Q148" s="7" t="s">
        <v>8322</v>
      </c>
      <c r="R148" t="s">
        <v>8325</v>
      </c>
      <c r="S148" s="12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8">
        <f t="shared" si="9"/>
        <v>0</v>
      </c>
      <c r="Q149" s="7" t="s">
        <v>8322</v>
      </c>
      <c r="R149" t="s">
        <v>8325</v>
      </c>
      <c r="S149" s="12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8">
        <f t="shared" si="9"/>
        <v>20</v>
      </c>
      <c r="Q150" s="7" t="s">
        <v>8322</v>
      </c>
      <c r="R150" t="s">
        <v>8325</v>
      </c>
      <c r="S150" s="12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8">
        <f t="shared" si="9"/>
        <v>15.333333333333334</v>
      </c>
      <c r="Q151" s="7" t="s">
        <v>8322</v>
      </c>
      <c r="R151" t="s">
        <v>8325</v>
      </c>
      <c r="S151" s="12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8">
        <f t="shared" si="9"/>
        <v>449.43283582089555</v>
      </c>
      <c r="Q152" s="7" t="s">
        <v>8322</v>
      </c>
      <c r="R152" t="s">
        <v>8325</v>
      </c>
      <c r="S152" s="12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8">
        <f t="shared" si="9"/>
        <v>28</v>
      </c>
      <c r="Q153" s="7" t="s">
        <v>8322</v>
      </c>
      <c r="R153" t="s">
        <v>8325</v>
      </c>
      <c r="S153" s="12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8">
        <f t="shared" si="9"/>
        <v>15</v>
      </c>
      <c r="Q154" s="7" t="s">
        <v>8322</v>
      </c>
      <c r="R154" t="s">
        <v>8325</v>
      </c>
      <c r="S154" s="12">
        <f t="shared" si="10"/>
        <v>41874.869212962964</v>
      </c>
      <c r="T154" s="12">
        <f t="shared" si="11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8">
        <f t="shared" si="9"/>
        <v>35.9</v>
      </c>
      <c r="Q155" s="7" t="s">
        <v>8322</v>
      </c>
      <c r="R155" t="s">
        <v>8325</v>
      </c>
      <c r="S155" s="12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8">
        <f t="shared" si="9"/>
        <v>13.333333333333334</v>
      </c>
      <c r="Q156" s="7" t="s">
        <v>8322</v>
      </c>
      <c r="R156" t="s">
        <v>8325</v>
      </c>
      <c r="S156" s="12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8">
        <f t="shared" si="9"/>
        <v>20.25</v>
      </c>
      <c r="Q157" s="7" t="s">
        <v>8322</v>
      </c>
      <c r="R157" t="s">
        <v>8325</v>
      </c>
      <c r="S157" s="12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8">
        <f t="shared" si="9"/>
        <v>119</v>
      </c>
      <c r="Q158" s="7" t="s">
        <v>8322</v>
      </c>
      <c r="R158" t="s">
        <v>8325</v>
      </c>
      <c r="S158" s="12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8">
        <f t="shared" si="9"/>
        <v>4</v>
      </c>
      <c r="Q159" s="7" t="s">
        <v>8322</v>
      </c>
      <c r="R159" t="s">
        <v>8325</v>
      </c>
      <c r="S159" s="12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8">
        <f t="shared" si="9"/>
        <v>0</v>
      </c>
      <c r="Q160" s="7" t="s">
        <v>8322</v>
      </c>
      <c r="R160" t="s">
        <v>8325</v>
      </c>
      <c r="S160" s="12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8">
        <f t="shared" si="9"/>
        <v>10</v>
      </c>
      <c r="Q161" s="7" t="s">
        <v>8322</v>
      </c>
      <c r="R161" t="s">
        <v>8325</v>
      </c>
      <c r="S161" s="12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8">
        <f t="shared" si="9"/>
        <v>0</v>
      </c>
      <c r="Q162" s="7" t="s">
        <v>8322</v>
      </c>
      <c r="R162" t="s">
        <v>8326</v>
      </c>
      <c r="S162" s="12">
        <f t="shared" si="10"/>
        <v>42171.704756944448</v>
      </c>
      <c r="T162" s="12">
        <f t="shared" si="11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8">
        <f t="shared" si="9"/>
        <v>5</v>
      </c>
      <c r="Q163" s="7" t="s">
        <v>8322</v>
      </c>
      <c r="R163" t="s">
        <v>8326</v>
      </c>
      <c r="S163" s="12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8">
        <f t="shared" si="9"/>
        <v>43.5</v>
      </c>
      <c r="Q164" s="7" t="s">
        <v>8322</v>
      </c>
      <c r="R164" t="s">
        <v>8326</v>
      </c>
      <c r="S164" s="12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8">
        <f t="shared" si="9"/>
        <v>0</v>
      </c>
      <c r="Q165" s="7" t="s">
        <v>8322</v>
      </c>
      <c r="R165" t="s">
        <v>8326</v>
      </c>
      <c r="S165" s="12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8">
        <f t="shared" si="9"/>
        <v>91.428571428571431</v>
      </c>
      <c r="Q166" s="7" t="s">
        <v>8322</v>
      </c>
      <c r="R166" t="s">
        <v>8326</v>
      </c>
      <c r="S166" s="12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8">
        <f t="shared" si="9"/>
        <v>0</v>
      </c>
      <c r="Q167" s="7" t="s">
        <v>8322</v>
      </c>
      <c r="R167" t="s">
        <v>8326</v>
      </c>
      <c r="S167" s="12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8">
        <f t="shared" si="9"/>
        <v>3000</v>
      </c>
      <c r="Q168" s="7" t="s">
        <v>8322</v>
      </c>
      <c r="R168" t="s">
        <v>8326</v>
      </c>
      <c r="S168" s="12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8">
        <f t="shared" si="9"/>
        <v>5.5</v>
      </c>
      <c r="Q169" s="7" t="s">
        <v>8322</v>
      </c>
      <c r="R169" t="s">
        <v>8326</v>
      </c>
      <c r="S169" s="12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8">
        <f t="shared" si="9"/>
        <v>108.33333333333333</v>
      </c>
      <c r="Q170" s="7" t="s">
        <v>8322</v>
      </c>
      <c r="R170" t="s">
        <v>8326</v>
      </c>
      <c r="S170" s="12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8">
        <f t="shared" si="9"/>
        <v>56</v>
      </c>
      <c r="Q171" s="7" t="s">
        <v>8322</v>
      </c>
      <c r="R171" t="s">
        <v>8326</v>
      </c>
      <c r="S171" s="12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8">
        <f t="shared" si="9"/>
        <v>32.5</v>
      </c>
      <c r="Q172" s="7" t="s">
        <v>8322</v>
      </c>
      <c r="R172" t="s">
        <v>8326</v>
      </c>
      <c r="S172" s="12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8">
        <f t="shared" si="9"/>
        <v>1</v>
      </c>
      <c r="Q173" s="7" t="s">
        <v>8322</v>
      </c>
      <c r="R173" t="s">
        <v>8326</v>
      </c>
      <c r="S173" s="12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8">
        <f t="shared" si="9"/>
        <v>0</v>
      </c>
      <c r="Q174" s="7" t="s">
        <v>8322</v>
      </c>
      <c r="R174" t="s">
        <v>8326</v>
      </c>
      <c r="S174" s="12">
        <f t="shared" si="10"/>
        <v>42047.186608796292</v>
      </c>
      <c r="T174" s="12">
        <f t="shared" si="11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8">
        <f t="shared" si="9"/>
        <v>0</v>
      </c>
      <c r="Q175" s="7" t="s">
        <v>8322</v>
      </c>
      <c r="R175" t="s">
        <v>8326</v>
      </c>
      <c r="S175" s="12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8">
        <f t="shared" si="9"/>
        <v>0</v>
      </c>
      <c r="Q176" s="7" t="s">
        <v>8322</v>
      </c>
      <c r="R176" t="s">
        <v>8326</v>
      </c>
      <c r="S176" s="12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8">
        <f t="shared" si="9"/>
        <v>49.884615384615387</v>
      </c>
      <c r="Q177" s="7" t="s">
        <v>8322</v>
      </c>
      <c r="R177" t="s">
        <v>8326</v>
      </c>
      <c r="S177" s="12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8">
        <f t="shared" si="9"/>
        <v>0</v>
      </c>
      <c r="Q178" s="7" t="s">
        <v>8322</v>
      </c>
      <c r="R178" t="s">
        <v>8326</v>
      </c>
      <c r="S178" s="12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8">
        <f t="shared" si="9"/>
        <v>25.714285714285715</v>
      </c>
      <c r="Q179" s="7" t="s">
        <v>8322</v>
      </c>
      <c r="R179" t="s">
        <v>8326</v>
      </c>
      <c r="S179" s="12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8">
        <f t="shared" si="9"/>
        <v>0</v>
      </c>
      <c r="Q180" s="7" t="s">
        <v>8322</v>
      </c>
      <c r="R180" t="s">
        <v>8326</v>
      </c>
      <c r="S180" s="12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8">
        <f t="shared" si="9"/>
        <v>100</v>
      </c>
      <c r="Q181" s="7" t="s">
        <v>8322</v>
      </c>
      <c r="R181" t="s">
        <v>8326</v>
      </c>
      <c r="S181" s="12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8">
        <f t="shared" si="9"/>
        <v>30.846153846153847</v>
      </c>
      <c r="Q182" s="7" t="s">
        <v>8322</v>
      </c>
      <c r="R182" t="s">
        <v>8326</v>
      </c>
      <c r="S182" s="12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8">
        <f t="shared" si="9"/>
        <v>180.5</v>
      </c>
      <c r="Q183" s="7" t="s">
        <v>8322</v>
      </c>
      <c r="R183" t="s">
        <v>8326</v>
      </c>
      <c r="S183" s="12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8">
        <f t="shared" si="9"/>
        <v>0</v>
      </c>
      <c r="Q184" s="7" t="s">
        <v>8322</v>
      </c>
      <c r="R184" t="s">
        <v>8326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8">
        <f t="shared" si="9"/>
        <v>373.5</v>
      </c>
      <c r="Q185" s="7" t="s">
        <v>8322</v>
      </c>
      <c r="R185" t="s">
        <v>8326</v>
      </c>
      <c r="S185" s="12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8">
        <f t="shared" si="9"/>
        <v>25.5</v>
      </c>
      <c r="Q186" s="7" t="s">
        <v>8322</v>
      </c>
      <c r="R186" t="s">
        <v>8326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8">
        <f t="shared" si="9"/>
        <v>220</v>
      </c>
      <c r="Q187" s="7" t="s">
        <v>8322</v>
      </c>
      <c r="R187" t="s">
        <v>8326</v>
      </c>
      <c r="S187" s="12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8">
        <f t="shared" si="9"/>
        <v>0</v>
      </c>
      <c r="Q188" s="7" t="s">
        <v>8322</v>
      </c>
      <c r="R188" t="s">
        <v>8326</v>
      </c>
      <c r="S188" s="12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8">
        <f t="shared" si="9"/>
        <v>160</v>
      </c>
      <c r="Q189" s="7" t="s">
        <v>8322</v>
      </c>
      <c r="R189" t="s">
        <v>8326</v>
      </c>
      <c r="S189" s="12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8">
        <f t="shared" si="9"/>
        <v>0</v>
      </c>
      <c r="Q190" s="7" t="s">
        <v>8322</v>
      </c>
      <c r="R190" t="s">
        <v>8326</v>
      </c>
      <c r="S190" s="12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8">
        <f t="shared" si="9"/>
        <v>69</v>
      </c>
      <c r="Q191" s="7" t="s">
        <v>8322</v>
      </c>
      <c r="R191" t="s">
        <v>8326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8">
        <f t="shared" si="9"/>
        <v>50</v>
      </c>
      <c r="Q192" s="7" t="s">
        <v>8322</v>
      </c>
      <c r="R192" t="s">
        <v>8326</v>
      </c>
      <c r="S192" s="12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8">
        <f t="shared" si="9"/>
        <v>83.333333333333329</v>
      </c>
      <c r="Q193" s="7" t="s">
        <v>8322</v>
      </c>
      <c r="R193" t="s">
        <v>8326</v>
      </c>
      <c r="S193" s="12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8">
        <f t="shared" si="9"/>
        <v>5.666666666666667</v>
      </c>
      <c r="Q194" s="7" t="s">
        <v>8322</v>
      </c>
      <c r="R194" t="s">
        <v>8326</v>
      </c>
      <c r="S194" s="12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8">
        <f t="shared" ref="P195:P258" si="13">IF(L195&lt;&gt;0, E195/L195, 0)</f>
        <v>0</v>
      </c>
      <c r="Q195" s="7" t="s">
        <v>8322</v>
      </c>
      <c r="R195" t="s">
        <v>8326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8">
        <f t="shared" si="13"/>
        <v>1</v>
      </c>
      <c r="Q196" s="7" t="s">
        <v>8322</v>
      </c>
      <c r="R196" t="s">
        <v>8326</v>
      </c>
      <c r="S196" s="12">
        <f t="shared" si="14"/>
        <v>42375.788553240738</v>
      </c>
      <c r="T196" s="12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8">
        <f t="shared" si="13"/>
        <v>0</v>
      </c>
      <c r="Q197" s="7" t="s">
        <v>8322</v>
      </c>
      <c r="R197" t="s">
        <v>8326</v>
      </c>
      <c r="S197" s="12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8">
        <f t="shared" si="13"/>
        <v>77.10526315789474</v>
      </c>
      <c r="Q198" s="7" t="s">
        <v>8322</v>
      </c>
      <c r="R198" t="s">
        <v>8326</v>
      </c>
      <c r="S198" s="12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8">
        <f t="shared" si="13"/>
        <v>32.75</v>
      </c>
      <c r="Q199" s="7" t="s">
        <v>8322</v>
      </c>
      <c r="R199" t="s">
        <v>8326</v>
      </c>
      <c r="S199" s="12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8">
        <f t="shared" si="13"/>
        <v>46.5</v>
      </c>
      <c r="Q200" s="7" t="s">
        <v>8322</v>
      </c>
      <c r="R200" t="s">
        <v>8326</v>
      </c>
      <c r="S200" s="12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8">
        <f t="shared" si="13"/>
        <v>0</v>
      </c>
      <c r="Q201" s="7" t="s">
        <v>8322</v>
      </c>
      <c r="R201" t="s">
        <v>8326</v>
      </c>
      <c r="S201" s="12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8">
        <f t="shared" si="13"/>
        <v>87.308333333333337</v>
      </c>
      <c r="Q202" s="7" t="s">
        <v>8322</v>
      </c>
      <c r="R202" t="s">
        <v>8326</v>
      </c>
      <c r="S202" s="12">
        <f t="shared" si="14"/>
        <v>41866.875034722223</v>
      </c>
      <c r="T202" s="12">
        <f t="shared" si="15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8">
        <f t="shared" si="13"/>
        <v>54.285714285714285</v>
      </c>
      <c r="Q203" s="7" t="s">
        <v>8322</v>
      </c>
      <c r="R203" t="s">
        <v>8326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8">
        <f t="shared" si="13"/>
        <v>0</v>
      </c>
      <c r="Q204" s="7" t="s">
        <v>8322</v>
      </c>
      <c r="R204" t="s">
        <v>8326</v>
      </c>
      <c r="S204" s="12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8">
        <f t="shared" si="13"/>
        <v>93.25</v>
      </c>
      <c r="Q205" s="7" t="s">
        <v>8322</v>
      </c>
      <c r="R205" t="s">
        <v>8326</v>
      </c>
      <c r="S205" s="12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8">
        <f t="shared" si="13"/>
        <v>117.68368136117556</v>
      </c>
      <c r="Q206" s="7" t="s">
        <v>8322</v>
      </c>
      <c r="R206" t="s">
        <v>8326</v>
      </c>
      <c r="S206" s="12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8">
        <f t="shared" si="13"/>
        <v>76.470588235294116</v>
      </c>
      <c r="Q207" s="7" t="s">
        <v>8322</v>
      </c>
      <c r="R207" t="s">
        <v>8326</v>
      </c>
      <c r="S207" s="12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8">
        <f t="shared" si="13"/>
        <v>0</v>
      </c>
      <c r="Q208" s="7" t="s">
        <v>8322</v>
      </c>
      <c r="R208" t="s">
        <v>8326</v>
      </c>
      <c r="S208" s="12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8">
        <f t="shared" si="13"/>
        <v>163.84615384615384</v>
      </c>
      <c r="Q209" s="7" t="s">
        <v>8322</v>
      </c>
      <c r="R209" t="s">
        <v>8326</v>
      </c>
      <c r="S209" s="12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8">
        <f t="shared" si="13"/>
        <v>0</v>
      </c>
      <c r="Q210" s="7" t="s">
        <v>8322</v>
      </c>
      <c r="R210" t="s">
        <v>8326</v>
      </c>
      <c r="S210" s="12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8">
        <f t="shared" si="13"/>
        <v>0</v>
      </c>
      <c r="Q211" s="7" t="s">
        <v>8322</v>
      </c>
      <c r="R211" t="s">
        <v>8326</v>
      </c>
      <c r="S211" s="12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8">
        <f t="shared" si="13"/>
        <v>91.818181818181813</v>
      </c>
      <c r="Q212" s="7" t="s">
        <v>8322</v>
      </c>
      <c r="R212" t="s">
        <v>8326</v>
      </c>
      <c r="S212" s="12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8">
        <f t="shared" si="13"/>
        <v>185.83333333333334</v>
      </c>
      <c r="Q213" s="7" t="s">
        <v>8322</v>
      </c>
      <c r="R213" t="s">
        <v>8326</v>
      </c>
      <c r="S213" s="12">
        <f t="shared" si="14"/>
        <v>42235.951585648152</v>
      </c>
      <c r="T213" s="12">
        <f t="shared" si="15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8">
        <f t="shared" si="13"/>
        <v>1</v>
      </c>
      <c r="Q214" s="7" t="s">
        <v>8322</v>
      </c>
      <c r="R214" t="s">
        <v>8326</v>
      </c>
      <c r="S214" s="12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8">
        <f t="shared" si="13"/>
        <v>20</v>
      </c>
      <c r="Q215" s="7" t="s">
        <v>8322</v>
      </c>
      <c r="R215" t="s">
        <v>8326</v>
      </c>
      <c r="S215" s="12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8">
        <f t="shared" si="13"/>
        <v>1</v>
      </c>
      <c r="Q216" s="7" t="s">
        <v>8322</v>
      </c>
      <c r="R216" t="s">
        <v>8326</v>
      </c>
      <c r="S216" s="12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8">
        <f t="shared" si="13"/>
        <v>10</v>
      </c>
      <c r="Q217" s="7" t="s">
        <v>8322</v>
      </c>
      <c r="R217" t="s">
        <v>8326</v>
      </c>
      <c r="S217" s="12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8">
        <f t="shared" si="13"/>
        <v>331.53833333333336</v>
      </c>
      <c r="Q218" s="7" t="s">
        <v>8322</v>
      </c>
      <c r="R218" t="s">
        <v>8326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8">
        <f t="shared" si="13"/>
        <v>314.28947368421052</v>
      </c>
      <c r="Q219" s="7" t="s">
        <v>8322</v>
      </c>
      <c r="R219" t="s">
        <v>8326</v>
      </c>
      <c r="S219" s="12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8">
        <f t="shared" si="13"/>
        <v>100</v>
      </c>
      <c r="Q220" s="7" t="s">
        <v>8322</v>
      </c>
      <c r="R220" t="s">
        <v>8326</v>
      </c>
      <c r="S220" s="12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8">
        <f t="shared" si="13"/>
        <v>115.98684210526316</v>
      </c>
      <c r="Q221" s="7" t="s">
        <v>8322</v>
      </c>
      <c r="R221" t="s">
        <v>8326</v>
      </c>
      <c r="S221" s="12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8">
        <f t="shared" si="13"/>
        <v>120</v>
      </c>
      <c r="Q222" s="7" t="s">
        <v>8322</v>
      </c>
      <c r="R222" t="s">
        <v>8326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8">
        <f t="shared" si="13"/>
        <v>0</v>
      </c>
      <c r="Q223" s="7" t="s">
        <v>8322</v>
      </c>
      <c r="R223" t="s">
        <v>8326</v>
      </c>
      <c r="S223" s="12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8">
        <f t="shared" si="13"/>
        <v>65</v>
      </c>
      <c r="Q224" s="7" t="s">
        <v>8322</v>
      </c>
      <c r="R224" t="s">
        <v>8326</v>
      </c>
      <c r="S224" s="12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8">
        <f t="shared" si="13"/>
        <v>0</v>
      </c>
      <c r="Q225" s="7" t="s">
        <v>8322</v>
      </c>
      <c r="R225" t="s">
        <v>8326</v>
      </c>
      <c r="S225" s="12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8">
        <f t="shared" si="13"/>
        <v>0</v>
      </c>
      <c r="Q226" s="7" t="s">
        <v>8322</v>
      </c>
      <c r="R226" t="s">
        <v>8326</v>
      </c>
      <c r="S226" s="12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8">
        <f t="shared" si="13"/>
        <v>0</v>
      </c>
      <c r="Q227" s="7" t="s">
        <v>8322</v>
      </c>
      <c r="R227" t="s">
        <v>8326</v>
      </c>
      <c r="S227" s="12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8">
        <f t="shared" si="13"/>
        <v>125</v>
      </c>
      <c r="Q228" s="7" t="s">
        <v>8322</v>
      </c>
      <c r="R228" t="s">
        <v>8326</v>
      </c>
      <c r="S228" s="12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8">
        <f t="shared" si="13"/>
        <v>0</v>
      </c>
      <c r="Q229" s="7" t="s">
        <v>8322</v>
      </c>
      <c r="R229" t="s">
        <v>8326</v>
      </c>
      <c r="S229" s="12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8">
        <f t="shared" si="13"/>
        <v>0</v>
      </c>
      <c r="Q230" s="7" t="s">
        <v>8322</v>
      </c>
      <c r="R230" t="s">
        <v>8326</v>
      </c>
      <c r="S230" s="12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8">
        <f t="shared" si="13"/>
        <v>0</v>
      </c>
      <c r="Q231" s="7" t="s">
        <v>8322</v>
      </c>
      <c r="R231" t="s">
        <v>8326</v>
      </c>
      <c r="S231" s="12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8">
        <f t="shared" si="13"/>
        <v>30</v>
      </c>
      <c r="Q232" s="7" t="s">
        <v>8322</v>
      </c>
      <c r="R232" t="s">
        <v>8326</v>
      </c>
      <c r="S232" s="12">
        <f t="shared" si="14"/>
        <v>42129.568877314807</v>
      </c>
      <c r="T232" s="12">
        <f t="shared" si="15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8">
        <f t="shared" si="13"/>
        <v>0</v>
      </c>
      <c r="Q233" s="7" t="s">
        <v>8322</v>
      </c>
      <c r="R233" t="s">
        <v>8326</v>
      </c>
      <c r="S233" s="12">
        <f t="shared" si="14"/>
        <v>42341.750590277778</v>
      </c>
      <c r="T233" s="12">
        <f t="shared" si="15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8">
        <f t="shared" si="13"/>
        <v>15.714285714285714</v>
      </c>
      <c r="Q234" s="7" t="s">
        <v>8322</v>
      </c>
      <c r="R234" t="s">
        <v>8326</v>
      </c>
      <c r="S234" s="12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8">
        <f t="shared" si="13"/>
        <v>0</v>
      </c>
      <c r="Q235" s="7" t="s">
        <v>8322</v>
      </c>
      <c r="R235" t="s">
        <v>8326</v>
      </c>
      <c r="S235" s="12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8">
        <f t="shared" si="13"/>
        <v>80.2</v>
      </c>
      <c r="Q236" s="7" t="s">
        <v>8322</v>
      </c>
      <c r="R236" t="s">
        <v>8326</v>
      </c>
      <c r="S236" s="12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8">
        <f t="shared" si="13"/>
        <v>0</v>
      </c>
      <c r="Q237" s="7" t="s">
        <v>8322</v>
      </c>
      <c r="R237" t="s">
        <v>8326</v>
      </c>
      <c r="S237" s="12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8">
        <f t="shared" si="13"/>
        <v>0</v>
      </c>
      <c r="Q238" s="7" t="s">
        <v>8322</v>
      </c>
      <c r="R238" t="s">
        <v>8326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8">
        <f t="shared" si="13"/>
        <v>50</v>
      </c>
      <c r="Q239" s="7" t="s">
        <v>8322</v>
      </c>
      <c r="R239" t="s">
        <v>8326</v>
      </c>
      <c r="S239" s="12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8">
        <f t="shared" si="13"/>
        <v>0</v>
      </c>
      <c r="Q240" s="7" t="s">
        <v>8322</v>
      </c>
      <c r="R240" t="s">
        <v>8326</v>
      </c>
      <c r="S240" s="12">
        <f t="shared" si="14"/>
        <v>42713.754166666658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8">
        <f t="shared" si="13"/>
        <v>50</v>
      </c>
      <c r="Q241" s="7" t="s">
        <v>8322</v>
      </c>
      <c r="R241" t="s">
        <v>8326</v>
      </c>
      <c r="S241" s="12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8">
        <f t="shared" si="13"/>
        <v>117.84759124087591</v>
      </c>
      <c r="Q242" s="7" t="s">
        <v>8322</v>
      </c>
      <c r="R242" t="s">
        <v>8327</v>
      </c>
      <c r="S242" s="12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8">
        <f t="shared" si="13"/>
        <v>109.04255319148936</v>
      </c>
      <c r="Q243" s="7" t="s">
        <v>8322</v>
      </c>
      <c r="R243" t="s">
        <v>8327</v>
      </c>
      <c r="S243" s="12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8">
        <f t="shared" si="13"/>
        <v>73.019801980198025</v>
      </c>
      <c r="Q244" s="7" t="s">
        <v>8322</v>
      </c>
      <c r="R244" t="s">
        <v>8327</v>
      </c>
      <c r="S244" s="12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8">
        <f t="shared" si="13"/>
        <v>78.195121951219505</v>
      </c>
      <c r="Q245" s="7" t="s">
        <v>8322</v>
      </c>
      <c r="R245" t="s">
        <v>8327</v>
      </c>
      <c r="S245" s="12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8">
        <f t="shared" si="13"/>
        <v>47.398809523809526</v>
      </c>
      <c r="Q246" s="7" t="s">
        <v>8322</v>
      </c>
      <c r="R246" t="s">
        <v>8327</v>
      </c>
      <c r="S246" s="12">
        <f t="shared" si="14"/>
        <v>40213.115266203698</v>
      </c>
      <c r="T246" s="12">
        <f t="shared" si="15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8">
        <f t="shared" si="13"/>
        <v>54.020833333333336</v>
      </c>
      <c r="Q247" s="7" t="s">
        <v>8322</v>
      </c>
      <c r="R247" t="s">
        <v>8327</v>
      </c>
      <c r="S247" s="12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8">
        <f t="shared" si="13"/>
        <v>68.488789237668158</v>
      </c>
      <c r="Q248" s="7" t="s">
        <v>8322</v>
      </c>
      <c r="R248" t="s">
        <v>8327</v>
      </c>
      <c r="S248" s="12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8">
        <f t="shared" si="13"/>
        <v>108.14516129032258</v>
      </c>
      <c r="Q249" s="7" t="s">
        <v>8322</v>
      </c>
      <c r="R249" t="s">
        <v>8327</v>
      </c>
      <c r="S249" s="12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8">
        <f t="shared" si="13"/>
        <v>589.95205479452056</v>
      </c>
      <c r="Q250" s="7" t="s">
        <v>8322</v>
      </c>
      <c r="R250" t="s">
        <v>8327</v>
      </c>
      <c r="S250" s="12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8">
        <f t="shared" si="13"/>
        <v>48.051063829787232</v>
      </c>
      <c r="Q251" s="7" t="s">
        <v>8322</v>
      </c>
      <c r="R251" t="s">
        <v>8327</v>
      </c>
      <c r="S251" s="12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8">
        <f t="shared" si="13"/>
        <v>72.482837528604122</v>
      </c>
      <c r="Q252" s="7" t="s">
        <v>8322</v>
      </c>
      <c r="R252" t="s">
        <v>8327</v>
      </c>
      <c r="S252" s="12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8">
        <f t="shared" si="13"/>
        <v>57.077922077922075</v>
      </c>
      <c r="Q253" s="7" t="s">
        <v>8322</v>
      </c>
      <c r="R253" t="s">
        <v>8327</v>
      </c>
      <c r="S253" s="12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8">
        <f t="shared" si="13"/>
        <v>85.444444444444443</v>
      </c>
      <c r="Q254" s="7" t="s">
        <v>8322</v>
      </c>
      <c r="R254" t="s">
        <v>8327</v>
      </c>
      <c r="S254" s="12">
        <f t="shared" si="14"/>
        <v>40266.454375000001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8">
        <f t="shared" si="13"/>
        <v>215.85714285714286</v>
      </c>
      <c r="Q255" s="7" t="s">
        <v>8322</v>
      </c>
      <c r="R255" t="s">
        <v>8327</v>
      </c>
      <c r="S255" s="12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8">
        <f t="shared" si="13"/>
        <v>89.38643312101911</v>
      </c>
      <c r="Q256" s="7" t="s">
        <v>8322</v>
      </c>
      <c r="R256" t="s">
        <v>8327</v>
      </c>
      <c r="S256" s="12">
        <f t="shared" si="14"/>
        <v>42263.744328703695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8">
        <f t="shared" si="13"/>
        <v>45.418404255319146</v>
      </c>
      <c r="Q257" s="7" t="s">
        <v>8322</v>
      </c>
      <c r="R257" t="s">
        <v>8327</v>
      </c>
      <c r="S257" s="12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8">
        <f t="shared" si="13"/>
        <v>65.756363636363631</v>
      </c>
      <c r="Q258" s="7" t="s">
        <v>8322</v>
      </c>
      <c r="R258" t="s">
        <v>8327</v>
      </c>
      <c r="S258" s="12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8">
        <f t="shared" ref="P259:P322" si="17">IF(L259&lt;&gt;0, E259/L259, 0)</f>
        <v>66.70405357142856</v>
      </c>
      <c r="Q259" s="7" t="s">
        <v>8322</v>
      </c>
      <c r="R259" t="s">
        <v>8327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8">
        <f t="shared" si="17"/>
        <v>83.345930232558146</v>
      </c>
      <c r="Q260" s="7" t="s">
        <v>8322</v>
      </c>
      <c r="R260" t="s">
        <v>8327</v>
      </c>
      <c r="S260" s="12">
        <f t="shared" si="18"/>
        <v>40681.843356481477</v>
      </c>
      <c r="T260" s="12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8">
        <f t="shared" si="17"/>
        <v>105.04609341825902</v>
      </c>
      <c r="Q261" s="7" t="s">
        <v>8322</v>
      </c>
      <c r="R261" t="s">
        <v>8327</v>
      </c>
      <c r="S261" s="12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8">
        <f t="shared" si="17"/>
        <v>120.90909090909091</v>
      </c>
      <c r="Q262" s="7" t="s">
        <v>8322</v>
      </c>
      <c r="R262" t="s">
        <v>8327</v>
      </c>
      <c r="S262" s="12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8">
        <f t="shared" si="17"/>
        <v>97.63636363636364</v>
      </c>
      <c r="Q263" s="7" t="s">
        <v>8322</v>
      </c>
      <c r="R263" t="s">
        <v>8327</v>
      </c>
      <c r="S263" s="12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8">
        <f t="shared" si="17"/>
        <v>41.379310344827587</v>
      </c>
      <c r="Q264" s="7" t="s">
        <v>8322</v>
      </c>
      <c r="R264" t="s">
        <v>8327</v>
      </c>
      <c r="S264" s="12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8">
        <f t="shared" si="17"/>
        <v>30.654485981308412</v>
      </c>
      <c r="Q265" s="7" t="s">
        <v>8322</v>
      </c>
      <c r="R265" t="s">
        <v>8327</v>
      </c>
      <c r="S265" s="12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8">
        <f t="shared" si="17"/>
        <v>64.945054945054949</v>
      </c>
      <c r="Q266" s="7" t="s">
        <v>8322</v>
      </c>
      <c r="R266" t="s">
        <v>8327</v>
      </c>
      <c r="S266" s="12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8">
        <f t="shared" si="17"/>
        <v>95.775862068965523</v>
      </c>
      <c r="Q267" s="7" t="s">
        <v>8322</v>
      </c>
      <c r="R267" t="s">
        <v>8327</v>
      </c>
      <c r="S267" s="12">
        <f t="shared" si="18"/>
        <v>40267.037384259253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8">
        <f t="shared" si="17"/>
        <v>40.416666666666664</v>
      </c>
      <c r="Q268" s="7" t="s">
        <v>8322</v>
      </c>
      <c r="R268" t="s">
        <v>8327</v>
      </c>
      <c r="S268" s="12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8">
        <f t="shared" si="17"/>
        <v>78.578424242424248</v>
      </c>
      <c r="Q269" s="7" t="s">
        <v>8322</v>
      </c>
      <c r="R269" t="s">
        <v>8327</v>
      </c>
      <c r="S269" s="12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8">
        <f t="shared" si="17"/>
        <v>50.18018018018018</v>
      </c>
      <c r="Q270" s="7" t="s">
        <v>8322</v>
      </c>
      <c r="R270" t="s">
        <v>8327</v>
      </c>
      <c r="S270" s="12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8">
        <f t="shared" si="17"/>
        <v>92.251735588972423</v>
      </c>
      <c r="Q271" s="7" t="s">
        <v>8322</v>
      </c>
      <c r="R271" t="s">
        <v>8327</v>
      </c>
      <c r="S271" s="12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8">
        <f t="shared" si="17"/>
        <v>57.540983606557376</v>
      </c>
      <c r="Q272" s="7" t="s">
        <v>8322</v>
      </c>
      <c r="R272" t="s">
        <v>8327</v>
      </c>
      <c r="S272" s="12">
        <f t="shared" si="18"/>
        <v>40637.658217592587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8">
        <f t="shared" si="17"/>
        <v>109.42160278745645</v>
      </c>
      <c r="Q273" s="7" t="s">
        <v>8322</v>
      </c>
      <c r="R273" t="s">
        <v>8327</v>
      </c>
      <c r="S273" s="12">
        <f t="shared" si="18"/>
        <v>41611.891909722224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8">
        <f t="shared" si="17"/>
        <v>81.892461538461546</v>
      </c>
      <c r="Q274" s="7" t="s">
        <v>8322</v>
      </c>
      <c r="R274" t="s">
        <v>8327</v>
      </c>
      <c r="S274" s="12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8">
        <f t="shared" si="17"/>
        <v>45.667711864406776</v>
      </c>
      <c r="Q275" s="7" t="s">
        <v>8322</v>
      </c>
      <c r="R275" t="s">
        <v>8327</v>
      </c>
      <c r="S275" s="12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8">
        <f t="shared" si="17"/>
        <v>55.221238938053098</v>
      </c>
      <c r="Q276" s="7" t="s">
        <v>8322</v>
      </c>
      <c r="R276" t="s">
        <v>8327</v>
      </c>
      <c r="S276" s="12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8">
        <f t="shared" si="17"/>
        <v>65.298192771084331</v>
      </c>
      <c r="Q277" s="7" t="s">
        <v>8322</v>
      </c>
      <c r="R277" t="s">
        <v>8327</v>
      </c>
      <c r="S277" s="12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8">
        <f t="shared" si="17"/>
        <v>95.225806451612897</v>
      </c>
      <c r="Q278" s="7" t="s">
        <v>8322</v>
      </c>
      <c r="R278" t="s">
        <v>8327</v>
      </c>
      <c r="S278" s="12">
        <f t="shared" si="18"/>
        <v>40966.87354166666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8">
        <f t="shared" si="17"/>
        <v>75.444794952681391</v>
      </c>
      <c r="Q279" s="7" t="s">
        <v>8322</v>
      </c>
      <c r="R279" t="s">
        <v>8327</v>
      </c>
      <c r="S279" s="12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8">
        <f t="shared" si="17"/>
        <v>97.816867469879512</v>
      </c>
      <c r="Q280" s="7" t="s">
        <v>8322</v>
      </c>
      <c r="R280" t="s">
        <v>8327</v>
      </c>
      <c r="S280" s="12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8">
        <f t="shared" si="17"/>
        <v>87.685606557377056</v>
      </c>
      <c r="Q281" s="7" t="s">
        <v>8322</v>
      </c>
      <c r="R281" t="s">
        <v>8327</v>
      </c>
      <c r="S281" s="12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8">
        <f t="shared" si="17"/>
        <v>54.748948106591868</v>
      </c>
      <c r="Q282" s="7" t="s">
        <v>8322</v>
      </c>
      <c r="R282" t="s">
        <v>8327</v>
      </c>
      <c r="S282" s="12">
        <f t="shared" si="18"/>
        <v>41744.382349537031</v>
      </c>
      <c r="T282" s="12">
        <f t="shared" si="1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8">
        <f t="shared" si="17"/>
        <v>83.953417721518989</v>
      </c>
      <c r="Q283" s="7" t="s">
        <v>8322</v>
      </c>
      <c r="R283" t="s">
        <v>8327</v>
      </c>
      <c r="S283" s="12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8">
        <f t="shared" si="17"/>
        <v>254.38547486033519</v>
      </c>
      <c r="Q284" s="7" t="s">
        <v>8322</v>
      </c>
      <c r="R284" t="s">
        <v>8327</v>
      </c>
      <c r="S284" s="12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8">
        <f t="shared" si="17"/>
        <v>101.8269801980198</v>
      </c>
      <c r="Q285" s="7" t="s">
        <v>8322</v>
      </c>
      <c r="R285" t="s">
        <v>8327</v>
      </c>
      <c r="S285" s="12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8">
        <f t="shared" si="17"/>
        <v>55.066394736842106</v>
      </c>
      <c r="Q286" s="7" t="s">
        <v>8322</v>
      </c>
      <c r="R286" t="s">
        <v>8327</v>
      </c>
      <c r="S286" s="12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8">
        <f t="shared" si="17"/>
        <v>56.901438721136763</v>
      </c>
      <c r="Q287" s="7" t="s">
        <v>8322</v>
      </c>
      <c r="R287" t="s">
        <v>8327</v>
      </c>
      <c r="S287" s="12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8">
        <f t="shared" si="17"/>
        <v>121.28148148148148</v>
      </c>
      <c r="Q288" s="7" t="s">
        <v>8322</v>
      </c>
      <c r="R288" t="s">
        <v>8327</v>
      </c>
      <c r="S288" s="12">
        <f t="shared" si="18"/>
        <v>41313.60791666666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8">
        <f t="shared" si="17"/>
        <v>91.189655172413794</v>
      </c>
      <c r="Q289" s="7" t="s">
        <v>8322</v>
      </c>
      <c r="R289" t="s">
        <v>8327</v>
      </c>
      <c r="S289" s="12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8">
        <f t="shared" si="17"/>
        <v>115.44812080536913</v>
      </c>
      <c r="Q290" s="7" t="s">
        <v>8322</v>
      </c>
      <c r="R290" t="s">
        <v>8327</v>
      </c>
      <c r="S290" s="12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8">
        <f t="shared" si="17"/>
        <v>67.771551724137936</v>
      </c>
      <c r="Q291" s="7" t="s">
        <v>8322</v>
      </c>
      <c r="R291" t="s">
        <v>8327</v>
      </c>
      <c r="S291" s="12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8">
        <f t="shared" si="17"/>
        <v>28.576190476190476</v>
      </c>
      <c r="Q292" s="7" t="s">
        <v>8322</v>
      </c>
      <c r="R292" t="s">
        <v>8327</v>
      </c>
      <c r="S292" s="12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8">
        <f t="shared" si="17"/>
        <v>46.8828125</v>
      </c>
      <c r="Q293" s="7" t="s">
        <v>8322</v>
      </c>
      <c r="R293" t="s">
        <v>8327</v>
      </c>
      <c r="S293" s="12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8">
        <f t="shared" si="17"/>
        <v>154.42231237322514</v>
      </c>
      <c r="Q294" s="7" t="s">
        <v>8322</v>
      </c>
      <c r="R294" t="s">
        <v>8327</v>
      </c>
      <c r="S294" s="12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8">
        <f t="shared" si="17"/>
        <v>201.22137404580153</v>
      </c>
      <c r="Q295" s="7" t="s">
        <v>8322</v>
      </c>
      <c r="R295" t="s">
        <v>8327</v>
      </c>
      <c r="S295" s="12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8">
        <f t="shared" si="17"/>
        <v>100</v>
      </c>
      <c r="Q296" s="7" t="s">
        <v>8322</v>
      </c>
      <c r="R296" t="s">
        <v>8327</v>
      </c>
      <c r="S296" s="12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8">
        <f t="shared" si="17"/>
        <v>100.08204511278196</v>
      </c>
      <c r="Q297" s="7" t="s">
        <v>8322</v>
      </c>
      <c r="R297" t="s">
        <v>8327</v>
      </c>
      <c r="S297" s="12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8">
        <f t="shared" si="17"/>
        <v>230.08953488372092</v>
      </c>
      <c r="Q298" s="7" t="s">
        <v>8322</v>
      </c>
      <c r="R298" t="s">
        <v>8327</v>
      </c>
      <c r="S298" s="12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8">
        <f t="shared" si="17"/>
        <v>141.74647887323943</v>
      </c>
      <c r="Q299" s="7" t="s">
        <v>8322</v>
      </c>
      <c r="R299" t="s">
        <v>8327</v>
      </c>
      <c r="S299" s="12">
        <f t="shared" si="18"/>
        <v>42089.519687500004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8">
        <f t="shared" si="17"/>
        <v>56.344351395730705</v>
      </c>
      <c r="Q300" s="7" t="s">
        <v>8322</v>
      </c>
      <c r="R300" t="s">
        <v>8327</v>
      </c>
      <c r="S300" s="12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8">
        <f t="shared" si="17"/>
        <v>73.341188524590166</v>
      </c>
      <c r="Q301" s="7" t="s">
        <v>8322</v>
      </c>
      <c r="R301" t="s">
        <v>8327</v>
      </c>
      <c r="S301" s="12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8">
        <f t="shared" si="17"/>
        <v>85.337785234899329</v>
      </c>
      <c r="Q302" s="7" t="s">
        <v>8322</v>
      </c>
      <c r="R302" t="s">
        <v>8327</v>
      </c>
      <c r="S302" s="12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8">
        <f t="shared" si="17"/>
        <v>61.496215139442228</v>
      </c>
      <c r="Q303" s="7" t="s">
        <v>8322</v>
      </c>
      <c r="R303" t="s">
        <v>8327</v>
      </c>
      <c r="S303" s="12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8">
        <f t="shared" si="17"/>
        <v>93.018518518518519</v>
      </c>
      <c r="Q304" s="7" t="s">
        <v>8322</v>
      </c>
      <c r="R304" t="s">
        <v>8327</v>
      </c>
      <c r="S304" s="12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8">
        <f t="shared" si="17"/>
        <v>50.292682926829265</v>
      </c>
      <c r="Q305" s="7" t="s">
        <v>8322</v>
      </c>
      <c r="R305" t="s">
        <v>8327</v>
      </c>
      <c r="S305" s="12">
        <f t="shared" si="18"/>
        <v>41031.862800925926</v>
      </c>
      <c r="T305" s="12">
        <f t="shared" si="1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8">
        <f t="shared" si="17"/>
        <v>106.43243243243244</v>
      </c>
      <c r="Q306" s="7" t="s">
        <v>8322</v>
      </c>
      <c r="R306" t="s">
        <v>8327</v>
      </c>
      <c r="S306" s="12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8">
        <f t="shared" si="17"/>
        <v>51.719576719576722</v>
      </c>
      <c r="Q307" s="7" t="s">
        <v>8322</v>
      </c>
      <c r="R307" t="s">
        <v>8327</v>
      </c>
      <c r="S307" s="12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8">
        <f t="shared" si="17"/>
        <v>36.612499999999997</v>
      </c>
      <c r="Q308" s="7" t="s">
        <v>8322</v>
      </c>
      <c r="R308" t="s">
        <v>8327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8">
        <f t="shared" si="17"/>
        <v>42.517361111111114</v>
      </c>
      <c r="Q309" s="7" t="s">
        <v>8322</v>
      </c>
      <c r="R309" t="s">
        <v>8327</v>
      </c>
      <c r="S309" s="12">
        <f t="shared" si="18"/>
        <v>41282.736122685179</v>
      </c>
      <c r="T309" s="12">
        <f t="shared" si="1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8">
        <f t="shared" si="17"/>
        <v>62.712871287128714</v>
      </c>
      <c r="Q310" s="7" t="s">
        <v>8322</v>
      </c>
      <c r="R310" t="s">
        <v>8327</v>
      </c>
      <c r="S310" s="12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8">
        <f t="shared" si="17"/>
        <v>89.957983193277315</v>
      </c>
      <c r="Q311" s="7" t="s">
        <v>8322</v>
      </c>
      <c r="R311" t="s">
        <v>8327</v>
      </c>
      <c r="S311" s="12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8">
        <f t="shared" si="17"/>
        <v>28.924722222222222</v>
      </c>
      <c r="Q312" s="7" t="s">
        <v>8322</v>
      </c>
      <c r="R312" t="s">
        <v>8327</v>
      </c>
      <c r="S312" s="12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8">
        <f t="shared" si="17"/>
        <v>138.8022</v>
      </c>
      <c r="Q313" s="7" t="s">
        <v>8322</v>
      </c>
      <c r="R313" t="s">
        <v>8327</v>
      </c>
      <c r="S313" s="12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8">
        <f t="shared" si="17"/>
        <v>61.301369863013697</v>
      </c>
      <c r="Q314" s="7" t="s">
        <v>8322</v>
      </c>
      <c r="R314" t="s">
        <v>8327</v>
      </c>
      <c r="S314" s="12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8">
        <f t="shared" si="17"/>
        <v>80.202702702702709</v>
      </c>
      <c r="Q315" s="7" t="s">
        <v>8322</v>
      </c>
      <c r="R315" t="s">
        <v>8327</v>
      </c>
      <c r="S315" s="12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8">
        <f t="shared" si="17"/>
        <v>32.095833333333331</v>
      </c>
      <c r="Q316" s="7" t="s">
        <v>8322</v>
      </c>
      <c r="R316" t="s">
        <v>8327</v>
      </c>
      <c r="S316" s="12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8">
        <f t="shared" si="17"/>
        <v>200.88888888888889</v>
      </c>
      <c r="Q317" s="7" t="s">
        <v>8322</v>
      </c>
      <c r="R317" t="s">
        <v>8327</v>
      </c>
      <c r="S317" s="12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8">
        <f t="shared" si="17"/>
        <v>108.01265822784811</v>
      </c>
      <c r="Q318" s="7" t="s">
        <v>8322</v>
      </c>
      <c r="R318" t="s">
        <v>8327</v>
      </c>
      <c r="S318" s="12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8">
        <f t="shared" si="17"/>
        <v>95.699367088607602</v>
      </c>
      <c r="Q319" s="7" t="s">
        <v>8322</v>
      </c>
      <c r="R319" t="s">
        <v>8327</v>
      </c>
      <c r="S319" s="12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8">
        <f t="shared" si="17"/>
        <v>49.880281690140848</v>
      </c>
      <c r="Q320" s="7" t="s">
        <v>8322</v>
      </c>
      <c r="R320" t="s">
        <v>8327</v>
      </c>
      <c r="S320" s="12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8">
        <f t="shared" si="17"/>
        <v>110.47058823529412</v>
      </c>
      <c r="Q321" s="7" t="s">
        <v>8322</v>
      </c>
      <c r="R321" t="s">
        <v>8327</v>
      </c>
      <c r="S321" s="12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8">
        <f t="shared" si="17"/>
        <v>134.91139240506328</v>
      </c>
      <c r="Q322" s="7" t="s">
        <v>8322</v>
      </c>
      <c r="R322" t="s">
        <v>8327</v>
      </c>
      <c r="S322" s="12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8">
        <f t="shared" ref="P323:P386" si="21">IF(L323&lt;&gt;0, E323/L323, 0)</f>
        <v>106.62314540059347</v>
      </c>
      <c r="Q323" s="7" t="s">
        <v>8322</v>
      </c>
      <c r="R323" t="s">
        <v>8327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8">
        <f t="shared" si="21"/>
        <v>145.04301075268816</v>
      </c>
      <c r="Q324" s="7" t="s">
        <v>8322</v>
      </c>
      <c r="R324" t="s">
        <v>8327</v>
      </c>
      <c r="S324" s="12">
        <f t="shared" si="22"/>
        <v>42473.361666666664</v>
      </c>
      <c r="T324" s="12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8">
        <f t="shared" si="21"/>
        <v>114.58620689655173</v>
      </c>
      <c r="Q325" s="7" t="s">
        <v>8322</v>
      </c>
      <c r="R325" t="s">
        <v>8327</v>
      </c>
      <c r="S325" s="12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8">
        <f t="shared" si="21"/>
        <v>105.3170731707317</v>
      </c>
      <c r="Q326" s="7" t="s">
        <v>8322</v>
      </c>
      <c r="R326" t="s">
        <v>8327</v>
      </c>
      <c r="S326" s="12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8">
        <f t="shared" si="21"/>
        <v>70.921195652173907</v>
      </c>
      <c r="Q327" s="7" t="s">
        <v>8322</v>
      </c>
      <c r="R327" t="s">
        <v>8327</v>
      </c>
      <c r="S327" s="12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8">
        <f t="shared" si="21"/>
        <v>147.17167680278018</v>
      </c>
      <c r="Q328" s="7" t="s">
        <v>8322</v>
      </c>
      <c r="R328" t="s">
        <v>8327</v>
      </c>
      <c r="S328" s="12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8">
        <f t="shared" si="21"/>
        <v>160.47058823529412</v>
      </c>
      <c r="Q329" s="7" t="s">
        <v>8322</v>
      </c>
      <c r="R329" t="s">
        <v>8327</v>
      </c>
      <c r="S329" s="12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8">
        <f t="shared" si="21"/>
        <v>156.04578313253012</v>
      </c>
      <c r="Q330" s="7" t="s">
        <v>8322</v>
      </c>
      <c r="R330" t="s">
        <v>8327</v>
      </c>
      <c r="S330" s="12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8">
        <f t="shared" si="21"/>
        <v>63.17365269461078</v>
      </c>
      <c r="Q331" s="7" t="s">
        <v>8322</v>
      </c>
      <c r="R331" t="s">
        <v>8327</v>
      </c>
      <c r="S331" s="12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8">
        <f t="shared" si="21"/>
        <v>104.82352941176471</v>
      </c>
      <c r="Q332" s="7" t="s">
        <v>8322</v>
      </c>
      <c r="R332" t="s">
        <v>8327</v>
      </c>
      <c r="S332" s="12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8">
        <f t="shared" si="21"/>
        <v>97.356164383561648</v>
      </c>
      <c r="Q333" s="7" t="s">
        <v>8322</v>
      </c>
      <c r="R333" t="s">
        <v>8327</v>
      </c>
      <c r="S333" s="12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8">
        <f t="shared" si="21"/>
        <v>203.63063063063063</v>
      </c>
      <c r="Q334" s="7" t="s">
        <v>8322</v>
      </c>
      <c r="R334" t="s">
        <v>8327</v>
      </c>
      <c r="S334" s="12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8">
        <f t="shared" si="21"/>
        <v>188.31203007518798</v>
      </c>
      <c r="Q335" s="7" t="s">
        <v>8322</v>
      </c>
      <c r="R335" t="s">
        <v>8327</v>
      </c>
      <c r="S335" s="12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8">
        <f t="shared" si="21"/>
        <v>146.65217391304347</v>
      </c>
      <c r="Q336" s="7" t="s">
        <v>8322</v>
      </c>
      <c r="R336" t="s">
        <v>8327</v>
      </c>
      <c r="S336" s="12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8">
        <f t="shared" si="21"/>
        <v>109.1875</v>
      </c>
      <c r="Q337" s="7" t="s">
        <v>8322</v>
      </c>
      <c r="R337" t="s">
        <v>8327</v>
      </c>
      <c r="S337" s="12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8">
        <f t="shared" si="21"/>
        <v>59.249046653144013</v>
      </c>
      <c r="Q338" s="7" t="s">
        <v>8322</v>
      </c>
      <c r="R338" t="s">
        <v>8327</v>
      </c>
      <c r="S338" s="12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8">
        <f t="shared" si="21"/>
        <v>97.904838709677421</v>
      </c>
      <c r="Q339" s="7" t="s">
        <v>8322</v>
      </c>
      <c r="R339" t="s">
        <v>8327</v>
      </c>
      <c r="S339" s="12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8">
        <f t="shared" si="21"/>
        <v>70.000169491525426</v>
      </c>
      <c r="Q340" s="7" t="s">
        <v>8322</v>
      </c>
      <c r="R340" t="s">
        <v>8327</v>
      </c>
      <c r="S340" s="12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8">
        <f t="shared" si="21"/>
        <v>72.865168539325836</v>
      </c>
      <c r="Q341" s="7" t="s">
        <v>8322</v>
      </c>
      <c r="R341" t="s">
        <v>8327</v>
      </c>
      <c r="S341" s="12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8">
        <f t="shared" si="21"/>
        <v>146.34782608695653</v>
      </c>
      <c r="Q342" s="7" t="s">
        <v>8322</v>
      </c>
      <c r="R342" t="s">
        <v>8327</v>
      </c>
      <c r="S342" s="12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8">
        <f t="shared" si="21"/>
        <v>67.909090909090907</v>
      </c>
      <c r="Q343" s="7" t="s">
        <v>8322</v>
      </c>
      <c r="R343" t="s">
        <v>8327</v>
      </c>
      <c r="S343" s="12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8">
        <f t="shared" si="21"/>
        <v>169.85083076923075</v>
      </c>
      <c r="Q344" s="7" t="s">
        <v>8322</v>
      </c>
      <c r="R344" t="s">
        <v>8327</v>
      </c>
      <c r="S344" s="12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8">
        <f t="shared" si="21"/>
        <v>58.413339694656486</v>
      </c>
      <c r="Q345" s="7" t="s">
        <v>8322</v>
      </c>
      <c r="R345" t="s">
        <v>8327</v>
      </c>
      <c r="S345" s="12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8">
        <f t="shared" si="21"/>
        <v>119.99298245614035</v>
      </c>
      <c r="Q346" s="7" t="s">
        <v>8322</v>
      </c>
      <c r="R346" t="s">
        <v>8327</v>
      </c>
      <c r="S346" s="12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8">
        <f t="shared" si="21"/>
        <v>99.860335195530723</v>
      </c>
      <c r="Q347" s="7" t="s">
        <v>8322</v>
      </c>
      <c r="R347" t="s">
        <v>8327</v>
      </c>
      <c r="S347" s="12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8">
        <f t="shared" si="21"/>
        <v>90.579148936170213</v>
      </c>
      <c r="Q348" s="7" t="s">
        <v>8322</v>
      </c>
      <c r="R348" t="s">
        <v>8327</v>
      </c>
      <c r="S348" s="12">
        <f t="shared" si="22"/>
        <v>42261.291909722226</v>
      </c>
      <c r="T348" s="12">
        <f t="shared" si="23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8">
        <f t="shared" si="21"/>
        <v>117.77361477572559</v>
      </c>
      <c r="Q349" s="7" t="s">
        <v>8322</v>
      </c>
      <c r="R349" t="s">
        <v>8327</v>
      </c>
      <c r="S349" s="12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8">
        <f t="shared" si="21"/>
        <v>86.554621848739501</v>
      </c>
      <c r="Q350" s="7" t="s">
        <v>8322</v>
      </c>
      <c r="R350" t="s">
        <v>8327</v>
      </c>
      <c r="S350" s="12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8">
        <f t="shared" si="21"/>
        <v>71.899281437125751</v>
      </c>
      <c r="Q351" s="7" t="s">
        <v>8322</v>
      </c>
      <c r="R351" t="s">
        <v>8327</v>
      </c>
      <c r="S351" s="12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8">
        <f t="shared" si="21"/>
        <v>129.81900452488688</v>
      </c>
      <c r="Q352" s="7" t="s">
        <v>8322</v>
      </c>
      <c r="R352" t="s">
        <v>8327</v>
      </c>
      <c r="S352" s="12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8">
        <f t="shared" si="21"/>
        <v>44.912863070539416</v>
      </c>
      <c r="Q353" s="7" t="s">
        <v>8322</v>
      </c>
      <c r="R353" t="s">
        <v>8327</v>
      </c>
      <c r="S353" s="12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8">
        <f t="shared" si="21"/>
        <v>40.755244755244753</v>
      </c>
      <c r="Q354" s="7" t="s">
        <v>8322</v>
      </c>
      <c r="R354" t="s">
        <v>8327</v>
      </c>
      <c r="S354" s="12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8">
        <f t="shared" si="21"/>
        <v>103.52394779771615</v>
      </c>
      <c r="Q355" s="7" t="s">
        <v>8322</v>
      </c>
      <c r="R355" t="s">
        <v>8327</v>
      </c>
      <c r="S355" s="12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8">
        <f t="shared" si="21"/>
        <v>125.44827586206897</v>
      </c>
      <c r="Q356" s="7" t="s">
        <v>8322</v>
      </c>
      <c r="R356" t="s">
        <v>8327</v>
      </c>
      <c r="S356" s="12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8">
        <f t="shared" si="21"/>
        <v>246.60606060606059</v>
      </c>
      <c r="Q357" s="7" t="s">
        <v>8322</v>
      </c>
      <c r="R357" t="s">
        <v>8327</v>
      </c>
      <c r="S357" s="12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8">
        <f t="shared" si="21"/>
        <v>79.401340206185566</v>
      </c>
      <c r="Q358" s="7" t="s">
        <v>8322</v>
      </c>
      <c r="R358" t="s">
        <v>8327</v>
      </c>
      <c r="S358" s="12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8">
        <f t="shared" si="21"/>
        <v>86.138613861386133</v>
      </c>
      <c r="Q359" s="7" t="s">
        <v>8322</v>
      </c>
      <c r="R359" t="s">
        <v>8327</v>
      </c>
      <c r="S359" s="12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8">
        <f t="shared" si="21"/>
        <v>193.04868913857678</v>
      </c>
      <c r="Q360" s="7" t="s">
        <v>8322</v>
      </c>
      <c r="R360" t="s">
        <v>8327</v>
      </c>
      <c r="S360" s="12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8">
        <f t="shared" si="21"/>
        <v>84.023178807947019</v>
      </c>
      <c r="Q361" s="7" t="s">
        <v>8322</v>
      </c>
      <c r="R361" t="s">
        <v>8327</v>
      </c>
      <c r="S361" s="12">
        <f t="shared" si="22"/>
        <v>41934.862152777772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8">
        <f t="shared" si="21"/>
        <v>139.82758620689654</v>
      </c>
      <c r="Q362" s="7" t="s">
        <v>8322</v>
      </c>
      <c r="R362" t="s">
        <v>8327</v>
      </c>
      <c r="S362" s="12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8">
        <f t="shared" si="21"/>
        <v>109.82189265536722</v>
      </c>
      <c r="Q363" s="7" t="s">
        <v>8322</v>
      </c>
      <c r="R363" t="s">
        <v>8327</v>
      </c>
      <c r="S363" s="12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8">
        <f t="shared" si="21"/>
        <v>139.53488372093022</v>
      </c>
      <c r="Q364" s="7" t="s">
        <v>8322</v>
      </c>
      <c r="R364" t="s">
        <v>8327</v>
      </c>
      <c r="S364" s="12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8">
        <f t="shared" si="21"/>
        <v>347.84615384615387</v>
      </c>
      <c r="Q365" s="7" t="s">
        <v>8322</v>
      </c>
      <c r="R365" t="s">
        <v>8327</v>
      </c>
      <c r="S365" s="12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8">
        <f t="shared" si="21"/>
        <v>68.24159292035398</v>
      </c>
      <c r="Q366" s="7" t="s">
        <v>8322</v>
      </c>
      <c r="R366" t="s">
        <v>8327</v>
      </c>
      <c r="S366" s="12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8">
        <f t="shared" si="21"/>
        <v>239.93846153846152</v>
      </c>
      <c r="Q367" s="7" t="s">
        <v>8322</v>
      </c>
      <c r="R367" t="s">
        <v>8327</v>
      </c>
      <c r="S367" s="12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8">
        <f t="shared" si="21"/>
        <v>287.31343283582089</v>
      </c>
      <c r="Q368" s="7" t="s">
        <v>8322</v>
      </c>
      <c r="R368" t="s">
        <v>8327</v>
      </c>
      <c r="S368" s="12">
        <f t="shared" si="22"/>
        <v>41019.584699074068</v>
      </c>
      <c r="T368" s="12">
        <f t="shared" si="23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8">
        <f t="shared" si="21"/>
        <v>86.84882352941176</v>
      </c>
      <c r="Q369" s="7" t="s">
        <v>8322</v>
      </c>
      <c r="R369" t="s">
        <v>8327</v>
      </c>
      <c r="S369" s="12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8">
        <f t="shared" si="21"/>
        <v>81.84905660377359</v>
      </c>
      <c r="Q370" s="7" t="s">
        <v>8322</v>
      </c>
      <c r="R370" t="s">
        <v>8327</v>
      </c>
      <c r="S370" s="12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8">
        <f t="shared" si="21"/>
        <v>42.874970059880241</v>
      </c>
      <c r="Q371" s="7" t="s">
        <v>8322</v>
      </c>
      <c r="R371" t="s">
        <v>8327</v>
      </c>
      <c r="S371" s="12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8">
        <f t="shared" si="21"/>
        <v>709.41860465116281</v>
      </c>
      <c r="Q372" s="7" t="s">
        <v>8322</v>
      </c>
      <c r="R372" t="s">
        <v>8327</v>
      </c>
      <c r="S372" s="12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8">
        <f t="shared" si="21"/>
        <v>161.25517890772127</v>
      </c>
      <c r="Q373" s="7" t="s">
        <v>8322</v>
      </c>
      <c r="R373" t="s">
        <v>8327</v>
      </c>
      <c r="S373" s="12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8">
        <f t="shared" si="21"/>
        <v>41.777777777777779</v>
      </c>
      <c r="Q374" s="7" t="s">
        <v>8322</v>
      </c>
      <c r="R374" t="s">
        <v>8327</v>
      </c>
      <c r="S374" s="12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8">
        <f t="shared" si="21"/>
        <v>89.887640449438209</v>
      </c>
      <c r="Q375" s="7" t="s">
        <v>8322</v>
      </c>
      <c r="R375" t="s">
        <v>8327</v>
      </c>
      <c r="S375" s="12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8">
        <f t="shared" si="21"/>
        <v>45.051724137931032</v>
      </c>
      <c r="Q376" s="7" t="s">
        <v>8322</v>
      </c>
      <c r="R376" t="s">
        <v>8327</v>
      </c>
      <c r="S376" s="12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8">
        <f t="shared" si="21"/>
        <v>42.857142857142854</v>
      </c>
      <c r="Q377" s="7" t="s">
        <v>8322</v>
      </c>
      <c r="R377" t="s">
        <v>8327</v>
      </c>
      <c r="S377" s="12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8">
        <f t="shared" si="21"/>
        <v>54.083333333333336</v>
      </c>
      <c r="Q378" s="7" t="s">
        <v>8322</v>
      </c>
      <c r="R378" t="s">
        <v>8327</v>
      </c>
      <c r="S378" s="12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8">
        <f t="shared" si="21"/>
        <v>103.21804511278195</v>
      </c>
      <c r="Q379" s="7" t="s">
        <v>8322</v>
      </c>
      <c r="R379" t="s">
        <v>8327</v>
      </c>
      <c r="S379" s="12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8">
        <f t="shared" si="21"/>
        <v>40.397590361445786</v>
      </c>
      <c r="Q380" s="7" t="s">
        <v>8322</v>
      </c>
      <c r="R380" t="s">
        <v>8327</v>
      </c>
      <c r="S380" s="12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8">
        <f t="shared" si="21"/>
        <v>116.85906040268456</v>
      </c>
      <c r="Q381" s="7" t="s">
        <v>8322</v>
      </c>
      <c r="R381" t="s">
        <v>8327</v>
      </c>
      <c r="S381" s="12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8">
        <f t="shared" si="21"/>
        <v>115.51020408163265</v>
      </c>
      <c r="Q382" s="7" t="s">
        <v>8322</v>
      </c>
      <c r="R382" t="s">
        <v>8327</v>
      </c>
      <c r="S382" s="12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8">
        <f t="shared" si="21"/>
        <v>104.31274900398407</v>
      </c>
      <c r="Q383" s="7" t="s">
        <v>8322</v>
      </c>
      <c r="R383" t="s">
        <v>8327</v>
      </c>
      <c r="S383" s="12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8">
        <f t="shared" si="21"/>
        <v>69.772727272727266</v>
      </c>
      <c r="Q384" s="7" t="s">
        <v>8322</v>
      </c>
      <c r="R384" t="s">
        <v>8327</v>
      </c>
      <c r="S384" s="12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8">
        <f t="shared" si="21"/>
        <v>43.020833333333336</v>
      </c>
      <c r="Q385" s="7" t="s">
        <v>8322</v>
      </c>
      <c r="R385" t="s">
        <v>8327</v>
      </c>
      <c r="S385" s="12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8">
        <f t="shared" si="21"/>
        <v>58.540469973890339</v>
      </c>
      <c r="Q386" s="7" t="s">
        <v>8322</v>
      </c>
      <c r="R386" t="s">
        <v>8327</v>
      </c>
      <c r="S386" s="12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8">
        <f t="shared" ref="P387:P450" si="25">IF(L387&lt;&gt;0, E387/L387, 0)</f>
        <v>111.79535864978902</v>
      </c>
      <c r="Q387" s="7" t="s">
        <v>8322</v>
      </c>
      <c r="R387" t="s">
        <v>8327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8">
        <f t="shared" si="25"/>
        <v>46.230769230769234</v>
      </c>
      <c r="Q388" s="7" t="s">
        <v>8322</v>
      </c>
      <c r="R388" t="s">
        <v>8327</v>
      </c>
      <c r="S388" s="12">
        <f t="shared" si="26"/>
        <v>42211.742951388886</v>
      </c>
      <c r="T388" s="12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8">
        <f t="shared" si="25"/>
        <v>144.69039145907473</v>
      </c>
      <c r="Q389" s="7" t="s">
        <v>8322</v>
      </c>
      <c r="R389" t="s">
        <v>8327</v>
      </c>
      <c r="S389" s="12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8">
        <f t="shared" si="25"/>
        <v>88.845070422535215</v>
      </c>
      <c r="Q390" s="7" t="s">
        <v>8322</v>
      </c>
      <c r="R390" t="s">
        <v>8327</v>
      </c>
      <c r="S390" s="12">
        <f t="shared" si="26"/>
        <v>42548.867824074077</v>
      </c>
      <c r="T390" s="12">
        <f t="shared" si="27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8">
        <f t="shared" si="25"/>
        <v>81.75107284768211</v>
      </c>
      <c r="Q391" s="7" t="s">
        <v>8322</v>
      </c>
      <c r="R391" t="s">
        <v>8327</v>
      </c>
      <c r="S391" s="12">
        <f t="shared" si="26"/>
        <v>41673.854745370365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8">
        <f t="shared" si="25"/>
        <v>71.428571428571431</v>
      </c>
      <c r="Q392" s="7" t="s">
        <v>8322</v>
      </c>
      <c r="R392" t="s">
        <v>8327</v>
      </c>
      <c r="S392" s="12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8">
        <f t="shared" si="25"/>
        <v>104.25906735751295</v>
      </c>
      <c r="Q393" s="7" t="s">
        <v>8322</v>
      </c>
      <c r="R393" t="s">
        <v>8327</v>
      </c>
      <c r="S393" s="12">
        <f t="shared" si="26"/>
        <v>40864.833923611113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8">
        <f t="shared" si="25"/>
        <v>90.616504854368927</v>
      </c>
      <c r="Q394" s="7" t="s">
        <v>8322</v>
      </c>
      <c r="R394" t="s">
        <v>8327</v>
      </c>
      <c r="S394" s="12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8">
        <f t="shared" si="25"/>
        <v>157.33048433048432</v>
      </c>
      <c r="Q395" s="7" t="s">
        <v>8322</v>
      </c>
      <c r="R395" t="s">
        <v>8327</v>
      </c>
      <c r="S395" s="12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8">
        <f t="shared" si="25"/>
        <v>105.18</v>
      </c>
      <c r="Q396" s="7" t="s">
        <v>8322</v>
      </c>
      <c r="R396" t="s">
        <v>8327</v>
      </c>
      <c r="S396" s="12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8">
        <f t="shared" si="25"/>
        <v>58.719836956521746</v>
      </c>
      <c r="Q397" s="7" t="s">
        <v>8322</v>
      </c>
      <c r="R397" t="s">
        <v>8327</v>
      </c>
      <c r="S397" s="12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8">
        <f t="shared" si="25"/>
        <v>81.632653061224488</v>
      </c>
      <c r="Q398" s="7" t="s">
        <v>8322</v>
      </c>
      <c r="R398" t="s">
        <v>8327</v>
      </c>
      <c r="S398" s="12">
        <f t="shared" si="26"/>
        <v>41082.356550925921</v>
      </c>
      <c r="T398" s="12">
        <f t="shared" si="27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8">
        <f t="shared" si="25"/>
        <v>56.460043668122275</v>
      </c>
      <c r="Q399" s="7" t="s">
        <v>8322</v>
      </c>
      <c r="R399" t="s">
        <v>8327</v>
      </c>
      <c r="S399" s="12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8">
        <f t="shared" si="25"/>
        <v>140.1044776119403</v>
      </c>
      <c r="Q400" s="7" t="s">
        <v>8322</v>
      </c>
      <c r="R400" t="s">
        <v>8327</v>
      </c>
      <c r="S400" s="12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8">
        <f t="shared" si="25"/>
        <v>224.85263157894738</v>
      </c>
      <c r="Q401" s="7" t="s">
        <v>8322</v>
      </c>
      <c r="R401" t="s">
        <v>8327</v>
      </c>
      <c r="S401" s="12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8">
        <f t="shared" si="25"/>
        <v>181.13306451612902</v>
      </c>
      <c r="Q402" s="7" t="s">
        <v>8322</v>
      </c>
      <c r="R402" t="s">
        <v>8327</v>
      </c>
      <c r="S402" s="12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8">
        <f t="shared" si="25"/>
        <v>711.04109589041093</v>
      </c>
      <c r="Q403" s="7" t="s">
        <v>8322</v>
      </c>
      <c r="R403" t="s">
        <v>8327</v>
      </c>
      <c r="S403" s="12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8">
        <f t="shared" si="25"/>
        <v>65.883720930232556</v>
      </c>
      <c r="Q404" s="7" t="s">
        <v>8322</v>
      </c>
      <c r="R404" t="s">
        <v>8327</v>
      </c>
      <c r="S404" s="12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8">
        <f t="shared" si="25"/>
        <v>75.185714285714283</v>
      </c>
      <c r="Q405" s="7" t="s">
        <v>8322</v>
      </c>
      <c r="R405" t="s">
        <v>8327</v>
      </c>
      <c r="S405" s="12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8">
        <f t="shared" si="25"/>
        <v>133.14391143911439</v>
      </c>
      <c r="Q406" s="7" t="s">
        <v>8322</v>
      </c>
      <c r="R406" t="s">
        <v>8327</v>
      </c>
      <c r="S406" s="12">
        <f t="shared" si="26"/>
        <v>41646.419699074075</v>
      </c>
      <c r="T406" s="12">
        <f t="shared" si="27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8">
        <f t="shared" si="25"/>
        <v>55.2</v>
      </c>
      <c r="Q407" s="7" t="s">
        <v>8322</v>
      </c>
      <c r="R407" t="s">
        <v>8327</v>
      </c>
      <c r="S407" s="12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8">
        <f t="shared" si="25"/>
        <v>86.163714285714292</v>
      </c>
      <c r="Q408" s="7" t="s">
        <v>8322</v>
      </c>
      <c r="R408" t="s">
        <v>8327</v>
      </c>
      <c r="S408" s="12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8">
        <f t="shared" si="25"/>
        <v>92.318181818181813</v>
      </c>
      <c r="Q409" s="7" t="s">
        <v>8322</v>
      </c>
      <c r="R409" t="s">
        <v>8327</v>
      </c>
      <c r="S409" s="12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8">
        <f t="shared" si="25"/>
        <v>160.16473684210527</v>
      </c>
      <c r="Q410" s="7" t="s">
        <v>8322</v>
      </c>
      <c r="R410" t="s">
        <v>8327</v>
      </c>
      <c r="S410" s="12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8">
        <f t="shared" si="25"/>
        <v>45.6</v>
      </c>
      <c r="Q411" s="7" t="s">
        <v>8322</v>
      </c>
      <c r="R411" t="s">
        <v>8327</v>
      </c>
      <c r="S411" s="12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8">
        <f t="shared" si="25"/>
        <v>183.28571428571428</v>
      </c>
      <c r="Q412" s="7" t="s">
        <v>8322</v>
      </c>
      <c r="R412" t="s">
        <v>8327</v>
      </c>
      <c r="S412" s="12">
        <f t="shared" si="26"/>
        <v>42113.77311342593</v>
      </c>
      <c r="T412" s="12">
        <f t="shared" si="27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8">
        <f t="shared" si="25"/>
        <v>125.78838174273859</v>
      </c>
      <c r="Q413" s="7" t="s">
        <v>8322</v>
      </c>
      <c r="R413" t="s">
        <v>8327</v>
      </c>
      <c r="S413" s="12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8">
        <f t="shared" si="25"/>
        <v>57.654545454545456</v>
      </c>
      <c r="Q414" s="7" t="s">
        <v>8322</v>
      </c>
      <c r="R414" t="s">
        <v>8327</v>
      </c>
      <c r="S414" s="12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8">
        <f t="shared" si="25"/>
        <v>78.660818713450297</v>
      </c>
      <c r="Q415" s="7" t="s">
        <v>8322</v>
      </c>
      <c r="R415" t="s">
        <v>8327</v>
      </c>
      <c r="S415" s="12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8">
        <f t="shared" si="25"/>
        <v>91.480769230769226</v>
      </c>
      <c r="Q416" s="7" t="s">
        <v>8322</v>
      </c>
      <c r="R416" t="s">
        <v>8327</v>
      </c>
      <c r="S416" s="12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8">
        <f t="shared" si="25"/>
        <v>68.09809523809524</v>
      </c>
      <c r="Q417" s="7" t="s">
        <v>8322</v>
      </c>
      <c r="R417" t="s">
        <v>8327</v>
      </c>
      <c r="S417" s="12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8">
        <f t="shared" si="25"/>
        <v>48.086800000000004</v>
      </c>
      <c r="Q418" s="7" t="s">
        <v>8322</v>
      </c>
      <c r="R418" t="s">
        <v>8327</v>
      </c>
      <c r="S418" s="12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8">
        <f t="shared" si="25"/>
        <v>202.42307692307693</v>
      </c>
      <c r="Q419" s="7" t="s">
        <v>8322</v>
      </c>
      <c r="R419" t="s">
        <v>8327</v>
      </c>
      <c r="S419" s="12">
        <f t="shared" si="26"/>
        <v>41360.76226851852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8">
        <f t="shared" si="25"/>
        <v>216.75</v>
      </c>
      <c r="Q420" s="7" t="s">
        <v>8322</v>
      </c>
      <c r="R420" t="s">
        <v>8327</v>
      </c>
      <c r="S420" s="12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8">
        <f t="shared" si="25"/>
        <v>110.06849315068493</v>
      </c>
      <c r="Q421" s="7" t="s">
        <v>8322</v>
      </c>
      <c r="R421" t="s">
        <v>8327</v>
      </c>
      <c r="S421" s="12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8">
        <f t="shared" si="25"/>
        <v>4.833333333333333</v>
      </c>
      <c r="Q422" s="7" t="s">
        <v>8322</v>
      </c>
      <c r="R422" t="s">
        <v>8328</v>
      </c>
      <c r="S422" s="12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8">
        <f t="shared" si="25"/>
        <v>50.166666666666664</v>
      </c>
      <c r="Q423" s="7" t="s">
        <v>8322</v>
      </c>
      <c r="R423" t="s">
        <v>8328</v>
      </c>
      <c r="S423" s="12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8">
        <f t="shared" si="25"/>
        <v>35.833333333333336</v>
      </c>
      <c r="Q424" s="7" t="s">
        <v>8322</v>
      </c>
      <c r="R424" t="s">
        <v>8328</v>
      </c>
      <c r="S424" s="12">
        <f t="shared" si="26"/>
        <v>41863.052048611105</v>
      </c>
      <c r="T424" s="12">
        <f t="shared" si="27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8">
        <f t="shared" si="25"/>
        <v>11.76923076923077</v>
      </c>
      <c r="Q425" s="7" t="s">
        <v>8322</v>
      </c>
      <c r="R425" t="s">
        <v>8328</v>
      </c>
      <c r="S425" s="12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8">
        <f t="shared" si="25"/>
        <v>40.78</v>
      </c>
      <c r="Q426" s="7" t="s">
        <v>8322</v>
      </c>
      <c r="R426" t="s">
        <v>8328</v>
      </c>
      <c r="S426" s="12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8">
        <f t="shared" si="25"/>
        <v>3</v>
      </c>
      <c r="Q427" s="7" t="s">
        <v>8322</v>
      </c>
      <c r="R427" t="s">
        <v>8328</v>
      </c>
      <c r="S427" s="12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8">
        <f t="shared" si="25"/>
        <v>16.625</v>
      </c>
      <c r="Q428" s="7" t="s">
        <v>8322</v>
      </c>
      <c r="R428" t="s">
        <v>8328</v>
      </c>
      <c r="S428" s="12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8">
        <f t="shared" si="25"/>
        <v>0</v>
      </c>
      <c r="Q429" s="7" t="s">
        <v>8322</v>
      </c>
      <c r="R429" t="s">
        <v>8328</v>
      </c>
      <c r="S429" s="12">
        <f t="shared" si="26"/>
        <v>42285.700694444437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8">
        <f t="shared" si="25"/>
        <v>52</v>
      </c>
      <c r="Q430" s="7" t="s">
        <v>8322</v>
      </c>
      <c r="R430" t="s">
        <v>8328</v>
      </c>
      <c r="S430" s="12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8">
        <f t="shared" si="25"/>
        <v>0</v>
      </c>
      <c r="Q431" s="7" t="s">
        <v>8322</v>
      </c>
      <c r="R431" t="s">
        <v>8328</v>
      </c>
      <c r="S431" s="12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8">
        <f t="shared" si="25"/>
        <v>4.8</v>
      </c>
      <c r="Q432" s="7" t="s">
        <v>8322</v>
      </c>
      <c r="R432" t="s">
        <v>8328</v>
      </c>
      <c r="S432" s="12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8">
        <f t="shared" si="25"/>
        <v>51.875</v>
      </c>
      <c r="Q433" s="7" t="s">
        <v>8322</v>
      </c>
      <c r="R433" t="s">
        <v>8328</v>
      </c>
      <c r="S433" s="12">
        <f t="shared" si="26"/>
        <v>42526.662997685176</v>
      </c>
      <c r="T433" s="12">
        <f t="shared" si="27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8">
        <f t="shared" si="25"/>
        <v>71.25</v>
      </c>
      <c r="Q434" s="7" t="s">
        <v>8322</v>
      </c>
      <c r="R434" t="s">
        <v>8328</v>
      </c>
      <c r="S434" s="12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8">
        <f t="shared" si="25"/>
        <v>0</v>
      </c>
      <c r="Q435" s="7" t="s">
        <v>8322</v>
      </c>
      <c r="R435" t="s">
        <v>8328</v>
      </c>
      <c r="S435" s="12">
        <f t="shared" si="26"/>
        <v>42228.42155092593</v>
      </c>
      <c r="T435" s="12">
        <f t="shared" si="27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8">
        <f t="shared" si="25"/>
        <v>62.5</v>
      </c>
      <c r="Q436" s="7" t="s">
        <v>8322</v>
      </c>
      <c r="R436" t="s">
        <v>8328</v>
      </c>
      <c r="S436" s="12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8">
        <f t="shared" si="25"/>
        <v>1</v>
      </c>
      <c r="Q437" s="7" t="s">
        <v>8322</v>
      </c>
      <c r="R437" t="s">
        <v>8328</v>
      </c>
      <c r="S437" s="12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8">
        <f t="shared" si="25"/>
        <v>0</v>
      </c>
      <c r="Q438" s="7" t="s">
        <v>8322</v>
      </c>
      <c r="R438" t="s">
        <v>8328</v>
      </c>
      <c r="S438" s="12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8">
        <f t="shared" si="25"/>
        <v>0</v>
      </c>
      <c r="Q439" s="7" t="s">
        <v>8322</v>
      </c>
      <c r="R439" t="s">
        <v>8328</v>
      </c>
      <c r="S439" s="12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8">
        <f t="shared" si="25"/>
        <v>170.54545454545453</v>
      </c>
      <c r="Q440" s="7" t="s">
        <v>8322</v>
      </c>
      <c r="R440" t="s">
        <v>8328</v>
      </c>
      <c r="S440" s="12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8">
        <f t="shared" si="25"/>
        <v>0</v>
      </c>
      <c r="Q441" s="7" t="s">
        <v>8322</v>
      </c>
      <c r="R441" t="s">
        <v>8328</v>
      </c>
      <c r="S441" s="12">
        <f t="shared" si="26"/>
        <v>41919.553449074068</v>
      </c>
      <c r="T441" s="12">
        <f t="shared" si="27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8">
        <f t="shared" si="25"/>
        <v>5</v>
      </c>
      <c r="Q442" s="7" t="s">
        <v>8322</v>
      </c>
      <c r="R442" t="s">
        <v>8328</v>
      </c>
      <c r="S442" s="12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8">
        <f t="shared" si="25"/>
        <v>0</v>
      </c>
      <c r="Q443" s="7" t="s">
        <v>8322</v>
      </c>
      <c r="R443" t="s">
        <v>8328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8">
        <f t="shared" si="25"/>
        <v>393.58823529411762</v>
      </c>
      <c r="Q444" s="7" t="s">
        <v>8322</v>
      </c>
      <c r="R444" t="s">
        <v>8328</v>
      </c>
      <c r="S444" s="12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8">
        <f t="shared" si="25"/>
        <v>5</v>
      </c>
      <c r="Q445" s="7" t="s">
        <v>8322</v>
      </c>
      <c r="R445" t="s">
        <v>8328</v>
      </c>
      <c r="S445" s="12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8">
        <f t="shared" si="25"/>
        <v>50</v>
      </c>
      <c r="Q446" s="7" t="s">
        <v>8322</v>
      </c>
      <c r="R446" t="s">
        <v>8328</v>
      </c>
      <c r="S446" s="12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8">
        <f t="shared" si="25"/>
        <v>1</v>
      </c>
      <c r="Q447" s="7" t="s">
        <v>8322</v>
      </c>
      <c r="R447" t="s">
        <v>8328</v>
      </c>
      <c r="S447" s="12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8">
        <f t="shared" si="25"/>
        <v>47.875</v>
      </c>
      <c r="Q448" s="7" t="s">
        <v>8322</v>
      </c>
      <c r="R448" t="s">
        <v>8328</v>
      </c>
      <c r="S448" s="12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8">
        <f t="shared" si="25"/>
        <v>5</v>
      </c>
      <c r="Q449" s="7" t="s">
        <v>8322</v>
      </c>
      <c r="R449" t="s">
        <v>8328</v>
      </c>
      <c r="S449" s="12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8">
        <f t="shared" si="25"/>
        <v>20.502500000000001</v>
      </c>
      <c r="Q450" s="7" t="s">
        <v>8322</v>
      </c>
      <c r="R450" t="s">
        <v>8328</v>
      </c>
      <c r="S450" s="12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8">
        <f t="shared" ref="P451:P514" si="29">IF(L451&lt;&gt;0, E451/L451, 0)</f>
        <v>9</v>
      </c>
      <c r="Q451" s="7" t="s">
        <v>8322</v>
      </c>
      <c r="R451" t="s">
        <v>8328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8">
        <f t="shared" si="29"/>
        <v>56.571428571428569</v>
      </c>
      <c r="Q452" s="7" t="s">
        <v>8322</v>
      </c>
      <c r="R452" t="s">
        <v>8328</v>
      </c>
      <c r="S452" s="12">
        <f t="shared" si="30"/>
        <v>41654.73842592592</v>
      </c>
      <c r="T452" s="12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8">
        <f t="shared" si="29"/>
        <v>0</v>
      </c>
      <c r="Q453" s="7" t="s">
        <v>8322</v>
      </c>
      <c r="R453" t="s">
        <v>8328</v>
      </c>
      <c r="S453" s="12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8">
        <f t="shared" si="29"/>
        <v>40</v>
      </c>
      <c r="Q454" s="7" t="s">
        <v>8322</v>
      </c>
      <c r="R454" t="s">
        <v>8328</v>
      </c>
      <c r="S454" s="12">
        <f t="shared" si="30"/>
        <v>42107.495543981473</v>
      </c>
      <c r="T454" s="12">
        <f t="shared" si="31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8">
        <f t="shared" si="29"/>
        <v>13</v>
      </c>
      <c r="Q455" s="7" t="s">
        <v>8322</v>
      </c>
      <c r="R455" t="s">
        <v>8328</v>
      </c>
      <c r="S455" s="12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8">
        <f t="shared" si="29"/>
        <v>16.399999999999999</v>
      </c>
      <c r="Q456" s="7" t="s">
        <v>8322</v>
      </c>
      <c r="R456" t="s">
        <v>8328</v>
      </c>
      <c r="S456" s="12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8">
        <f t="shared" si="29"/>
        <v>22.5</v>
      </c>
      <c r="Q457" s="7" t="s">
        <v>8322</v>
      </c>
      <c r="R457" t="s">
        <v>8328</v>
      </c>
      <c r="S457" s="12">
        <f t="shared" si="30"/>
        <v>40970.794236111105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8">
        <f t="shared" si="29"/>
        <v>20.333333333333332</v>
      </c>
      <c r="Q458" s="7" t="s">
        <v>8322</v>
      </c>
      <c r="R458" t="s">
        <v>8328</v>
      </c>
      <c r="S458" s="12">
        <f t="shared" si="30"/>
        <v>41547.486122685179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8">
        <f t="shared" si="29"/>
        <v>0</v>
      </c>
      <c r="Q459" s="7" t="s">
        <v>8322</v>
      </c>
      <c r="R459" t="s">
        <v>8328</v>
      </c>
      <c r="S459" s="12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8">
        <f t="shared" si="29"/>
        <v>16.755102040816325</v>
      </c>
      <c r="Q460" s="7" t="s">
        <v>8322</v>
      </c>
      <c r="R460" t="s">
        <v>8328</v>
      </c>
      <c r="S460" s="12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8">
        <f t="shared" si="29"/>
        <v>25</v>
      </c>
      <c r="Q461" s="7" t="s">
        <v>8322</v>
      </c>
      <c r="R461" t="s">
        <v>8328</v>
      </c>
      <c r="S461" s="12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8">
        <f t="shared" si="29"/>
        <v>12.5</v>
      </c>
      <c r="Q462" s="7" t="s">
        <v>8322</v>
      </c>
      <c r="R462" t="s">
        <v>8328</v>
      </c>
      <c r="S462" s="12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8">
        <f t="shared" si="29"/>
        <v>0</v>
      </c>
      <c r="Q463" s="7" t="s">
        <v>8322</v>
      </c>
      <c r="R463" t="s">
        <v>8328</v>
      </c>
      <c r="S463" s="12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8">
        <f t="shared" si="29"/>
        <v>0</v>
      </c>
      <c r="Q464" s="7" t="s">
        <v>8322</v>
      </c>
      <c r="R464" t="s">
        <v>8328</v>
      </c>
      <c r="S464" s="12">
        <f t="shared" si="30"/>
        <v>40704.918298611112</v>
      </c>
      <c r="T464" s="12">
        <f t="shared" si="31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8">
        <f t="shared" si="29"/>
        <v>113.63636363636364</v>
      </c>
      <c r="Q465" s="7" t="s">
        <v>8322</v>
      </c>
      <c r="R465" t="s">
        <v>8328</v>
      </c>
      <c r="S465" s="12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8">
        <f t="shared" si="29"/>
        <v>1</v>
      </c>
      <c r="Q466" s="7" t="s">
        <v>8322</v>
      </c>
      <c r="R466" t="s">
        <v>8328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8">
        <f t="shared" si="29"/>
        <v>17.25</v>
      </c>
      <c r="Q467" s="7" t="s">
        <v>8322</v>
      </c>
      <c r="R467" t="s">
        <v>8328</v>
      </c>
      <c r="S467" s="12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8">
        <f t="shared" si="29"/>
        <v>15.2</v>
      </c>
      <c r="Q468" s="7" t="s">
        <v>8322</v>
      </c>
      <c r="R468" t="s">
        <v>8328</v>
      </c>
      <c r="S468" s="12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8">
        <f t="shared" si="29"/>
        <v>110.64102564102564</v>
      </c>
      <c r="Q469" s="7" t="s">
        <v>8322</v>
      </c>
      <c r="R469" t="s">
        <v>8328</v>
      </c>
      <c r="S469" s="12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8">
        <f t="shared" si="29"/>
        <v>0</v>
      </c>
      <c r="Q470" s="7" t="s">
        <v>8322</v>
      </c>
      <c r="R470" t="s">
        <v>8328</v>
      </c>
      <c r="S470" s="12">
        <f t="shared" si="30"/>
        <v>41040.959293981476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8">
        <f t="shared" si="29"/>
        <v>0</v>
      </c>
      <c r="Q471" s="7" t="s">
        <v>8322</v>
      </c>
      <c r="R471" t="s">
        <v>8328</v>
      </c>
      <c r="S471" s="12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8">
        <f t="shared" si="29"/>
        <v>25.5</v>
      </c>
      <c r="Q472" s="7" t="s">
        <v>8322</v>
      </c>
      <c r="R472" t="s">
        <v>8328</v>
      </c>
      <c r="S472" s="12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8">
        <f t="shared" si="29"/>
        <v>38.476470588235294</v>
      </c>
      <c r="Q473" s="7" t="s">
        <v>8322</v>
      </c>
      <c r="R473" t="s">
        <v>8328</v>
      </c>
      <c r="S473" s="12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8">
        <f t="shared" si="29"/>
        <v>28.2</v>
      </c>
      <c r="Q474" s="7" t="s">
        <v>8322</v>
      </c>
      <c r="R474" t="s">
        <v>8328</v>
      </c>
      <c r="S474" s="12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8">
        <f t="shared" si="29"/>
        <v>61.5</v>
      </c>
      <c r="Q475" s="7" t="s">
        <v>8322</v>
      </c>
      <c r="R475" t="s">
        <v>8328</v>
      </c>
      <c r="S475" s="12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8">
        <f t="shared" si="29"/>
        <v>1</v>
      </c>
      <c r="Q476" s="7" t="s">
        <v>8322</v>
      </c>
      <c r="R476" t="s">
        <v>8328</v>
      </c>
      <c r="S476" s="12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8">
        <f t="shared" si="29"/>
        <v>0</v>
      </c>
      <c r="Q477" s="7" t="s">
        <v>8322</v>
      </c>
      <c r="R477" t="s">
        <v>8328</v>
      </c>
      <c r="S477" s="12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8">
        <f t="shared" si="29"/>
        <v>39.569274193548388</v>
      </c>
      <c r="Q478" s="7" t="s">
        <v>8322</v>
      </c>
      <c r="R478" t="s">
        <v>8328</v>
      </c>
      <c r="S478" s="12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8">
        <f t="shared" si="29"/>
        <v>0</v>
      </c>
      <c r="Q479" s="7" t="s">
        <v>8322</v>
      </c>
      <c r="R479" t="s">
        <v>8328</v>
      </c>
      <c r="S479" s="12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8">
        <f t="shared" si="29"/>
        <v>0</v>
      </c>
      <c r="Q480" s="7" t="s">
        <v>8322</v>
      </c>
      <c r="R480" t="s">
        <v>8328</v>
      </c>
      <c r="S480" s="12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8">
        <f t="shared" si="29"/>
        <v>88.8</v>
      </c>
      <c r="Q481" s="7" t="s">
        <v>8322</v>
      </c>
      <c r="R481" t="s">
        <v>8328</v>
      </c>
      <c r="S481" s="12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8">
        <f t="shared" si="29"/>
        <v>55.457142857142856</v>
      </c>
      <c r="Q482" s="7" t="s">
        <v>8322</v>
      </c>
      <c r="R482" t="s">
        <v>8328</v>
      </c>
      <c r="S482" s="12">
        <f t="shared" si="30"/>
        <v>41465.291840277772</v>
      </c>
      <c r="T482" s="12">
        <f t="shared" si="31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8">
        <f t="shared" si="29"/>
        <v>87.142857142857139</v>
      </c>
      <c r="Q483" s="7" t="s">
        <v>8322</v>
      </c>
      <c r="R483" t="s">
        <v>8328</v>
      </c>
      <c r="S483" s="12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8">
        <f t="shared" si="29"/>
        <v>10</v>
      </c>
      <c r="Q484" s="7" t="s">
        <v>8322</v>
      </c>
      <c r="R484" t="s">
        <v>8328</v>
      </c>
      <c r="S484" s="12">
        <f t="shared" si="30"/>
        <v>42447.68854166667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8">
        <f t="shared" si="29"/>
        <v>51.224489795918366</v>
      </c>
      <c r="Q485" s="7" t="s">
        <v>8322</v>
      </c>
      <c r="R485" t="s">
        <v>8328</v>
      </c>
      <c r="S485" s="12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8">
        <f t="shared" si="29"/>
        <v>13.545454545454545</v>
      </c>
      <c r="Q486" s="7" t="s">
        <v>8322</v>
      </c>
      <c r="R486" t="s">
        <v>8328</v>
      </c>
      <c r="S486" s="12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8">
        <f t="shared" si="29"/>
        <v>66.520080000000007</v>
      </c>
      <c r="Q487" s="7" t="s">
        <v>8322</v>
      </c>
      <c r="R487" t="s">
        <v>8328</v>
      </c>
      <c r="S487" s="12">
        <f t="shared" si="30"/>
        <v>41381.297442129624</v>
      </c>
      <c r="T487" s="12">
        <f t="shared" si="31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8">
        <f t="shared" si="29"/>
        <v>50</v>
      </c>
      <c r="Q488" s="7" t="s">
        <v>8322</v>
      </c>
      <c r="R488" t="s">
        <v>8328</v>
      </c>
      <c r="S488" s="12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8">
        <f t="shared" si="29"/>
        <v>0</v>
      </c>
      <c r="Q489" s="7" t="s">
        <v>8322</v>
      </c>
      <c r="R489" t="s">
        <v>8328</v>
      </c>
      <c r="S489" s="12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8">
        <f t="shared" si="29"/>
        <v>0</v>
      </c>
      <c r="Q490" s="7" t="s">
        <v>8322</v>
      </c>
      <c r="R490" t="s">
        <v>8328</v>
      </c>
      <c r="S490" s="12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8">
        <f t="shared" si="29"/>
        <v>71.666666666666671</v>
      </c>
      <c r="Q491" s="7" t="s">
        <v>8322</v>
      </c>
      <c r="R491" t="s">
        <v>8328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8">
        <f t="shared" si="29"/>
        <v>0</v>
      </c>
      <c r="Q492" s="7" t="s">
        <v>8322</v>
      </c>
      <c r="R492" t="s">
        <v>8328</v>
      </c>
      <c r="S492" s="12">
        <f t="shared" si="30"/>
        <v>41113.760243055556</v>
      </c>
      <c r="T492" s="12">
        <f t="shared" si="31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8">
        <f t="shared" si="29"/>
        <v>0</v>
      </c>
      <c r="Q493" s="7" t="s">
        <v>8322</v>
      </c>
      <c r="R493" t="s">
        <v>8328</v>
      </c>
      <c r="S493" s="12">
        <f t="shared" si="30"/>
        <v>42366.774293981485</v>
      </c>
      <c r="T493" s="12">
        <f t="shared" si="31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8">
        <f t="shared" si="29"/>
        <v>0</v>
      </c>
      <c r="Q494" s="7" t="s">
        <v>8322</v>
      </c>
      <c r="R494" t="s">
        <v>8328</v>
      </c>
      <c r="S494" s="12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8">
        <f t="shared" si="29"/>
        <v>0</v>
      </c>
      <c r="Q495" s="7" t="s">
        <v>8322</v>
      </c>
      <c r="R495" t="s">
        <v>8328</v>
      </c>
      <c r="S495" s="12">
        <f t="shared" si="30"/>
        <v>42114.517800925918</v>
      </c>
      <c r="T495" s="12">
        <f t="shared" si="31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8">
        <f t="shared" si="29"/>
        <v>10.333333333333334</v>
      </c>
      <c r="Q496" s="7" t="s">
        <v>8322</v>
      </c>
      <c r="R496" t="s">
        <v>8328</v>
      </c>
      <c r="S496" s="12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8">
        <f t="shared" si="29"/>
        <v>0</v>
      </c>
      <c r="Q497" s="7" t="s">
        <v>8322</v>
      </c>
      <c r="R497" t="s">
        <v>8328</v>
      </c>
      <c r="S497" s="12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8">
        <f t="shared" si="29"/>
        <v>1</v>
      </c>
      <c r="Q498" s="7" t="s">
        <v>8322</v>
      </c>
      <c r="R498" t="s">
        <v>8328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8">
        <f t="shared" si="29"/>
        <v>10</v>
      </c>
      <c r="Q499" s="7" t="s">
        <v>8322</v>
      </c>
      <c r="R499" t="s">
        <v>8328</v>
      </c>
      <c r="S499" s="12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8">
        <f t="shared" si="29"/>
        <v>136.09090909090909</v>
      </c>
      <c r="Q500" s="7" t="s">
        <v>8322</v>
      </c>
      <c r="R500" t="s">
        <v>8328</v>
      </c>
      <c r="S500" s="12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8">
        <f t="shared" si="29"/>
        <v>73.461538461538467</v>
      </c>
      <c r="Q501" s="7" t="s">
        <v>8322</v>
      </c>
      <c r="R501" t="s">
        <v>8328</v>
      </c>
      <c r="S501" s="12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8">
        <f t="shared" si="29"/>
        <v>53.75</v>
      </c>
      <c r="Q502" s="7" t="s">
        <v>8322</v>
      </c>
      <c r="R502" t="s">
        <v>8328</v>
      </c>
      <c r="S502" s="12">
        <f t="shared" si="30"/>
        <v>40247.677673611113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8">
        <f t="shared" si="29"/>
        <v>0</v>
      </c>
      <c r="Q503" s="7" t="s">
        <v>8322</v>
      </c>
      <c r="R503" t="s">
        <v>8328</v>
      </c>
      <c r="S503" s="12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8">
        <f t="shared" si="29"/>
        <v>57.5</v>
      </c>
      <c r="Q504" s="7" t="s">
        <v>8322</v>
      </c>
      <c r="R504" t="s">
        <v>8328</v>
      </c>
      <c r="S504" s="12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8">
        <f t="shared" si="29"/>
        <v>12.666666666666666</v>
      </c>
      <c r="Q505" s="7" t="s">
        <v>8322</v>
      </c>
      <c r="R505" t="s">
        <v>8328</v>
      </c>
      <c r="S505" s="12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8">
        <f t="shared" si="29"/>
        <v>67</v>
      </c>
      <c r="Q506" s="7" t="s">
        <v>8322</v>
      </c>
      <c r="R506" t="s">
        <v>8328</v>
      </c>
      <c r="S506" s="12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8">
        <f t="shared" si="29"/>
        <v>3.7142857142857144</v>
      </c>
      <c r="Q507" s="7" t="s">
        <v>8322</v>
      </c>
      <c r="R507" t="s">
        <v>8328</v>
      </c>
      <c r="S507" s="12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8">
        <f t="shared" si="29"/>
        <v>250</v>
      </c>
      <c r="Q508" s="7" t="s">
        <v>8322</v>
      </c>
      <c r="R508" t="s">
        <v>8328</v>
      </c>
      <c r="S508" s="12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8">
        <f t="shared" si="29"/>
        <v>64</v>
      </c>
      <c r="Q509" s="7" t="s">
        <v>8322</v>
      </c>
      <c r="R509" t="s">
        <v>8328</v>
      </c>
      <c r="S509" s="12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8">
        <f t="shared" si="29"/>
        <v>133.33333333333334</v>
      </c>
      <c r="Q510" s="7" t="s">
        <v>8322</v>
      </c>
      <c r="R510" t="s">
        <v>8328</v>
      </c>
      <c r="S510" s="12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8">
        <f t="shared" si="29"/>
        <v>10</v>
      </c>
      <c r="Q511" s="7" t="s">
        <v>8322</v>
      </c>
      <c r="R511" t="s">
        <v>8328</v>
      </c>
      <c r="S511" s="12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8">
        <f t="shared" si="29"/>
        <v>0</v>
      </c>
      <c r="Q512" s="7" t="s">
        <v>8322</v>
      </c>
      <c r="R512" t="s">
        <v>8328</v>
      </c>
      <c r="S512" s="12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8">
        <f t="shared" si="29"/>
        <v>30</v>
      </c>
      <c r="Q513" s="7" t="s">
        <v>8322</v>
      </c>
      <c r="R513" t="s">
        <v>8328</v>
      </c>
      <c r="S513" s="12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8">
        <f t="shared" si="29"/>
        <v>5.5</v>
      </c>
      <c r="Q514" s="7" t="s">
        <v>8322</v>
      </c>
      <c r="R514" t="s">
        <v>8328</v>
      </c>
      <c r="S514" s="12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8">
        <f t="shared" ref="P515:P578" si="33">IF(L515&lt;&gt;0, E515/L515, 0)</f>
        <v>102.38235294117646</v>
      </c>
      <c r="Q515" s="7" t="s">
        <v>8322</v>
      </c>
      <c r="R515" t="s">
        <v>8328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8">
        <f t="shared" si="33"/>
        <v>16.666666666666668</v>
      </c>
      <c r="Q516" s="7" t="s">
        <v>8322</v>
      </c>
      <c r="R516" t="s">
        <v>8328</v>
      </c>
      <c r="S516" s="12">
        <f t="shared" si="34"/>
        <v>41830.405636574069</v>
      </c>
      <c r="T516" s="12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8">
        <f t="shared" si="33"/>
        <v>725.02941176470586</v>
      </c>
      <c r="Q517" s="7" t="s">
        <v>8322</v>
      </c>
      <c r="R517" t="s">
        <v>8328</v>
      </c>
      <c r="S517" s="12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8">
        <f t="shared" si="33"/>
        <v>0</v>
      </c>
      <c r="Q518" s="7" t="s">
        <v>8322</v>
      </c>
      <c r="R518" t="s">
        <v>8328</v>
      </c>
      <c r="S518" s="12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8">
        <f t="shared" si="33"/>
        <v>68.333333333333329</v>
      </c>
      <c r="Q519" s="7" t="s">
        <v>8322</v>
      </c>
      <c r="R519" t="s">
        <v>8328</v>
      </c>
      <c r="S519" s="12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8">
        <f t="shared" si="33"/>
        <v>0</v>
      </c>
      <c r="Q520" s="7" t="s">
        <v>8322</v>
      </c>
      <c r="R520" t="s">
        <v>8328</v>
      </c>
      <c r="S520" s="12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8">
        <f t="shared" si="33"/>
        <v>39.228571428571428</v>
      </c>
      <c r="Q521" s="7" t="s">
        <v>8322</v>
      </c>
      <c r="R521" t="s">
        <v>8328</v>
      </c>
      <c r="S521" s="12">
        <f t="shared" si="34"/>
        <v>41218.183113425926</v>
      </c>
      <c r="T521" s="12">
        <f t="shared" si="35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8">
        <f t="shared" si="33"/>
        <v>150.14705882352942</v>
      </c>
      <c r="Q522" s="7" t="s">
        <v>8329</v>
      </c>
      <c r="R522" t="s">
        <v>8330</v>
      </c>
      <c r="S522" s="12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8">
        <f t="shared" si="33"/>
        <v>93.428571428571431</v>
      </c>
      <c r="Q523" s="7" t="s">
        <v>8329</v>
      </c>
      <c r="R523" t="s">
        <v>8330</v>
      </c>
      <c r="S523" s="12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8">
        <f t="shared" si="33"/>
        <v>110.96774193548387</v>
      </c>
      <c r="Q524" s="7" t="s">
        <v>8329</v>
      </c>
      <c r="R524" t="s">
        <v>8330</v>
      </c>
      <c r="S524" s="12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8">
        <f t="shared" si="33"/>
        <v>71.785714285714292</v>
      </c>
      <c r="Q525" s="7" t="s">
        <v>8329</v>
      </c>
      <c r="R525" t="s">
        <v>8330</v>
      </c>
      <c r="S525" s="12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8">
        <f t="shared" si="33"/>
        <v>29.258076923076924</v>
      </c>
      <c r="Q526" s="7" t="s">
        <v>8329</v>
      </c>
      <c r="R526" t="s">
        <v>8330</v>
      </c>
      <c r="S526" s="12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8">
        <f t="shared" si="33"/>
        <v>1000</v>
      </c>
      <c r="Q527" s="7" t="s">
        <v>8329</v>
      </c>
      <c r="R527" t="s">
        <v>8330</v>
      </c>
      <c r="S527" s="12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8">
        <f t="shared" si="33"/>
        <v>74.347826086956516</v>
      </c>
      <c r="Q528" s="7" t="s">
        <v>8329</v>
      </c>
      <c r="R528" t="s">
        <v>8330</v>
      </c>
      <c r="S528" s="12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8">
        <f t="shared" si="33"/>
        <v>63.829113924050631</v>
      </c>
      <c r="Q529" s="7" t="s">
        <v>8329</v>
      </c>
      <c r="R529" t="s">
        <v>8330</v>
      </c>
      <c r="S529" s="12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8">
        <f t="shared" si="33"/>
        <v>44.333333333333336</v>
      </c>
      <c r="Q530" s="7" t="s">
        <v>8329</v>
      </c>
      <c r="R530" t="s">
        <v>8330</v>
      </c>
      <c r="S530" s="12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8">
        <f t="shared" si="33"/>
        <v>86.944444444444443</v>
      </c>
      <c r="Q531" s="7" t="s">
        <v>8329</v>
      </c>
      <c r="R531" t="s">
        <v>8330</v>
      </c>
      <c r="S531" s="12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8">
        <f t="shared" si="33"/>
        <v>126.55172413793103</v>
      </c>
      <c r="Q532" s="7" t="s">
        <v>8329</v>
      </c>
      <c r="R532" t="s">
        <v>8330</v>
      </c>
      <c r="S532" s="12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8">
        <f t="shared" si="33"/>
        <v>129.03225806451613</v>
      </c>
      <c r="Q533" s="7" t="s">
        <v>8329</v>
      </c>
      <c r="R533" t="s">
        <v>8330</v>
      </c>
      <c r="S533" s="12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8">
        <f t="shared" si="33"/>
        <v>71.242774566473983</v>
      </c>
      <c r="Q534" s="7" t="s">
        <v>8329</v>
      </c>
      <c r="R534" t="s">
        <v>8330</v>
      </c>
      <c r="S534" s="12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8">
        <f t="shared" si="33"/>
        <v>117.88235294117646</v>
      </c>
      <c r="Q535" s="7" t="s">
        <v>8329</v>
      </c>
      <c r="R535" t="s">
        <v>8330</v>
      </c>
      <c r="S535" s="12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8">
        <f t="shared" si="33"/>
        <v>327.08333333333331</v>
      </c>
      <c r="Q536" s="7" t="s">
        <v>8329</v>
      </c>
      <c r="R536" t="s">
        <v>8330</v>
      </c>
      <c r="S536" s="12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8">
        <f t="shared" si="33"/>
        <v>34.745762711864408</v>
      </c>
      <c r="Q537" s="7" t="s">
        <v>8329</v>
      </c>
      <c r="R537" t="s">
        <v>8330</v>
      </c>
      <c r="S537" s="12">
        <f t="shared" si="34"/>
        <v>42711.336863425917</v>
      </c>
      <c r="T537" s="12">
        <f t="shared" si="35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8">
        <f t="shared" si="33"/>
        <v>100.06410256410257</v>
      </c>
      <c r="Q538" s="7" t="s">
        <v>8329</v>
      </c>
      <c r="R538" t="s">
        <v>8330</v>
      </c>
      <c r="S538" s="12">
        <f t="shared" si="34"/>
        <v>42179.136655092596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8">
        <f t="shared" si="33"/>
        <v>40.847457627118644</v>
      </c>
      <c r="Q539" s="7" t="s">
        <v>8329</v>
      </c>
      <c r="R539" t="s">
        <v>8330</v>
      </c>
      <c r="S539" s="12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8">
        <f t="shared" si="33"/>
        <v>252.01666666666668</v>
      </c>
      <c r="Q540" s="7" t="s">
        <v>8329</v>
      </c>
      <c r="R540" t="s">
        <v>8330</v>
      </c>
      <c r="S540" s="12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8">
        <f t="shared" si="33"/>
        <v>25.161000000000001</v>
      </c>
      <c r="Q541" s="7" t="s">
        <v>8329</v>
      </c>
      <c r="R541" t="s">
        <v>8330</v>
      </c>
      <c r="S541" s="12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8">
        <f t="shared" si="33"/>
        <v>1</v>
      </c>
      <c r="Q542" s="7" t="s">
        <v>8331</v>
      </c>
      <c r="R542" t="s">
        <v>8332</v>
      </c>
      <c r="S542" s="12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8">
        <f t="shared" si="33"/>
        <v>25</v>
      </c>
      <c r="Q543" s="7" t="s">
        <v>8331</v>
      </c>
      <c r="R543" t="s">
        <v>8332</v>
      </c>
      <c r="S543" s="12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8">
        <f t="shared" si="33"/>
        <v>1</v>
      </c>
      <c r="Q544" s="7" t="s">
        <v>8331</v>
      </c>
      <c r="R544" t="s">
        <v>8332</v>
      </c>
      <c r="S544" s="12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8">
        <f t="shared" si="33"/>
        <v>35</v>
      </c>
      <c r="Q545" s="7" t="s">
        <v>8331</v>
      </c>
      <c r="R545" t="s">
        <v>8332</v>
      </c>
      <c r="S545" s="12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8">
        <f t="shared" si="33"/>
        <v>3</v>
      </c>
      <c r="Q546" s="7" t="s">
        <v>8331</v>
      </c>
      <c r="R546" t="s">
        <v>8332</v>
      </c>
      <c r="S546" s="12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8">
        <f t="shared" si="33"/>
        <v>402.70588235294116</v>
      </c>
      <c r="Q547" s="7" t="s">
        <v>8331</v>
      </c>
      <c r="R547" t="s">
        <v>8332</v>
      </c>
      <c r="S547" s="12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8">
        <f t="shared" si="33"/>
        <v>26</v>
      </c>
      <c r="Q548" s="7" t="s">
        <v>8331</v>
      </c>
      <c r="R548" t="s">
        <v>8332</v>
      </c>
      <c r="S548" s="12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8">
        <f t="shared" si="33"/>
        <v>0</v>
      </c>
      <c r="Q549" s="7" t="s">
        <v>8331</v>
      </c>
      <c r="R549" t="s">
        <v>8332</v>
      </c>
      <c r="S549" s="12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8">
        <f t="shared" si="33"/>
        <v>9</v>
      </c>
      <c r="Q550" s="7" t="s">
        <v>8331</v>
      </c>
      <c r="R550" t="s">
        <v>8332</v>
      </c>
      <c r="S550" s="12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8">
        <f t="shared" si="33"/>
        <v>8.5</v>
      </c>
      <c r="Q551" s="7" t="s">
        <v>8331</v>
      </c>
      <c r="R551" t="s">
        <v>8332</v>
      </c>
      <c r="S551" s="12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8">
        <f t="shared" si="33"/>
        <v>8.75</v>
      </c>
      <c r="Q552" s="7" t="s">
        <v>8331</v>
      </c>
      <c r="R552" t="s">
        <v>8332</v>
      </c>
      <c r="S552" s="12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8">
        <f t="shared" si="33"/>
        <v>135.03571428571428</v>
      </c>
      <c r="Q553" s="7" t="s">
        <v>8331</v>
      </c>
      <c r="R553" t="s">
        <v>8332</v>
      </c>
      <c r="S553" s="12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8">
        <f t="shared" si="33"/>
        <v>0</v>
      </c>
      <c r="Q554" s="7" t="s">
        <v>8331</v>
      </c>
      <c r="R554" t="s">
        <v>8332</v>
      </c>
      <c r="S554" s="12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8">
        <f t="shared" si="33"/>
        <v>20.5</v>
      </c>
      <c r="Q555" s="7" t="s">
        <v>8331</v>
      </c>
      <c r="R555" t="s">
        <v>8332</v>
      </c>
      <c r="S555" s="12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8">
        <f t="shared" si="33"/>
        <v>64.36363636363636</v>
      </c>
      <c r="Q556" s="7" t="s">
        <v>8331</v>
      </c>
      <c r="R556" t="s">
        <v>8332</v>
      </c>
      <c r="S556" s="12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8">
        <f t="shared" si="33"/>
        <v>0</v>
      </c>
      <c r="Q557" s="7" t="s">
        <v>8331</v>
      </c>
      <c r="R557" t="s">
        <v>8332</v>
      </c>
      <c r="S557" s="12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8">
        <f t="shared" si="33"/>
        <v>200</v>
      </c>
      <c r="Q558" s="7" t="s">
        <v>8331</v>
      </c>
      <c r="R558" t="s">
        <v>8332</v>
      </c>
      <c r="S558" s="12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8">
        <f t="shared" si="33"/>
        <v>68.3</v>
      </c>
      <c r="Q559" s="7" t="s">
        <v>8331</v>
      </c>
      <c r="R559" t="s">
        <v>8332</v>
      </c>
      <c r="S559" s="12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8">
        <f t="shared" si="33"/>
        <v>0</v>
      </c>
      <c r="Q560" s="7" t="s">
        <v>8331</v>
      </c>
      <c r="R560" t="s">
        <v>8332</v>
      </c>
      <c r="S560" s="12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8">
        <f t="shared" si="33"/>
        <v>50</v>
      </c>
      <c r="Q561" s="7" t="s">
        <v>8331</v>
      </c>
      <c r="R561" t="s">
        <v>8332</v>
      </c>
      <c r="S561" s="12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8">
        <f t="shared" si="33"/>
        <v>4</v>
      </c>
      <c r="Q562" s="7" t="s">
        <v>8331</v>
      </c>
      <c r="R562" t="s">
        <v>8332</v>
      </c>
      <c r="S562" s="12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8">
        <f t="shared" si="33"/>
        <v>27.5</v>
      </c>
      <c r="Q563" s="7" t="s">
        <v>8331</v>
      </c>
      <c r="R563" t="s">
        <v>8332</v>
      </c>
      <c r="S563" s="12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8">
        <f t="shared" si="33"/>
        <v>0</v>
      </c>
      <c r="Q564" s="7" t="s">
        <v>8331</v>
      </c>
      <c r="R564" t="s">
        <v>8332</v>
      </c>
      <c r="S564" s="12">
        <f t="shared" si="34"/>
        <v>42692.18072916667</v>
      </c>
      <c r="T564" s="12">
        <f t="shared" si="35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8">
        <f t="shared" si="33"/>
        <v>34</v>
      </c>
      <c r="Q565" s="7" t="s">
        <v>8331</v>
      </c>
      <c r="R565" t="s">
        <v>8332</v>
      </c>
      <c r="S565" s="12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8">
        <f t="shared" si="33"/>
        <v>1</v>
      </c>
      <c r="Q566" s="7" t="s">
        <v>8331</v>
      </c>
      <c r="R566" t="s">
        <v>8332</v>
      </c>
      <c r="S566" s="12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8">
        <f t="shared" si="33"/>
        <v>0</v>
      </c>
      <c r="Q567" s="7" t="s">
        <v>8331</v>
      </c>
      <c r="R567" t="s">
        <v>8332</v>
      </c>
      <c r="S567" s="12">
        <f t="shared" si="34"/>
        <v>42165.576956018522</v>
      </c>
      <c r="T567" s="12">
        <f t="shared" si="35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8">
        <f t="shared" si="33"/>
        <v>1</v>
      </c>
      <c r="Q568" s="7" t="s">
        <v>8331</v>
      </c>
      <c r="R568" t="s">
        <v>8332</v>
      </c>
      <c r="S568" s="12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8">
        <f t="shared" si="33"/>
        <v>0</v>
      </c>
      <c r="Q569" s="7" t="s">
        <v>8331</v>
      </c>
      <c r="R569" t="s">
        <v>8332</v>
      </c>
      <c r="S569" s="12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8">
        <f t="shared" si="33"/>
        <v>49</v>
      </c>
      <c r="Q570" s="7" t="s">
        <v>8331</v>
      </c>
      <c r="R570" t="s">
        <v>8332</v>
      </c>
      <c r="S570" s="12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8">
        <f t="shared" si="33"/>
        <v>20</v>
      </c>
      <c r="Q571" s="7" t="s">
        <v>8331</v>
      </c>
      <c r="R571" t="s">
        <v>8332</v>
      </c>
      <c r="S571" s="12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8">
        <f t="shared" si="33"/>
        <v>142</v>
      </c>
      <c r="Q572" s="7" t="s">
        <v>8331</v>
      </c>
      <c r="R572" t="s">
        <v>8332</v>
      </c>
      <c r="S572" s="12">
        <f t="shared" si="34"/>
        <v>42388.589918981481</v>
      </c>
      <c r="T572" s="12">
        <f t="shared" si="35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8">
        <f t="shared" si="33"/>
        <v>53</v>
      </c>
      <c r="Q573" s="7" t="s">
        <v>8331</v>
      </c>
      <c r="R573" t="s">
        <v>8332</v>
      </c>
      <c r="S573" s="12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8">
        <f t="shared" si="33"/>
        <v>0</v>
      </c>
      <c r="Q574" s="7" t="s">
        <v>8331</v>
      </c>
      <c r="R574" t="s">
        <v>8332</v>
      </c>
      <c r="S574" s="12">
        <f t="shared" si="34"/>
        <v>42282.507962962954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8">
        <f t="shared" si="33"/>
        <v>38.444444444444443</v>
      </c>
      <c r="Q575" s="7" t="s">
        <v>8331</v>
      </c>
      <c r="R575" t="s">
        <v>8332</v>
      </c>
      <c r="S575" s="12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8">
        <f t="shared" si="33"/>
        <v>20</v>
      </c>
      <c r="Q576" s="7" t="s">
        <v>8331</v>
      </c>
      <c r="R576" t="s">
        <v>8332</v>
      </c>
      <c r="S576" s="12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8">
        <f t="shared" si="33"/>
        <v>64.75</v>
      </c>
      <c r="Q577" s="7" t="s">
        <v>8331</v>
      </c>
      <c r="R577" t="s">
        <v>8332</v>
      </c>
      <c r="S577" s="12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8">
        <f t="shared" si="33"/>
        <v>1</v>
      </c>
      <c r="Q578" s="7" t="s">
        <v>8331</v>
      </c>
      <c r="R578" t="s">
        <v>8332</v>
      </c>
      <c r="S578" s="12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8">
        <f t="shared" ref="P579:P642" si="37">IF(L579&lt;&gt;0, E579/L579, 0)</f>
        <v>10</v>
      </c>
      <c r="Q579" s="7" t="s">
        <v>8331</v>
      </c>
      <c r="R579" t="s">
        <v>8332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8">
        <f t="shared" si="37"/>
        <v>2</v>
      </c>
      <c r="Q580" s="7" t="s">
        <v>8331</v>
      </c>
      <c r="R580" t="s">
        <v>8332</v>
      </c>
      <c r="S580" s="12">
        <f t="shared" si="38"/>
        <v>42230.370289351849</v>
      </c>
      <c r="T580" s="12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8">
        <f t="shared" si="37"/>
        <v>35</v>
      </c>
      <c r="Q581" s="7" t="s">
        <v>8331</v>
      </c>
      <c r="R581" t="s">
        <v>8332</v>
      </c>
      <c r="S581" s="12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8">
        <f t="shared" si="37"/>
        <v>1</v>
      </c>
      <c r="Q582" s="7" t="s">
        <v>8331</v>
      </c>
      <c r="R582" t="s">
        <v>8332</v>
      </c>
      <c r="S582" s="12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8">
        <f t="shared" si="37"/>
        <v>0</v>
      </c>
      <c r="Q583" s="7" t="s">
        <v>8331</v>
      </c>
      <c r="R583" t="s">
        <v>8332</v>
      </c>
      <c r="S583" s="12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8">
        <f t="shared" si="37"/>
        <v>0</v>
      </c>
      <c r="Q584" s="7" t="s">
        <v>8331</v>
      </c>
      <c r="R584" t="s">
        <v>8332</v>
      </c>
      <c r="S584" s="12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8">
        <f t="shared" si="37"/>
        <v>1</v>
      </c>
      <c r="Q585" s="7" t="s">
        <v>8331</v>
      </c>
      <c r="R585" t="s">
        <v>8332</v>
      </c>
      <c r="S585" s="12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8">
        <f t="shared" si="37"/>
        <v>5</v>
      </c>
      <c r="Q586" s="7" t="s">
        <v>8331</v>
      </c>
      <c r="R586" t="s">
        <v>8332</v>
      </c>
      <c r="S586" s="12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8">
        <f t="shared" si="37"/>
        <v>0</v>
      </c>
      <c r="Q587" s="7" t="s">
        <v>8331</v>
      </c>
      <c r="R587" t="s">
        <v>8332</v>
      </c>
      <c r="S587" s="12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8">
        <f t="shared" si="37"/>
        <v>14</v>
      </c>
      <c r="Q588" s="7" t="s">
        <v>8331</v>
      </c>
      <c r="R588" t="s">
        <v>8332</v>
      </c>
      <c r="S588" s="12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8">
        <f t="shared" si="37"/>
        <v>389.28571428571428</v>
      </c>
      <c r="Q589" s="7" t="s">
        <v>8331</v>
      </c>
      <c r="R589" t="s">
        <v>8332</v>
      </c>
      <c r="S589" s="12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8">
        <f t="shared" si="37"/>
        <v>150.5</v>
      </c>
      <c r="Q590" s="7" t="s">
        <v>8331</v>
      </c>
      <c r="R590" t="s">
        <v>8332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8">
        <f t="shared" si="37"/>
        <v>1</v>
      </c>
      <c r="Q591" s="7" t="s">
        <v>8331</v>
      </c>
      <c r="R591" t="s">
        <v>8332</v>
      </c>
      <c r="S591" s="12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8">
        <f t="shared" si="37"/>
        <v>24.777777777777779</v>
      </c>
      <c r="Q592" s="7" t="s">
        <v>8331</v>
      </c>
      <c r="R592" t="s">
        <v>8332</v>
      </c>
      <c r="S592" s="12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8">
        <f t="shared" si="37"/>
        <v>30.5</v>
      </c>
      <c r="Q593" s="7" t="s">
        <v>8331</v>
      </c>
      <c r="R593" t="s">
        <v>8332</v>
      </c>
      <c r="S593" s="12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8">
        <f t="shared" si="37"/>
        <v>250</v>
      </c>
      <c r="Q594" s="7" t="s">
        <v>8331</v>
      </c>
      <c r="R594" t="s">
        <v>8332</v>
      </c>
      <c r="S594" s="12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8">
        <f t="shared" si="37"/>
        <v>16.428571428571427</v>
      </c>
      <c r="Q595" s="7" t="s">
        <v>8331</v>
      </c>
      <c r="R595" t="s">
        <v>8332</v>
      </c>
      <c r="S595" s="12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8">
        <f t="shared" si="37"/>
        <v>13</v>
      </c>
      <c r="Q596" s="7" t="s">
        <v>8331</v>
      </c>
      <c r="R596" t="s">
        <v>8332</v>
      </c>
      <c r="S596" s="12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8">
        <f t="shared" si="37"/>
        <v>53.25</v>
      </c>
      <c r="Q597" s="7" t="s">
        <v>8331</v>
      </c>
      <c r="R597" t="s">
        <v>8332</v>
      </c>
      <c r="S597" s="12">
        <f t="shared" si="38"/>
        <v>42082.861550925918</v>
      </c>
      <c r="T597" s="12">
        <f t="shared" si="3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8">
        <f t="shared" si="37"/>
        <v>3</v>
      </c>
      <c r="Q598" s="7" t="s">
        <v>8331</v>
      </c>
      <c r="R598" t="s">
        <v>8332</v>
      </c>
      <c r="S598" s="12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8">
        <f t="shared" si="37"/>
        <v>10</v>
      </c>
      <c r="Q599" s="7" t="s">
        <v>8331</v>
      </c>
      <c r="R599" t="s">
        <v>8332</v>
      </c>
      <c r="S599" s="12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8">
        <f t="shared" si="37"/>
        <v>121.42857142857143</v>
      </c>
      <c r="Q600" s="7" t="s">
        <v>8331</v>
      </c>
      <c r="R600" t="s">
        <v>8332</v>
      </c>
      <c r="S600" s="12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8">
        <f t="shared" si="37"/>
        <v>15.5</v>
      </c>
      <c r="Q601" s="7" t="s">
        <v>8331</v>
      </c>
      <c r="R601" t="s">
        <v>8332</v>
      </c>
      <c r="S601" s="12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8">
        <f t="shared" si="37"/>
        <v>100</v>
      </c>
      <c r="Q602" s="7" t="s">
        <v>8331</v>
      </c>
      <c r="R602" t="s">
        <v>8332</v>
      </c>
      <c r="S602" s="12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8">
        <f t="shared" si="37"/>
        <v>23.333333333333332</v>
      </c>
      <c r="Q603" s="7" t="s">
        <v>8331</v>
      </c>
      <c r="R603" t="s">
        <v>8332</v>
      </c>
      <c r="S603" s="12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8">
        <f t="shared" si="37"/>
        <v>0</v>
      </c>
      <c r="Q604" s="7" t="s">
        <v>8331</v>
      </c>
      <c r="R604" t="s">
        <v>8332</v>
      </c>
      <c r="S604" s="12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8">
        <f t="shared" si="37"/>
        <v>45.386153846153846</v>
      </c>
      <c r="Q605" s="7" t="s">
        <v>8331</v>
      </c>
      <c r="R605" t="s">
        <v>8332</v>
      </c>
      <c r="S605" s="12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8">
        <f t="shared" si="37"/>
        <v>0</v>
      </c>
      <c r="Q606" s="7" t="s">
        <v>8331</v>
      </c>
      <c r="R606" t="s">
        <v>8332</v>
      </c>
      <c r="S606" s="12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8">
        <f t="shared" si="37"/>
        <v>16.375</v>
      </c>
      <c r="Q607" s="7" t="s">
        <v>8331</v>
      </c>
      <c r="R607" t="s">
        <v>8332</v>
      </c>
      <c r="S607" s="12">
        <f t="shared" si="38"/>
        <v>42194.14939814814</v>
      </c>
      <c r="T607" s="12">
        <f t="shared" si="3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8">
        <f t="shared" si="37"/>
        <v>10</v>
      </c>
      <c r="Q608" s="7" t="s">
        <v>8331</v>
      </c>
      <c r="R608" t="s">
        <v>8332</v>
      </c>
      <c r="S608" s="12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8">
        <f t="shared" si="37"/>
        <v>0</v>
      </c>
      <c r="Q609" s="7" t="s">
        <v>8331</v>
      </c>
      <c r="R609" t="s">
        <v>8332</v>
      </c>
      <c r="S609" s="12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8">
        <f t="shared" si="37"/>
        <v>292.2</v>
      </c>
      <c r="Q610" s="7" t="s">
        <v>8331</v>
      </c>
      <c r="R610" t="s">
        <v>8332</v>
      </c>
      <c r="S610" s="12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8">
        <f t="shared" si="37"/>
        <v>5</v>
      </c>
      <c r="Q611" s="7" t="s">
        <v>8331</v>
      </c>
      <c r="R611" t="s">
        <v>8332</v>
      </c>
      <c r="S611" s="12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8">
        <f t="shared" si="37"/>
        <v>0</v>
      </c>
      <c r="Q612" s="7" t="s">
        <v>8331</v>
      </c>
      <c r="R612" t="s">
        <v>8332</v>
      </c>
      <c r="S612" s="12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8">
        <f t="shared" si="37"/>
        <v>0</v>
      </c>
      <c r="Q613" s="7" t="s">
        <v>8331</v>
      </c>
      <c r="R613" t="s">
        <v>8332</v>
      </c>
      <c r="S613" s="12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8">
        <f t="shared" si="37"/>
        <v>0</v>
      </c>
      <c r="Q614" s="7" t="s">
        <v>8331</v>
      </c>
      <c r="R614" t="s">
        <v>8332</v>
      </c>
      <c r="S614" s="12">
        <f t="shared" si="38"/>
        <v>42584.823449074065</v>
      </c>
      <c r="T614" s="12">
        <f t="shared" si="3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8">
        <f t="shared" si="37"/>
        <v>105.93388429752066</v>
      </c>
      <c r="Q615" s="7" t="s">
        <v>8331</v>
      </c>
      <c r="R615" t="s">
        <v>8332</v>
      </c>
      <c r="S615" s="12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8">
        <f t="shared" si="37"/>
        <v>0</v>
      </c>
      <c r="Q616" s="7" t="s">
        <v>8331</v>
      </c>
      <c r="R616" t="s">
        <v>8332</v>
      </c>
      <c r="S616" s="12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8">
        <f t="shared" si="37"/>
        <v>0</v>
      </c>
      <c r="Q617" s="7" t="s">
        <v>8331</v>
      </c>
      <c r="R617" t="s">
        <v>8332</v>
      </c>
      <c r="S617" s="12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8">
        <f t="shared" si="37"/>
        <v>0</v>
      </c>
      <c r="Q618" s="7" t="s">
        <v>8331</v>
      </c>
      <c r="R618" t="s">
        <v>8332</v>
      </c>
      <c r="S618" s="12">
        <f t="shared" si="38"/>
        <v>42761.167905092596</v>
      </c>
      <c r="T618" s="12">
        <f t="shared" si="3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8">
        <f t="shared" si="37"/>
        <v>20</v>
      </c>
      <c r="Q619" s="7" t="s">
        <v>8331</v>
      </c>
      <c r="R619" t="s">
        <v>8332</v>
      </c>
      <c r="S619" s="12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8">
        <f t="shared" si="37"/>
        <v>0</v>
      </c>
      <c r="Q620" s="7" t="s">
        <v>8331</v>
      </c>
      <c r="R620" t="s">
        <v>8332</v>
      </c>
      <c r="S620" s="12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8">
        <f t="shared" si="37"/>
        <v>1</v>
      </c>
      <c r="Q621" s="7" t="s">
        <v>8331</v>
      </c>
      <c r="R621" t="s">
        <v>8332</v>
      </c>
      <c r="S621" s="12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8">
        <f t="shared" si="37"/>
        <v>300</v>
      </c>
      <c r="Q622" s="7" t="s">
        <v>8331</v>
      </c>
      <c r="R622" t="s">
        <v>8332</v>
      </c>
      <c r="S622" s="12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8">
        <f t="shared" si="37"/>
        <v>87</v>
      </c>
      <c r="Q623" s="7" t="s">
        <v>8331</v>
      </c>
      <c r="R623" t="s">
        <v>8332</v>
      </c>
      <c r="S623" s="12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8">
        <f t="shared" si="37"/>
        <v>37.888888888888886</v>
      </c>
      <c r="Q624" s="7" t="s">
        <v>8331</v>
      </c>
      <c r="R624" t="s">
        <v>8332</v>
      </c>
      <c r="S624" s="12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8">
        <f t="shared" si="37"/>
        <v>0</v>
      </c>
      <c r="Q625" s="7" t="s">
        <v>8331</v>
      </c>
      <c r="R625" t="s">
        <v>8332</v>
      </c>
      <c r="S625" s="12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8">
        <f t="shared" si="37"/>
        <v>0</v>
      </c>
      <c r="Q626" s="7" t="s">
        <v>8331</v>
      </c>
      <c r="R626" t="s">
        <v>8332</v>
      </c>
      <c r="S626" s="12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8">
        <f t="shared" si="37"/>
        <v>0</v>
      </c>
      <c r="Q627" s="7" t="s">
        <v>8331</v>
      </c>
      <c r="R627" t="s">
        <v>8332</v>
      </c>
      <c r="S627" s="12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8">
        <f t="shared" si="37"/>
        <v>111.41025641025641</v>
      </c>
      <c r="Q628" s="7" t="s">
        <v>8331</v>
      </c>
      <c r="R628" t="s">
        <v>8332</v>
      </c>
      <c r="S628" s="12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8">
        <f t="shared" si="37"/>
        <v>90</v>
      </c>
      <c r="Q629" s="7" t="s">
        <v>8331</v>
      </c>
      <c r="R629" t="s">
        <v>8332</v>
      </c>
      <c r="S629" s="12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8">
        <f t="shared" si="37"/>
        <v>0</v>
      </c>
      <c r="Q630" s="7" t="s">
        <v>8331</v>
      </c>
      <c r="R630" t="s">
        <v>8332</v>
      </c>
      <c r="S630" s="12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8">
        <f t="shared" si="37"/>
        <v>116.66666666666667</v>
      </c>
      <c r="Q631" s="7" t="s">
        <v>8331</v>
      </c>
      <c r="R631" t="s">
        <v>8332</v>
      </c>
      <c r="S631" s="12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8">
        <f t="shared" si="37"/>
        <v>10</v>
      </c>
      <c r="Q632" s="7" t="s">
        <v>8331</v>
      </c>
      <c r="R632" t="s">
        <v>8332</v>
      </c>
      <c r="S632" s="12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8">
        <f t="shared" si="37"/>
        <v>76.666666666666671</v>
      </c>
      <c r="Q633" s="7" t="s">
        <v>8331</v>
      </c>
      <c r="R633" t="s">
        <v>8332</v>
      </c>
      <c r="S633" s="12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8">
        <f t="shared" si="37"/>
        <v>0</v>
      </c>
      <c r="Q634" s="7" t="s">
        <v>8331</v>
      </c>
      <c r="R634" t="s">
        <v>8332</v>
      </c>
      <c r="S634" s="12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8">
        <f t="shared" si="37"/>
        <v>49.8</v>
      </c>
      <c r="Q635" s="7" t="s">
        <v>8331</v>
      </c>
      <c r="R635" t="s">
        <v>8332</v>
      </c>
      <c r="S635" s="12">
        <f t="shared" si="38"/>
        <v>42507.090995370374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8">
        <f t="shared" si="37"/>
        <v>1</v>
      </c>
      <c r="Q636" s="7" t="s">
        <v>8331</v>
      </c>
      <c r="R636" t="s">
        <v>8332</v>
      </c>
      <c r="S636" s="12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8">
        <f t="shared" si="37"/>
        <v>2</v>
      </c>
      <c r="Q637" s="7" t="s">
        <v>8331</v>
      </c>
      <c r="R637" t="s">
        <v>8332</v>
      </c>
      <c r="S637" s="12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8">
        <f t="shared" si="37"/>
        <v>4</v>
      </c>
      <c r="Q638" s="7" t="s">
        <v>8331</v>
      </c>
      <c r="R638" t="s">
        <v>8332</v>
      </c>
      <c r="S638" s="12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8">
        <f t="shared" si="37"/>
        <v>0</v>
      </c>
      <c r="Q639" s="7" t="s">
        <v>8331</v>
      </c>
      <c r="R639" t="s">
        <v>8332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8">
        <f t="shared" si="37"/>
        <v>3</v>
      </c>
      <c r="Q640" s="7" t="s">
        <v>8331</v>
      </c>
      <c r="R640" t="s">
        <v>8332</v>
      </c>
      <c r="S640" s="12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8">
        <f t="shared" si="37"/>
        <v>1</v>
      </c>
      <c r="Q641" s="7" t="s">
        <v>8331</v>
      </c>
      <c r="R641" t="s">
        <v>8332</v>
      </c>
      <c r="S641" s="12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8">
        <f t="shared" si="37"/>
        <v>50.5</v>
      </c>
      <c r="Q642" s="7" t="s">
        <v>8331</v>
      </c>
      <c r="R642" t="s">
        <v>8333</v>
      </c>
      <c r="S642" s="12">
        <f t="shared" si="38"/>
        <v>42683.21197916667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8">
        <f t="shared" ref="P643:P706" si="41">IF(L643&lt;&gt;0, E643/L643, 0)</f>
        <v>151.31746031746033</v>
      </c>
      <c r="Q643" s="7" t="s">
        <v>8331</v>
      </c>
      <c r="R643" t="s">
        <v>8333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8">
        <f t="shared" si="41"/>
        <v>134.3592456301748</v>
      </c>
      <c r="Q644" s="7" t="s">
        <v>8331</v>
      </c>
      <c r="R644" t="s">
        <v>8333</v>
      </c>
      <c r="S644" s="12">
        <f t="shared" si="42"/>
        <v>42199.442986111106</v>
      </c>
      <c r="T644" s="12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8">
        <f t="shared" si="41"/>
        <v>174.02631578947367</v>
      </c>
      <c r="Q645" s="7" t="s">
        <v>8331</v>
      </c>
      <c r="R645" t="s">
        <v>8333</v>
      </c>
      <c r="S645" s="12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8">
        <f t="shared" si="41"/>
        <v>73.486268364348675</v>
      </c>
      <c r="Q646" s="7" t="s">
        <v>8331</v>
      </c>
      <c r="R646" t="s">
        <v>8333</v>
      </c>
      <c r="S646" s="12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8">
        <f t="shared" si="41"/>
        <v>23.518987341772153</v>
      </c>
      <c r="Q647" s="7" t="s">
        <v>8331</v>
      </c>
      <c r="R647" t="s">
        <v>8333</v>
      </c>
      <c r="S647" s="12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8">
        <f t="shared" si="41"/>
        <v>39.074444444444445</v>
      </c>
      <c r="Q648" s="7" t="s">
        <v>8331</v>
      </c>
      <c r="R648" t="s">
        <v>8333</v>
      </c>
      <c r="S648" s="12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8">
        <f t="shared" si="41"/>
        <v>125.94117647058823</v>
      </c>
      <c r="Q649" s="7" t="s">
        <v>8331</v>
      </c>
      <c r="R649" t="s">
        <v>8333</v>
      </c>
      <c r="S649" s="12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8">
        <f t="shared" si="41"/>
        <v>1644</v>
      </c>
      <c r="Q650" s="7" t="s">
        <v>8331</v>
      </c>
      <c r="R650" t="s">
        <v>8333</v>
      </c>
      <c r="S650" s="12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8">
        <f t="shared" si="41"/>
        <v>42.670731707317074</v>
      </c>
      <c r="Q651" s="7" t="s">
        <v>8331</v>
      </c>
      <c r="R651" t="s">
        <v>8333</v>
      </c>
      <c r="S651" s="12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8">
        <f t="shared" si="41"/>
        <v>35.125</v>
      </c>
      <c r="Q652" s="7" t="s">
        <v>8331</v>
      </c>
      <c r="R652" t="s">
        <v>8333</v>
      </c>
      <c r="S652" s="12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8">
        <f t="shared" si="41"/>
        <v>239.35238095238094</v>
      </c>
      <c r="Q653" s="7" t="s">
        <v>8331</v>
      </c>
      <c r="R653" t="s">
        <v>8333</v>
      </c>
      <c r="S653" s="12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8">
        <f t="shared" si="41"/>
        <v>107.64285714285714</v>
      </c>
      <c r="Q654" s="7" t="s">
        <v>8331</v>
      </c>
      <c r="R654" t="s">
        <v>8333</v>
      </c>
      <c r="S654" s="12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8">
        <f t="shared" si="41"/>
        <v>95.830623306233065</v>
      </c>
      <c r="Q655" s="7" t="s">
        <v>8331</v>
      </c>
      <c r="R655" t="s">
        <v>8333</v>
      </c>
      <c r="S655" s="12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8">
        <f t="shared" si="41"/>
        <v>31.663376110562684</v>
      </c>
      <c r="Q656" s="7" t="s">
        <v>8331</v>
      </c>
      <c r="R656" t="s">
        <v>8333</v>
      </c>
      <c r="S656" s="12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8">
        <f t="shared" si="41"/>
        <v>42.886861313868614</v>
      </c>
      <c r="Q657" s="7" t="s">
        <v>8331</v>
      </c>
      <c r="R657" t="s">
        <v>8333</v>
      </c>
      <c r="S657" s="12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8">
        <f t="shared" si="41"/>
        <v>122.73563218390805</v>
      </c>
      <c r="Q658" s="7" t="s">
        <v>8331</v>
      </c>
      <c r="R658" t="s">
        <v>8333</v>
      </c>
      <c r="S658" s="12">
        <f t="shared" si="42"/>
        <v>42417.596284722218</v>
      </c>
      <c r="T658" s="12">
        <f t="shared" si="43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8">
        <f t="shared" si="41"/>
        <v>190.45454545454547</v>
      </c>
      <c r="Q659" s="7" t="s">
        <v>8331</v>
      </c>
      <c r="R659" t="s">
        <v>8333</v>
      </c>
      <c r="S659" s="12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8">
        <f t="shared" si="41"/>
        <v>109.33695652173913</v>
      </c>
      <c r="Q660" s="7" t="s">
        <v>8331</v>
      </c>
      <c r="R660" t="s">
        <v>8333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8">
        <f t="shared" si="41"/>
        <v>143.66666666666666</v>
      </c>
      <c r="Q661" s="7" t="s">
        <v>8331</v>
      </c>
      <c r="R661" t="s">
        <v>8333</v>
      </c>
      <c r="S661" s="12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8">
        <f t="shared" si="41"/>
        <v>84.944444444444443</v>
      </c>
      <c r="Q662" s="7" t="s">
        <v>8331</v>
      </c>
      <c r="R662" t="s">
        <v>8333</v>
      </c>
      <c r="S662" s="12">
        <f t="shared" si="42"/>
        <v>41922.533321759256</v>
      </c>
      <c r="T662" s="12">
        <f t="shared" si="43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8">
        <f t="shared" si="41"/>
        <v>10.555555555555555</v>
      </c>
      <c r="Q663" s="7" t="s">
        <v>8331</v>
      </c>
      <c r="R663" t="s">
        <v>8333</v>
      </c>
      <c r="S663" s="12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8">
        <f t="shared" si="41"/>
        <v>39</v>
      </c>
      <c r="Q664" s="7" t="s">
        <v>8331</v>
      </c>
      <c r="R664" t="s">
        <v>8333</v>
      </c>
      <c r="S664" s="12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8">
        <f t="shared" si="41"/>
        <v>100</v>
      </c>
      <c r="Q665" s="7" t="s">
        <v>8331</v>
      </c>
      <c r="R665" t="s">
        <v>8333</v>
      </c>
      <c r="S665" s="12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8">
        <f t="shared" si="41"/>
        <v>31.172413793103448</v>
      </c>
      <c r="Q666" s="7" t="s">
        <v>8331</v>
      </c>
      <c r="R666" t="s">
        <v>8333</v>
      </c>
      <c r="S666" s="12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8">
        <f t="shared" si="41"/>
        <v>155.33333333333334</v>
      </c>
      <c r="Q667" s="7" t="s">
        <v>8331</v>
      </c>
      <c r="R667" t="s">
        <v>8333</v>
      </c>
      <c r="S667" s="12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8">
        <f t="shared" si="41"/>
        <v>2</v>
      </c>
      <c r="Q668" s="7" t="s">
        <v>8331</v>
      </c>
      <c r="R668" t="s">
        <v>8333</v>
      </c>
      <c r="S668" s="12">
        <f t="shared" si="42"/>
        <v>41838.623819444445</v>
      </c>
      <c r="T668" s="12">
        <f t="shared" si="43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8">
        <f t="shared" si="41"/>
        <v>178.92857142857142</v>
      </c>
      <c r="Q669" s="7" t="s">
        <v>8331</v>
      </c>
      <c r="R669" t="s">
        <v>8333</v>
      </c>
      <c r="S669" s="12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8">
        <f t="shared" si="41"/>
        <v>27.36</v>
      </c>
      <c r="Q670" s="7" t="s">
        <v>8331</v>
      </c>
      <c r="R670" t="s">
        <v>8333</v>
      </c>
      <c r="S670" s="12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8">
        <f t="shared" si="41"/>
        <v>1536.25</v>
      </c>
      <c r="Q671" s="7" t="s">
        <v>8331</v>
      </c>
      <c r="R671" t="s">
        <v>8333</v>
      </c>
      <c r="S671" s="12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8">
        <f t="shared" si="41"/>
        <v>84.99677419354839</v>
      </c>
      <c r="Q672" s="7" t="s">
        <v>8331</v>
      </c>
      <c r="R672" t="s">
        <v>8333</v>
      </c>
      <c r="S672" s="12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8">
        <f t="shared" si="41"/>
        <v>788.5333333333333</v>
      </c>
      <c r="Q673" s="7" t="s">
        <v>8331</v>
      </c>
      <c r="R673" t="s">
        <v>8333</v>
      </c>
      <c r="S673" s="12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8">
        <f t="shared" si="41"/>
        <v>50.29767441860465</v>
      </c>
      <c r="Q674" s="7" t="s">
        <v>8331</v>
      </c>
      <c r="R674" t="s">
        <v>8333</v>
      </c>
      <c r="S674" s="12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8">
        <f t="shared" si="41"/>
        <v>68.333333333333329</v>
      </c>
      <c r="Q675" s="7" t="s">
        <v>8331</v>
      </c>
      <c r="R675" t="s">
        <v>8333</v>
      </c>
      <c r="S675" s="12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8">
        <f t="shared" si="41"/>
        <v>7.5</v>
      </c>
      <c r="Q676" s="7" t="s">
        <v>8331</v>
      </c>
      <c r="R676" t="s">
        <v>8333</v>
      </c>
      <c r="S676" s="12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8">
        <f t="shared" si="41"/>
        <v>34.269230769230766</v>
      </c>
      <c r="Q677" s="7" t="s">
        <v>8331</v>
      </c>
      <c r="R677" t="s">
        <v>8333</v>
      </c>
      <c r="S677" s="12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8">
        <f t="shared" si="41"/>
        <v>61.291666666666664</v>
      </c>
      <c r="Q678" s="7" t="s">
        <v>8331</v>
      </c>
      <c r="R678" t="s">
        <v>8333</v>
      </c>
      <c r="S678" s="12">
        <f t="shared" si="42"/>
        <v>42012.559965277782</v>
      </c>
      <c r="T678" s="12">
        <f t="shared" si="43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8">
        <f t="shared" si="41"/>
        <v>133.25</v>
      </c>
      <c r="Q679" s="7" t="s">
        <v>8331</v>
      </c>
      <c r="R679" t="s">
        <v>8333</v>
      </c>
      <c r="S679" s="12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8">
        <f t="shared" si="41"/>
        <v>65.17647058823529</v>
      </c>
      <c r="Q680" s="7" t="s">
        <v>8331</v>
      </c>
      <c r="R680" t="s">
        <v>8333</v>
      </c>
      <c r="S680" s="12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8">
        <f t="shared" si="41"/>
        <v>93.90425531914893</v>
      </c>
      <c r="Q681" s="7" t="s">
        <v>8331</v>
      </c>
      <c r="R681" t="s">
        <v>8333</v>
      </c>
      <c r="S681" s="12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8">
        <f t="shared" si="41"/>
        <v>150.65116279069767</v>
      </c>
      <c r="Q682" s="7" t="s">
        <v>8331</v>
      </c>
      <c r="R682" t="s">
        <v>8333</v>
      </c>
      <c r="S682" s="12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8">
        <f t="shared" si="41"/>
        <v>1</v>
      </c>
      <c r="Q683" s="7" t="s">
        <v>8331</v>
      </c>
      <c r="R683" t="s">
        <v>8333</v>
      </c>
      <c r="S683" s="12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8">
        <f t="shared" si="41"/>
        <v>13.25</v>
      </c>
      <c r="Q684" s="7" t="s">
        <v>8331</v>
      </c>
      <c r="R684" t="s">
        <v>8333</v>
      </c>
      <c r="S684" s="12">
        <f t="shared" si="42"/>
        <v>42778.556967592587</v>
      </c>
      <c r="T684" s="12">
        <f t="shared" si="43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8">
        <f t="shared" si="41"/>
        <v>99.333333333333329</v>
      </c>
      <c r="Q685" s="7" t="s">
        <v>8331</v>
      </c>
      <c r="R685" t="s">
        <v>8333</v>
      </c>
      <c r="S685" s="12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8">
        <f t="shared" si="41"/>
        <v>177.39259259259259</v>
      </c>
      <c r="Q686" s="7" t="s">
        <v>8331</v>
      </c>
      <c r="R686" t="s">
        <v>8333</v>
      </c>
      <c r="S686" s="12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8">
        <f t="shared" si="41"/>
        <v>55.3</v>
      </c>
      <c r="Q687" s="7" t="s">
        <v>8331</v>
      </c>
      <c r="R687" t="s">
        <v>8333</v>
      </c>
      <c r="S687" s="12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8">
        <f t="shared" si="41"/>
        <v>0</v>
      </c>
      <c r="Q688" s="7" t="s">
        <v>8331</v>
      </c>
      <c r="R688" t="s">
        <v>8333</v>
      </c>
      <c r="S688" s="12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8">
        <f t="shared" si="41"/>
        <v>591.66666666666663</v>
      </c>
      <c r="Q689" s="7" t="s">
        <v>8331</v>
      </c>
      <c r="R689" t="s">
        <v>8333</v>
      </c>
      <c r="S689" s="12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8">
        <f t="shared" si="41"/>
        <v>405.5</v>
      </c>
      <c r="Q690" s="7" t="s">
        <v>8331</v>
      </c>
      <c r="R690" t="s">
        <v>8333</v>
      </c>
      <c r="S690" s="12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8">
        <f t="shared" si="41"/>
        <v>343.14732142857144</v>
      </c>
      <c r="Q691" s="7" t="s">
        <v>8331</v>
      </c>
      <c r="R691" t="s">
        <v>8333</v>
      </c>
      <c r="S691" s="12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8">
        <f t="shared" si="41"/>
        <v>72.588235294117652</v>
      </c>
      <c r="Q692" s="7" t="s">
        <v>8331</v>
      </c>
      <c r="R692" t="s">
        <v>8333</v>
      </c>
      <c r="S692" s="12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8">
        <f t="shared" si="41"/>
        <v>26</v>
      </c>
      <c r="Q693" s="7" t="s">
        <v>8331</v>
      </c>
      <c r="R693" t="s">
        <v>8333</v>
      </c>
      <c r="S693" s="12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8">
        <f t="shared" si="41"/>
        <v>6.4975124378109452</v>
      </c>
      <c r="Q694" s="7" t="s">
        <v>8331</v>
      </c>
      <c r="R694" t="s">
        <v>8333</v>
      </c>
      <c r="S694" s="12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8">
        <f t="shared" si="41"/>
        <v>119.38513513513513</v>
      </c>
      <c r="Q695" s="7" t="s">
        <v>8331</v>
      </c>
      <c r="R695" t="s">
        <v>8333</v>
      </c>
      <c r="S695" s="12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8">
        <f t="shared" si="41"/>
        <v>84.285714285714292</v>
      </c>
      <c r="Q696" s="7" t="s">
        <v>8331</v>
      </c>
      <c r="R696" t="s">
        <v>8333</v>
      </c>
      <c r="S696" s="12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8">
        <f t="shared" si="41"/>
        <v>90.857142857142861</v>
      </c>
      <c r="Q697" s="7" t="s">
        <v>8331</v>
      </c>
      <c r="R697" t="s">
        <v>8333</v>
      </c>
      <c r="S697" s="12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8">
        <f t="shared" si="41"/>
        <v>1</v>
      </c>
      <c r="Q698" s="7" t="s">
        <v>8331</v>
      </c>
      <c r="R698" t="s">
        <v>8333</v>
      </c>
      <c r="S698" s="12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8">
        <f t="shared" si="41"/>
        <v>20.342105263157894</v>
      </c>
      <c r="Q699" s="7" t="s">
        <v>8331</v>
      </c>
      <c r="R699" t="s">
        <v>8333</v>
      </c>
      <c r="S699" s="12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8">
        <f t="shared" si="41"/>
        <v>530.68965517241384</v>
      </c>
      <c r="Q700" s="7" t="s">
        <v>8331</v>
      </c>
      <c r="R700" t="s">
        <v>8333</v>
      </c>
      <c r="S700" s="12">
        <f t="shared" si="42"/>
        <v>41866.72274305555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8">
        <f t="shared" si="41"/>
        <v>120.39184269662923</v>
      </c>
      <c r="Q701" s="7" t="s">
        <v>8331</v>
      </c>
      <c r="R701" t="s">
        <v>8333</v>
      </c>
      <c r="S701" s="12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8">
        <f t="shared" si="41"/>
        <v>13</v>
      </c>
      <c r="Q702" s="7" t="s">
        <v>8331</v>
      </c>
      <c r="R702" t="s">
        <v>8333</v>
      </c>
      <c r="S702" s="12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8">
        <f t="shared" si="41"/>
        <v>291.33333333333331</v>
      </c>
      <c r="Q703" s="7" t="s">
        <v>8331</v>
      </c>
      <c r="R703" t="s">
        <v>8333</v>
      </c>
      <c r="S703" s="12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8">
        <f t="shared" si="41"/>
        <v>124.9191891891892</v>
      </c>
      <c r="Q704" s="7" t="s">
        <v>8331</v>
      </c>
      <c r="R704" t="s">
        <v>8333</v>
      </c>
      <c r="S704" s="12">
        <f t="shared" si="42"/>
        <v>42668.518368055556</v>
      </c>
      <c r="T704" s="12">
        <f t="shared" si="43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8">
        <f t="shared" si="41"/>
        <v>119.57142857142857</v>
      </c>
      <c r="Q705" s="7" t="s">
        <v>8331</v>
      </c>
      <c r="R705" t="s">
        <v>8333</v>
      </c>
      <c r="S705" s="12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8">
        <f t="shared" si="41"/>
        <v>120.25</v>
      </c>
      <c r="Q706" s="7" t="s">
        <v>8331</v>
      </c>
      <c r="R706" t="s">
        <v>8333</v>
      </c>
      <c r="S706" s="12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8">
        <f t="shared" ref="P707:P770" si="45">IF(L707&lt;&gt;0, E707/L707, 0)</f>
        <v>195.4</v>
      </c>
      <c r="Q707" s="7" t="s">
        <v>8331</v>
      </c>
      <c r="R707" t="s">
        <v>8333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8">
        <f t="shared" si="45"/>
        <v>0</v>
      </c>
      <c r="Q708" s="7" t="s">
        <v>8331</v>
      </c>
      <c r="R708" t="s">
        <v>8333</v>
      </c>
      <c r="S708" s="12">
        <f t="shared" si="46"/>
        <v>42676.786840277775</v>
      </c>
      <c r="T708" s="12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8">
        <f t="shared" si="45"/>
        <v>117.69868421052631</v>
      </c>
      <c r="Q709" s="7" t="s">
        <v>8331</v>
      </c>
      <c r="R709" t="s">
        <v>8333</v>
      </c>
      <c r="S709" s="12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8">
        <f t="shared" si="45"/>
        <v>23.948509485094849</v>
      </c>
      <c r="Q710" s="7" t="s">
        <v>8331</v>
      </c>
      <c r="R710" t="s">
        <v>8333</v>
      </c>
      <c r="S710" s="12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8">
        <f t="shared" si="45"/>
        <v>30.5</v>
      </c>
      <c r="Q711" s="7" t="s">
        <v>8331</v>
      </c>
      <c r="R711" t="s">
        <v>8333</v>
      </c>
      <c r="S711" s="12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8">
        <f t="shared" si="45"/>
        <v>0</v>
      </c>
      <c r="Q712" s="7" t="s">
        <v>8331</v>
      </c>
      <c r="R712" t="s">
        <v>8333</v>
      </c>
      <c r="S712" s="12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8">
        <f t="shared" si="45"/>
        <v>99.973372781065095</v>
      </c>
      <c r="Q713" s="7" t="s">
        <v>8331</v>
      </c>
      <c r="R713" t="s">
        <v>8333</v>
      </c>
      <c r="S713" s="12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8">
        <f t="shared" si="45"/>
        <v>26.25</v>
      </c>
      <c r="Q714" s="7" t="s">
        <v>8331</v>
      </c>
      <c r="R714" t="s">
        <v>8333</v>
      </c>
      <c r="S714" s="12">
        <f t="shared" si="46"/>
        <v>42384.472592592596</v>
      </c>
      <c r="T714" s="12">
        <f t="shared" si="47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8">
        <f t="shared" si="45"/>
        <v>199</v>
      </c>
      <c r="Q715" s="7" t="s">
        <v>8331</v>
      </c>
      <c r="R715" t="s">
        <v>8333</v>
      </c>
      <c r="S715" s="12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8">
        <f t="shared" si="45"/>
        <v>80.321428571428569</v>
      </c>
      <c r="Q716" s="7" t="s">
        <v>8331</v>
      </c>
      <c r="R716" t="s">
        <v>8333</v>
      </c>
      <c r="S716" s="12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8">
        <f t="shared" si="45"/>
        <v>115.75</v>
      </c>
      <c r="Q717" s="7" t="s">
        <v>8331</v>
      </c>
      <c r="R717" t="s">
        <v>8333</v>
      </c>
      <c r="S717" s="12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8">
        <f t="shared" si="45"/>
        <v>44.6875</v>
      </c>
      <c r="Q718" s="7" t="s">
        <v>8331</v>
      </c>
      <c r="R718" t="s">
        <v>8333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8">
        <f t="shared" si="45"/>
        <v>76.25</v>
      </c>
      <c r="Q719" s="7" t="s">
        <v>8331</v>
      </c>
      <c r="R719" t="s">
        <v>8333</v>
      </c>
      <c r="S719" s="12">
        <f t="shared" si="46"/>
        <v>41857.645856481482</v>
      </c>
      <c r="T719" s="12">
        <f t="shared" si="47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8">
        <f t="shared" si="45"/>
        <v>22.5</v>
      </c>
      <c r="Q720" s="7" t="s">
        <v>8331</v>
      </c>
      <c r="R720" t="s">
        <v>8333</v>
      </c>
      <c r="S720" s="12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8">
        <f t="shared" si="45"/>
        <v>19.399999999999999</v>
      </c>
      <c r="Q721" s="7" t="s">
        <v>8331</v>
      </c>
      <c r="R721" t="s">
        <v>8333</v>
      </c>
      <c r="S721" s="12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8">
        <f t="shared" si="45"/>
        <v>66.707317073170728</v>
      </c>
      <c r="Q722" s="7" t="s">
        <v>8334</v>
      </c>
      <c r="R722" t="s">
        <v>8335</v>
      </c>
      <c r="S722" s="12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8">
        <f t="shared" si="45"/>
        <v>84.142857142857139</v>
      </c>
      <c r="Q723" s="7" t="s">
        <v>8334</v>
      </c>
      <c r="R723" t="s">
        <v>8335</v>
      </c>
      <c r="S723" s="12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8">
        <f t="shared" si="45"/>
        <v>215.72549019607843</v>
      </c>
      <c r="Q724" s="7" t="s">
        <v>8334</v>
      </c>
      <c r="R724" t="s">
        <v>8335</v>
      </c>
      <c r="S724" s="12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8">
        <f t="shared" si="45"/>
        <v>54.69</v>
      </c>
      <c r="Q725" s="7" t="s">
        <v>8334</v>
      </c>
      <c r="R725" t="s">
        <v>8335</v>
      </c>
      <c r="S725" s="12">
        <f t="shared" si="46"/>
        <v>42184.608206018522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8">
        <f t="shared" si="45"/>
        <v>51.62944055944056</v>
      </c>
      <c r="Q726" s="7" t="s">
        <v>8334</v>
      </c>
      <c r="R726" t="s">
        <v>8335</v>
      </c>
      <c r="S726" s="12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8">
        <f t="shared" si="45"/>
        <v>143.35714285714286</v>
      </c>
      <c r="Q727" s="7" t="s">
        <v>8334</v>
      </c>
      <c r="R727" t="s">
        <v>8335</v>
      </c>
      <c r="S727" s="12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8">
        <f t="shared" si="45"/>
        <v>72.428571428571431</v>
      </c>
      <c r="Q728" s="7" t="s">
        <v>8334</v>
      </c>
      <c r="R728" t="s">
        <v>8335</v>
      </c>
      <c r="S728" s="12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8">
        <f t="shared" si="45"/>
        <v>36.530201342281877</v>
      </c>
      <c r="Q729" s="7" t="s">
        <v>8334</v>
      </c>
      <c r="R729" t="s">
        <v>8335</v>
      </c>
      <c r="S729" s="12">
        <f t="shared" si="46"/>
        <v>41246.811909722215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8">
        <f t="shared" si="45"/>
        <v>60.903461538461535</v>
      </c>
      <c r="Q730" s="7" t="s">
        <v>8334</v>
      </c>
      <c r="R730" t="s">
        <v>8335</v>
      </c>
      <c r="S730" s="12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8">
        <f t="shared" si="45"/>
        <v>43.55</v>
      </c>
      <c r="Q731" s="7" t="s">
        <v>8334</v>
      </c>
      <c r="R731" t="s">
        <v>8335</v>
      </c>
      <c r="S731" s="12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8">
        <f t="shared" si="45"/>
        <v>99.766037735849054</v>
      </c>
      <c r="Q732" s="7" t="s">
        <v>8334</v>
      </c>
      <c r="R732" t="s">
        <v>8335</v>
      </c>
      <c r="S732" s="12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8">
        <f t="shared" si="45"/>
        <v>88.732394366197184</v>
      </c>
      <c r="Q733" s="7" t="s">
        <v>8334</v>
      </c>
      <c r="R733" t="s">
        <v>8335</v>
      </c>
      <c r="S733" s="12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8">
        <f t="shared" si="45"/>
        <v>4.9230769230769234</v>
      </c>
      <c r="Q734" s="7" t="s">
        <v>8334</v>
      </c>
      <c r="R734" t="s">
        <v>8335</v>
      </c>
      <c r="S734" s="12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8">
        <f t="shared" si="45"/>
        <v>17.822485207100591</v>
      </c>
      <c r="Q735" s="7" t="s">
        <v>8334</v>
      </c>
      <c r="R735" t="s">
        <v>8335</v>
      </c>
      <c r="S735" s="12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8">
        <f t="shared" si="45"/>
        <v>187.19298245614036</v>
      </c>
      <c r="Q736" s="7" t="s">
        <v>8334</v>
      </c>
      <c r="R736" t="s">
        <v>8335</v>
      </c>
      <c r="S736" s="12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8">
        <f t="shared" si="45"/>
        <v>234.80786026200875</v>
      </c>
      <c r="Q737" s="7" t="s">
        <v>8334</v>
      </c>
      <c r="R737" t="s">
        <v>8335</v>
      </c>
      <c r="S737" s="12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8">
        <f t="shared" si="45"/>
        <v>105.04629629629629</v>
      </c>
      <c r="Q738" s="7" t="s">
        <v>8334</v>
      </c>
      <c r="R738" t="s">
        <v>8335</v>
      </c>
      <c r="S738" s="12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8">
        <f t="shared" si="45"/>
        <v>56.666666666666664</v>
      </c>
      <c r="Q739" s="7" t="s">
        <v>8334</v>
      </c>
      <c r="R739" t="s">
        <v>8335</v>
      </c>
      <c r="S739" s="12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8">
        <f t="shared" si="45"/>
        <v>39.048780487804876</v>
      </c>
      <c r="Q740" s="7" t="s">
        <v>8334</v>
      </c>
      <c r="R740" t="s">
        <v>8335</v>
      </c>
      <c r="S740" s="12">
        <f t="shared" si="46"/>
        <v>41943.395763888882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8">
        <f t="shared" si="45"/>
        <v>68.345323741007192</v>
      </c>
      <c r="Q741" s="7" t="s">
        <v>8334</v>
      </c>
      <c r="R741" t="s">
        <v>8335</v>
      </c>
      <c r="S741" s="12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8">
        <f t="shared" si="45"/>
        <v>169.57894736842104</v>
      </c>
      <c r="Q742" s="7" t="s">
        <v>8334</v>
      </c>
      <c r="R742" t="s">
        <v>8335</v>
      </c>
      <c r="S742" s="12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8">
        <f t="shared" si="45"/>
        <v>141.42340425531913</v>
      </c>
      <c r="Q743" s="7" t="s">
        <v>8334</v>
      </c>
      <c r="R743" t="s">
        <v>8335</v>
      </c>
      <c r="S743" s="12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8">
        <f t="shared" si="45"/>
        <v>67.391304347826093</v>
      </c>
      <c r="Q744" s="7" t="s">
        <v>8334</v>
      </c>
      <c r="R744" t="s">
        <v>8335</v>
      </c>
      <c r="S744" s="12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8">
        <f t="shared" si="45"/>
        <v>54.266666666666666</v>
      </c>
      <c r="Q745" s="7" t="s">
        <v>8334</v>
      </c>
      <c r="R745" t="s">
        <v>8335</v>
      </c>
      <c r="S745" s="12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8">
        <f t="shared" si="45"/>
        <v>82.516129032258064</v>
      </c>
      <c r="Q746" s="7" t="s">
        <v>8334</v>
      </c>
      <c r="R746" t="s">
        <v>8335</v>
      </c>
      <c r="S746" s="12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8">
        <f t="shared" si="45"/>
        <v>53.729729729729726</v>
      </c>
      <c r="Q747" s="7" t="s">
        <v>8334</v>
      </c>
      <c r="R747" t="s">
        <v>8335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8">
        <f t="shared" si="45"/>
        <v>34.206185567010309</v>
      </c>
      <c r="Q748" s="7" t="s">
        <v>8334</v>
      </c>
      <c r="R748" t="s">
        <v>8335</v>
      </c>
      <c r="S748" s="12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8">
        <f t="shared" si="45"/>
        <v>127.32727272727273</v>
      </c>
      <c r="Q749" s="7" t="s">
        <v>8334</v>
      </c>
      <c r="R749" t="s">
        <v>8335</v>
      </c>
      <c r="S749" s="12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8">
        <f t="shared" si="45"/>
        <v>45.56818181818182</v>
      </c>
      <c r="Q750" s="7" t="s">
        <v>8334</v>
      </c>
      <c r="R750" t="s">
        <v>8335</v>
      </c>
      <c r="S750" s="12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8">
        <f t="shared" si="45"/>
        <v>95.963636363636368</v>
      </c>
      <c r="Q751" s="7" t="s">
        <v>8334</v>
      </c>
      <c r="R751" t="s">
        <v>8335</v>
      </c>
      <c r="S751" s="12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8">
        <f t="shared" si="45"/>
        <v>77.271186440677965</v>
      </c>
      <c r="Q752" s="7" t="s">
        <v>8334</v>
      </c>
      <c r="R752" t="s">
        <v>8335</v>
      </c>
      <c r="S752" s="12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8">
        <f t="shared" si="45"/>
        <v>57.338709677419352</v>
      </c>
      <c r="Q753" s="7" t="s">
        <v>8334</v>
      </c>
      <c r="R753" t="s">
        <v>8335</v>
      </c>
      <c r="S753" s="12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8">
        <f t="shared" si="45"/>
        <v>53.19047619047619</v>
      </c>
      <c r="Q754" s="7" t="s">
        <v>8334</v>
      </c>
      <c r="R754" t="s">
        <v>8335</v>
      </c>
      <c r="S754" s="12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8">
        <f t="shared" si="45"/>
        <v>492.30769230769232</v>
      </c>
      <c r="Q755" s="7" t="s">
        <v>8334</v>
      </c>
      <c r="R755" t="s">
        <v>8335</v>
      </c>
      <c r="S755" s="12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8">
        <f t="shared" si="45"/>
        <v>42.346938775510203</v>
      </c>
      <c r="Q756" s="7" t="s">
        <v>8334</v>
      </c>
      <c r="R756" t="s">
        <v>8335</v>
      </c>
      <c r="S756" s="12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8">
        <f t="shared" si="45"/>
        <v>37.466029411764708</v>
      </c>
      <c r="Q757" s="7" t="s">
        <v>8334</v>
      </c>
      <c r="R757" t="s">
        <v>8335</v>
      </c>
      <c r="S757" s="12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8">
        <f t="shared" si="45"/>
        <v>37.454545454545453</v>
      </c>
      <c r="Q758" s="7" t="s">
        <v>8334</v>
      </c>
      <c r="R758" t="s">
        <v>8335</v>
      </c>
      <c r="S758" s="12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8">
        <f t="shared" si="45"/>
        <v>33.055555555555557</v>
      </c>
      <c r="Q759" s="7" t="s">
        <v>8334</v>
      </c>
      <c r="R759" t="s">
        <v>8335</v>
      </c>
      <c r="S759" s="12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8">
        <f t="shared" si="45"/>
        <v>134.21052631578948</v>
      </c>
      <c r="Q760" s="7" t="s">
        <v>8334</v>
      </c>
      <c r="R760" t="s">
        <v>8335</v>
      </c>
      <c r="S760" s="12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8">
        <f t="shared" si="45"/>
        <v>51.474747474747474</v>
      </c>
      <c r="Q761" s="7" t="s">
        <v>8334</v>
      </c>
      <c r="R761" t="s">
        <v>8335</v>
      </c>
      <c r="S761" s="12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8">
        <f t="shared" si="45"/>
        <v>0</v>
      </c>
      <c r="Q762" s="7" t="s">
        <v>8334</v>
      </c>
      <c r="R762" t="s">
        <v>8336</v>
      </c>
      <c r="S762" s="12">
        <f t="shared" si="46"/>
        <v>42670.555706018517</v>
      </c>
      <c r="T762" s="12">
        <f t="shared" si="47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8">
        <f t="shared" si="45"/>
        <v>39.166666666666664</v>
      </c>
      <c r="Q763" s="7" t="s">
        <v>8334</v>
      </c>
      <c r="R763" t="s">
        <v>8336</v>
      </c>
      <c r="S763" s="12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8">
        <f t="shared" si="45"/>
        <v>0</v>
      </c>
      <c r="Q764" s="7" t="s">
        <v>8334</v>
      </c>
      <c r="R764" t="s">
        <v>8336</v>
      </c>
      <c r="S764" s="12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8">
        <f t="shared" si="45"/>
        <v>5</v>
      </c>
      <c r="Q765" s="7" t="s">
        <v>8334</v>
      </c>
      <c r="R765" t="s">
        <v>8336</v>
      </c>
      <c r="S765" s="12">
        <f t="shared" si="46"/>
        <v>41471.238518518512</v>
      </c>
      <c r="T765" s="12">
        <f t="shared" si="47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8">
        <f t="shared" si="45"/>
        <v>0</v>
      </c>
      <c r="Q766" s="7" t="s">
        <v>8334</v>
      </c>
      <c r="R766" t="s">
        <v>8336</v>
      </c>
      <c r="S766" s="12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8">
        <f t="shared" si="45"/>
        <v>57.295454545454547</v>
      </c>
      <c r="Q767" s="7" t="s">
        <v>8334</v>
      </c>
      <c r="R767" t="s">
        <v>8336</v>
      </c>
      <c r="S767" s="12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8">
        <f t="shared" si="45"/>
        <v>0</v>
      </c>
      <c r="Q768" s="7" t="s">
        <v>8334</v>
      </c>
      <c r="R768" t="s">
        <v>8336</v>
      </c>
      <c r="S768" s="12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8">
        <f t="shared" si="45"/>
        <v>59</v>
      </c>
      <c r="Q769" s="7" t="s">
        <v>8334</v>
      </c>
      <c r="R769" t="s">
        <v>8336</v>
      </c>
      <c r="S769" s="12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8">
        <f t="shared" si="45"/>
        <v>0</v>
      </c>
      <c r="Q770" s="7" t="s">
        <v>8334</v>
      </c>
      <c r="R770" t="s">
        <v>8336</v>
      </c>
      <c r="S770" s="12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8">
        <f t="shared" ref="P771:P834" si="49">IF(L771&lt;&gt;0, E771/L771, 0)</f>
        <v>31.846153846153847</v>
      </c>
      <c r="Q771" s="7" t="s">
        <v>8334</v>
      </c>
      <c r="R771" t="s">
        <v>8336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8">
        <f t="shared" si="49"/>
        <v>0</v>
      </c>
      <c r="Q772" s="7" t="s">
        <v>8334</v>
      </c>
      <c r="R772" t="s">
        <v>8336</v>
      </c>
      <c r="S772" s="12">
        <f t="shared" si="50"/>
        <v>41289.791307870371</v>
      </c>
      <c r="T772" s="12">
        <f t="shared" si="51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8">
        <f t="shared" si="49"/>
        <v>10</v>
      </c>
      <c r="Q773" s="7" t="s">
        <v>8334</v>
      </c>
      <c r="R773" t="s">
        <v>8336</v>
      </c>
      <c r="S773" s="12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8">
        <f t="shared" si="49"/>
        <v>50</v>
      </c>
      <c r="Q774" s="7" t="s">
        <v>8334</v>
      </c>
      <c r="R774" t="s">
        <v>8336</v>
      </c>
      <c r="S774" s="12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8">
        <f t="shared" si="49"/>
        <v>16</v>
      </c>
      <c r="Q775" s="7" t="s">
        <v>8334</v>
      </c>
      <c r="R775" t="s">
        <v>8336</v>
      </c>
      <c r="S775" s="12">
        <f t="shared" si="50"/>
        <v>42100.527604166658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8">
        <f t="shared" si="49"/>
        <v>39</v>
      </c>
      <c r="Q776" s="7" t="s">
        <v>8334</v>
      </c>
      <c r="R776" t="s">
        <v>8336</v>
      </c>
      <c r="S776" s="12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8">
        <f t="shared" si="49"/>
        <v>34</v>
      </c>
      <c r="Q777" s="7" t="s">
        <v>8334</v>
      </c>
      <c r="R777" t="s">
        <v>8336</v>
      </c>
      <c r="S777" s="12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8">
        <f t="shared" si="49"/>
        <v>63.122807017543863</v>
      </c>
      <c r="Q778" s="7" t="s">
        <v>8334</v>
      </c>
      <c r="R778" t="s">
        <v>8336</v>
      </c>
      <c r="S778" s="12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8">
        <f t="shared" si="49"/>
        <v>7</v>
      </c>
      <c r="Q779" s="7" t="s">
        <v>8334</v>
      </c>
      <c r="R779" t="s">
        <v>8336</v>
      </c>
      <c r="S779" s="12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8">
        <f t="shared" si="49"/>
        <v>2</v>
      </c>
      <c r="Q780" s="7" t="s">
        <v>8334</v>
      </c>
      <c r="R780" t="s">
        <v>8336</v>
      </c>
      <c r="S780" s="12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8">
        <f t="shared" si="49"/>
        <v>66.666666666666671</v>
      </c>
      <c r="Q781" s="7" t="s">
        <v>8334</v>
      </c>
      <c r="R781" t="s">
        <v>8336</v>
      </c>
      <c r="S781" s="12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8">
        <f t="shared" si="49"/>
        <v>38.518518518518519</v>
      </c>
      <c r="Q782" s="7" t="s">
        <v>8337</v>
      </c>
      <c r="R782" t="s">
        <v>8338</v>
      </c>
      <c r="S782" s="12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8">
        <f t="shared" si="49"/>
        <v>42.609200000000001</v>
      </c>
      <c r="Q783" s="7" t="s">
        <v>8337</v>
      </c>
      <c r="R783" t="s">
        <v>8338</v>
      </c>
      <c r="S783" s="12">
        <f t="shared" si="50"/>
        <v>41402.792523148149</v>
      </c>
      <c r="T783" s="12">
        <f t="shared" si="51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8">
        <f t="shared" si="49"/>
        <v>50</v>
      </c>
      <c r="Q784" s="7" t="s">
        <v>8337</v>
      </c>
      <c r="R784" t="s">
        <v>8338</v>
      </c>
      <c r="S784" s="12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8">
        <f t="shared" si="49"/>
        <v>63.485714285714288</v>
      </c>
      <c r="Q785" s="7" t="s">
        <v>8337</v>
      </c>
      <c r="R785" t="s">
        <v>8338</v>
      </c>
      <c r="S785" s="12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8">
        <f t="shared" si="49"/>
        <v>102.5</v>
      </c>
      <c r="Q786" s="7" t="s">
        <v>8337</v>
      </c>
      <c r="R786" t="s">
        <v>8338</v>
      </c>
      <c r="S786" s="12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8">
        <f t="shared" si="49"/>
        <v>31.142758620689655</v>
      </c>
      <c r="Q787" s="7" t="s">
        <v>8337</v>
      </c>
      <c r="R787" t="s">
        <v>8338</v>
      </c>
      <c r="S787" s="12">
        <f t="shared" si="50"/>
        <v>41303.385590277772</v>
      </c>
      <c r="T787" s="12">
        <f t="shared" si="51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8">
        <f t="shared" si="49"/>
        <v>162.27272727272728</v>
      </c>
      <c r="Q788" s="7" t="s">
        <v>8337</v>
      </c>
      <c r="R788" t="s">
        <v>8338</v>
      </c>
      <c r="S788" s="12">
        <f t="shared" si="50"/>
        <v>40982.847615740735</v>
      </c>
      <c r="T788" s="12">
        <f t="shared" si="51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8">
        <f t="shared" si="49"/>
        <v>80.588235294117652</v>
      </c>
      <c r="Q789" s="7" t="s">
        <v>8337</v>
      </c>
      <c r="R789" t="s">
        <v>8338</v>
      </c>
      <c r="S789" s="12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8">
        <f t="shared" si="49"/>
        <v>59.85441176470588</v>
      </c>
      <c r="Q790" s="7" t="s">
        <v>8337</v>
      </c>
      <c r="R790" t="s">
        <v>8338</v>
      </c>
      <c r="S790" s="12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8">
        <f t="shared" si="49"/>
        <v>132.85714285714286</v>
      </c>
      <c r="Q791" s="7" t="s">
        <v>8337</v>
      </c>
      <c r="R791" t="s">
        <v>8338</v>
      </c>
      <c r="S791" s="12">
        <f t="shared" si="50"/>
        <v>41276.977777777778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8">
        <f t="shared" si="49"/>
        <v>92.547820512820508</v>
      </c>
      <c r="Q792" s="7" t="s">
        <v>8337</v>
      </c>
      <c r="R792" t="s">
        <v>8338</v>
      </c>
      <c r="S792" s="12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8">
        <f t="shared" si="49"/>
        <v>60.859375</v>
      </c>
      <c r="Q793" s="7" t="s">
        <v>8337</v>
      </c>
      <c r="R793" t="s">
        <v>8338</v>
      </c>
      <c r="S793" s="12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8">
        <f t="shared" si="49"/>
        <v>41.851833333333339</v>
      </c>
      <c r="Q794" s="7" t="s">
        <v>8337</v>
      </c>
      <c r="R794" t="s">
        <v>8338</v>
      </c>
      <c r="S794" s="12">
        <f t="shared" si="50"/>
        <v>41555.665312500001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8">
        <f t="shared" si="49"/>
        <v>88.325937499999995</v>
      </c>
      <c r="Q795" s="7" t="s">
        <v>8337</v>
      </c>
      <c r="R795" t="s">
        <v>8338</v>
      </c>
      <c r="S795" s="12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8">
        <f t="shared" si="49"/>
        <v>158.96226415094338</v>
      </c>
      <c r="Q796" s="7" t="s">
        <v>8337</v>
      </c>
      <c r="R796" t="s">
        <v>8338</v>
      </c>
      <c r="S796" s="12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8">
        <f t="shared" si="49"/>
        <v>85.054347826086953</v>
      </c>
      <c r="Q797" s="7" t="s">
        <v>8337</v>
      </c>
      <c r="R797" t="s">
        <v>8338</v>
      </c>
      <c r="S797" s="12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8">
        <f t="shared" si="49"/>
        <v>112.61111111111111</v>
      </c>
      <c r="Q798" s="7" t="s">
        <v>8337</v>
      </c>
      <c r="R798" t="s">
        <v>8338</v>
      </c>
      <c r="S798" s="12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8">
        <f t="shared" si="49"/>
        <v>45.436619718309856</v>
      </c>
      <c r="Q799" s="7" t="s">
        <v>8337</v>
      </c>
      <c r="R799" t="s">
        <v>8338</v>
      </c>
      <c r="S799" s="12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8">
        <f t="shared" si="49"/>
        <v>46.218390804597703</v>
      </c>
      <c r="Q800" s="7" t="s">
        <v>8337</v>
      </c>
      <c r="R800" t="s">
        <v>8338</v>
      </c>
      <c r="S800" s="12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8">
        <f t="shared" si="49"/>
        <v>178.60714285714286</v>
      </c>
      <c r="Q801" s="7" t="s">
        <v>8337</v>
      </c>
      <c r="R801" t="s">
        <v>8338</v>
      </c>
      <c r="S801" s="12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8">
        <f t="shared" si="49"/>
        <v>40.75</v>
      </c>
      <c r="Q802" s="7" t="s">
        <v>8337</v>
      </c>
      <c r="R802" t="s">
        <v>8338</v>
      </c>
      <c r="S802" s="12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8">
        <f t="shared" si="49"/>
        <v>43.733921568627444</v>
      </c>
      <c r="Q803" s="7" t="s">
        <v>8337</v>
      </c>
      <c r="R803" t="s">
        <v>8338</v>
      </c>
      <c r="S803" s="12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8">
        <f t="shared" si="49"/>
        <v>81.066666666666663</v>
      </c>
      <c r="Q804" s="7" t="s">
        <v>8337</v>
      </c>
      <c r="R804" t="s">
        <v>8338</v>
      </c>
      <c r="S804" s="12">
        <f t="shared" si="50"/>
        <v>41122.813935185186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8">
        <f t="shared" si="49"/>
        <v>74.60526315789474</v>
      </c>
      <c r="Q805" s="7" t="s">
        <v>8337</v>
      </c>
      <c r="R805" t="s">
        <v>8338</v>
      </c>
      <c r="S805" s="12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8">
        <f t="shared" si="49"/>
        <v>305.55555555555554</v>
      </c>
      <c r="Q806" s="7" t="s">
        <v>8337</v>
      </c>
      <c r="R806" t="s">
        <v>8338</v>
      </c>
      <c r="S806" s="12">
        <f t="shared" si="50"/>
        <v>40729.897291666668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8">
        <f t="shared" si="49"/>
        <v>58.333333333333336</v>
      </c>
      <c r="Q807" s="7" t="s">
        <v>8337</v>
      </c>
      <c r="R807" t="s">
        <v>8338</v>
      </c>
      <c r="S807" s="12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8">
        <f t="shared" si="49"/>
        <v>117.67605633802818</v>
      </c>
      <c r="Q808" s="7" t="s">
        <v>8337</v>
      </c>
      <c r="R808" t="s">
        <v>8338</v>
      </c>
      <c r="S808" s="12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8">
        <f t="shared" si="49"/>
        <v>73.771929824561397</v>
      </c>
      <c r="Q809" s="7" t="s">
        <v>8337</v>
      </c>
      <c r="R809" t="s">
        <v>8338</v>
      </c>
      <c r="S809" s="12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8">
        <f t="shared" si="49"/>
        <v>104.65116279069767</v>
      </c>
      <c r="Q810" s="7" t="s">
        <v>8337</v>
      </c>
      <c r="R810" t="s">
        <v>8338</v>
      </c>
      <c r="S810" s="12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8">
        <f t="shared" si="49"/>
        <v>79.82692307692308</v>
      </c>
      <c r="Q811" s="7" t="s">
        <v>8337</v>
      </c>
      <c r="R811" t="s">
        <v>8338</v>
      </c>
      <c r="S811" s="12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8">
        <f t="shared" si="49"/>
        <v>58.333333333333336</v>
      </c>
      <c r="Q812" s="7" t="s">
        <v>8337</v>
      </c>
      <c r="R812" t="s">
        <v>8338</v>
      </c>
      <c r="S812" s="12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8">
        <f t="shared" si="49"/>
        <v>86.666666666666671</v>
      </c>
      <c r="Q813" s="7" t="s">
        <v>8337</v>
      </c>
      <c r="R813" t="s">
        <v>8338</v>
      </c>
      <c r="S813" s="12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8">
        <f t="shared" si="49"/>
        <v>27.606060606060606</v>
      </c>
      <c r="Q814" s="7" t="s">
        <v>8337</v>
      </c>
      <c r="R814" t="s">
        <v>8338</v>
      </c>
      <c r="S814" s="12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8">
        <f t="shared" si="49"/>
        <v>24.999375000000001</v>
      </c>
      <c r="Q815" s="7" t="s">
        <v>8337</v>
      </c>
      <c r="R815" t="s">
        <v>8338</v>
      </c>
      <c r="S815" s="12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8">
        <f t="shared" si="49"/>
        <v>45.464285714285715</v>
      </c>
      <c r="Q816" s="7" t="s">
        <v>8337</v>
      </c>
      <c r="R816" t="s">
        <v>8338</v>
      </c>
      <c r="S816" s="12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8">
        <f t="shared" si="49"/>
        <v>99.534883720930239</v>
      </c>
      <c r="Q817" s="7" t="s">
        <v>8337</v>
      </c>
      <c r="R817" t="s">
        <v>8338</v>
      </c>
      <c r="S817" s="12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8">
        <f t="shared" si="49"/>
        <v>39.31</v>
      </c>
      <c r="Q818" s="7" t="s">
        <v>8337</v>
      </c>
      <c r="R818" t="s">
        <v>8338</v>
      </c>
      <c r="S818" s="12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8">
        <f t="shared" si="49"/>
        <v>89.419999999999987</v>
      </c>
      <c r="Q819" s="7" t="s">
        <v>8337</v>
      </c>
      <c r="R819" t="s">
        <v>8338</v>
      </c>
      <c r="S819" s="12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8">
        <f t="shared" si="49"/>
        <v>28.684210526315791</v>
      </c>
      <c r="Q820" s="7" t="s">
        <v>8337</v>
      </c>
      <c r="R820" t="s">
        <v>8338</v>
      </c>
      <c r="S820" s="12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8">
        <f t="shared" si="49"/>
        <v>31.071428571428573</v>
      </c>
      <c r="Q821" s="7" t="s">
        <v>8337</v>
      </c>
      <c r="R821" t="s">
        <v>8338</v>
      </c>
      <c r="S821" s="12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8">
        <f t="shared" si="49"/>
        <v>70.55263157894737</v>
      </c>
      <c r="Q822" s="7" t="s">
        <v>8337</v>
      </c>
      <c r="R822" t="s">
        <v>8338</v>
      </c>
      <c r="S822" s="12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8">
        <f t="shared" si="49"/>
        <v>224.12820512820514</v>
      </c>
      <c r="Q823" s="7" t="s">
        <v>8337</v>
      </c>
      <c r="R823" t="s">
        <v>8338</v>
      </c>
      <c r="S823" s="12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8">
        <f t="shared" si="49"/>
        <v>51.811594202898547</v>
      </c>
      <c r="Q824" s="7" t="s">
        <v>8337</v>
      </c>
      <c r="R824" t="s">
        <v>8338</v>
      </c>
      <c r="S824" s="12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8">
        <f t="shared" si="49"/>
        <v>43.515151515151516</v>
      </c>
      <c r="Q825" s="7" t="s">
        <v>8337</v>
      </c>
      <c r="R825" t="s">
        <v>8338</v>
      </c>
      <c r="S825" s="12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8">
        <f t="shared" si="49"/>
        <v>39.816666666666663</v>
      </c>
      <c r="Q826" s="7" t="s">
        <v>8337</v>
      </c>
      <c r="R826" t="s">
        <v>8338</v>
      </c>
      <c r="S826" s="12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8">
        <f t="shared" si="49"/>
        <v>126.8080808080808</v>
      </c>
      <c r="Q827" s="7" t="s">
        <v>8337</v>
      </c>
      <c r="R827" t="s">
        <v>8338</v>
      </c>
      <c r="S827" s="12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8">
        <f t="shared" si="49"/>
        <v>113.87755102040816</v>
      </c>
      <c r="Q828" s="7" t="s">
        <v>8337</v>
      </c>
      <c r="R828" t="s">
        <v>8338</v>
      </c>
      <c r="S828" s="12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8">
        <f t="shared" si="49"/>
        <v>28.181818181818183</v>
      </c>
      <c r="Q829" s="7" t="s">
        <v>8337</v>
      </c>
      <c r="R829" t="s">
        <v>8338</v>
      </c>
      <c r="S829" s="12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8">
        <f t="shared" si="49"/>
        <v>36.60526315789474</v>
      </c>
      <c r="Q830" s="7" t="s">
        <v>8337</v>
      </c>
      <c r="R830" t="s">
        <v>8338</v>
      </c>
      <c r="S830" s="12">
        <f t="shared" si="50"/>
        <v>41072.84238425926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8">
        <f t="shared" si="49"/>
        <v>32.5</v>
      </c>
      <c r="Q831" s="7" t="s">
        <v>8337</v>
      </c>
      <c r="R831" t="s">
        <v>8338</v>
      </c>
      <c r="S831" s="12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8">
        <f t="shared" si="49"/>
        <v>60.65625</v>
      </c>
      <c r="Q832" s="7" t="s">
        <v>8337</v>
      </c>
      <c r="R832" t="s">
        <v>8338</v>
      </c>
      <c r="S832" s="12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8">
        <f t="shared" si="49"/>
        <v>175</v>
      </c>
      <c r="Q833" s="7" t="s">
        <v>8337</v>
      </c>
      <c r="R833" t="s">
        <v>8338</v>
      </c>
      <c r="S833" s="12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8">
        <f t="shared" si="49"/>
        <v>97.993896103896105</v>
      </c>
      <c r="Q834" s="7" t="s">
        <v>8337</v>
      </c>
      <c r="R834" t="s">
        <v>8338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8">
        <f t="shared" ref="P835:P898" si="53">IF(L835&lt;&gt;0, E835/L835, 0)</f>
        <v>148.78048780487805</v>
      </c>
      <c r="Q835" s="7" t="s">
        <v>8337</v>
      </c>
      <c r="R835" t="s">
        <v>8338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8">
        <f t="shared" si="53"/>
        <v>96.08</v>
      </c>
      <c r="Q836" s="7" t="s">
        <v>8337</v>
      </c>
      <c r="R836" t="s">
        <v>8338</v>
      </c>
      <c r="S836" s="12">
        <f t="shared" si="54"/>
        <v>41422.614490740736</v>
      </c>
      <c r="T836" s="12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8">
        <f t="shared" si="53"/>
        <v>58.625</v>
      </c>
      <c r="Q837" s="7" t="s">
        <v>8337</v>
      </c>
      <c r="R837" t="s">
        <v>8338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8">
        <f t="shared" si="53"/>
        <v>109.70695652173914</v>
      </c>
      <c r="Q838" s="7" t="s">
        <v>8337</v>
      </c>
      <c r="R838" t="s">
        <v>8338</v>
      </c>
      <c r="S838" s="12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8">
        <f t="shared" si="53"/>
        <v>49.112903225806448</v>
      </c>
      <c r="Q839" s="7" t="s">
        <v>8337</v>
      </c>
      <c r="R839" t="s">
        <v>8338</v>
      </c>
      <c r="S839" s="12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8">
        <f t="shared" si="53"/>
        <v>47.672131147540981</v>
      </c>
      <c r="Q840" s="7" t="s">
        <v>8337</v>
      </c>
      <c r="R840" t="s">
        <v>8338</v>
      </c>
      <c r="S840" s="12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8">
        <f t="shared" si="53"/>
        <v>60.737812499999997</v>
      </c>
      <c r="Q841" s="7" t="s">
        <v>8337</v>
      </c>
      <c r="R841" t="s">
        <v>8338</v>
      </c>
      <c r="S841" s="12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8">
        <f t="shared" si="53"/>
        <v>63.37715789473684</v>
      </c>
      <c r="Q842" s="7" t="s">
        <v>8337</v>
      </c>
      <c r="R842" t="s">
        <v>8339</v>
      </c>
      <c r="S842" s="12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8">
        <f t="shared" si="53"/>
        <v>53.893617021276597</v>
      </c>
      <c r="Q843" s="7" t="s">
        <v>8337</v>
      </c>
      <c r="R843" t="s">
        <v>8339</v>
      </c>
      <c r="S843" s="12">
        <f t="shared" si="54"/>
        <v>41923.63035879629</v>
      </c>
      <c r="T843" s="12">
        <f t="shared" si="55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8">
        <f t="shared" si="53"/>
        <v>66.871794871794876</v>
      </c>
      <c r="Q844" s="7" t="s">
        <v>8337</v>
      </c>
      <c r="R844" t="s">
        <v>8339</v>
      </c>
      <c r="S844" s="12">
        <f t="shared" si="54"/>
        <v>41526.384062500001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8">
        <f t="shared" si="53"/>
        <v>63.102362204724407</v>
      </c>
      <c r="Q845" s="7" t="s">
        <v>8337</v>
      </c>
      <c r="R845" t="s">
        <v>8339</v>
      </c>
      <c r="S845" s="12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8">
        <f t="shared" si="53"/>
        <v>36.628930817610062</v>
      </c>
      <c r="Q846" s="7" t="s">
        <v>8337</v>
      </c>
      <c r="R846" t="s">
        <v>8339</v>
      </c>
      <c r="S846" s="12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8">
        <f t="shared" si="53"/>
        <v>34.005706214689269</v>
      </c>
      <c r="Q847" s="7" t="s">
        <v>8337</v>
      </c>
      <c r="R847" t="s">
        <v>8339</v>
      </c>
      <c r="S847" s="12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8">
        <f t="shared" si="53"/>
        <v>28.553404255319148</v>
      </c>
      <c r="Q848" s="7" t="s">
        <v>8337</v>
      </c>
      <c r="R848" t="s">
        <v>8339</v>
      </c>
      <c r="S848" s="12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8">
        <f t="shared" si="53"/>
        <v>10</v>
      </c>
      <c r="Q849" s="7" t="s">
        <v>8337</v>
      </c>
      <c r="R849" t="s">
        <v>8339</v>
      </c>
      <c r="S849" s="12">
        <f t="shared" si="54"/>
        <v>42165.590000000004</v>
      </c>
      <c r="T849" s="12">
        <f t="shared" si="55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8">
        <f t="shared" si="53"/>
        <v>18.75</v>
      </c>
      <c r="Q850" s="7" t="s">
        <v>8337</v>
      </c>
      <c r="R850" t="s">
        <v>8339</v>
      </c>
      <c r="S850" s="12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8">
        <f t="shared" si="53"/>
        <v>41.704347826086959</v>
      </c>
      <c r="Q851" s="7" t="s">
        <v>8337</v>
      </c>
      <c r="R851" t="s">
        <v>8339</v>
      </c>
      <c r="S851" s="12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8">
        <f t="shared" si="53"/>
        <v>46.669172932330824</v>
      </c>
      <c r="Q852" s="7" t="s">
        <v>8337</v>
      </c>
      <c r="R852" t="s">
        <v>8339</v>
      </c>
      <c r="S852" s="12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8">
        <f t="shared" si="53"/>
        <v>37.271428571428572</v>
      </c>
      <c r="Q853" s="7" t="s">
        <v>8337</v>
      </c>
      <c r="R853" t="s">
        <v>8339</v>
      </c>
      <c r="S853" s="12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8">
        <f t="shared" si="53"/>
        <v>59.258064516129032</v>
      </c>
      <c r="Q854" s="7" t="s">
        <v>8337</v>
      </c>
      <c r="R854" t="s">
        <v>8339</v>
      </c>
      <c r="S854" s="12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8">
        <f t="shared" si="53"/>
        <v>30</v>
      </c>
      <c r="Q855" s="7" t="s">
        <v>8337</v>
      </c>
      <c r="R855" t="s">
        <v>8339</v>
      </c>
      <c r="S855" s="12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8">
        <f t="shared" si="53"/>
        <v>65.8623246492986</v>
      </c>
      <c r="Q856" s="7" t="s">
        <v>8337</v>
      </c>
      <c r="R856" t="s">
        <v>8339</v>
      </c>
      <c r="S856" s="12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8">
        <f t="shared" si="53"/>
        <v>31.914893617021278</v>
      </c>
      <c r="Q857" s="7" t="s">
        <v>8337</v>
      </c>
      <c r="R857" t="s">
        <v>8339</v>
      </c>
      <c r="S857" s="12">
        <f t="shared" si="54"/>
        <v>42544.916863425926</v>
      </c>
      <c r="T857" s="12">
        <f t="shared" si="55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8">
        <f t="shared" si="53"/>
        <v>19.464285714285715</v>
      </c>
      <c r="Q858" s="7" t="s">
        <v>8337</v>
      </c>
      <c r="R858" t="s">
        <v>8339</v>
      </c>
      <c r="S858" s="12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8">
        <f t="shared" si="53"/>
        <v>50</v>
      </c>
      <c r="Q859" s="7" t="s">
        <v>8337</v>
      </c>
      <c r="R859" t="s">
        <v>8339</v>
      </c>
      <c r="S859" s="12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8">
        <f t="shared" si="53"/>
        <v>22.737763157894737</v>
      </c>
      <c r="Q860" s="7" t="s">
        <v>8337</v>
      </c>
      <c r="R860" t="s">
        <v>8339</v>
      </c>
      <c r="S860" s="12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8">
        <f t="shared" si="53"/>
        <v>42.724489795918366</v>
      </c>
      <c r="Q861" s="7" t="s">
        <v>8337</v>
      </c>
      <c r="R861" t="s">
        <v>8339</v>
      </c>
      <c r="S861" s="12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8">
        <f t="shared" si="53"/>
        <v>52.916666666666664</v>
      </c>
      <c r="Q862" s="7" t="s">
        <v>8337</v>
      </c>
      <c r="R862" t="s">
        <v>8340</v>
      </c>
      <c r="S862" s="12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8">
        <f t="shared" si="53"/>
        <v>50.5</v>
      </c>
      <c r="Q863" s="7" t="s">
        <v>8337</v>
      </c>
      <c r="R863" t="s">
        <v>8340</v>
      </c>
      <c r="S863" s="12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8">
        <f t="shared" si="53"/>
        <v>42.5</v>
      </c>
      <c r="Q864" s="7" t="s">
        <v>8337</v>
      </c>
      <c r="R864" t="s">
        <v>8340</v>
      </c>
      <c r="S864" s="12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8">
        <f t="shared" si="53"/>
        <v>18</v>
      </c>
      <c r="Q865" s="7" t="s">
        <v>8337</v>
      </c>
      <c r="R865" t="s">
        <v>8340</v>
      </c>
      <c r="S865" s="12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8">
        <f t="shared" si="53"/>
        <v>34.177215189873415</v>
      </c>
      <c r="Q866" s="7" t="s">
        <v>8337</v>
      </c>
      <c r="R866" t="s">
        <v>8340</v>
      </c>
      <c r="S866" s="12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8">
        <f t="shared" si="53"/>
        <v>22.5</v>
      </c>
      <c r="Q867" s="7" t="s">
        <v>8337</v>
      </c>
      <c r="R867" t="s">
        <v>8340</v>
      </c>
      <c r="S867" s="12">
        <f t="shared" si="54"/>
        <v>41230.564780092594</v>
      </c>
      <c r="T867" s="12">
        <f t="shared" si="55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8">
        <f t="shared" si="53"/>
        <v>58.18181818181818</v>
      </c>
      <c r="Q868" s="7" t="s">
        <v>8337</v>
      </c>
      <c r="R868" t="s">
        <v>8340</v>
      </c>
      <c r="S868" s="12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8">
        <f t="shared" si="53"/>
        <v>109.18181818181819</v>
      </c>
      <c r="Q869" s="7" t="s">
        <v>8337</v>
      </c>
      <c r="R869" t="s">
        <v>8340</v>
      </c>
      <c r="S869" s="12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8">
        <f t="shared" si="53"/>
        <v>50</v>
      </c>
      <c r="Q870" s="7" t="s">
        <v>8337</v>
      </c>
      <c r="R870" t="s">
        <v>8340</v>
      </c>
      <c r="S870" s="12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8">
        <f t="shared" si="53"/>
        <v>346.66666666666669</v>
      </c>
      <c r="Q871" s="7" t="s">
        <v>8337</v>
      </c>
      <c r="R871" t="s">
        <v>8340</v>
      </c>
      <c r="S871" s="12">
        <f t="shared" si="54"/>
        <v>41342.637233796297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8">
        <f t="shared" si="53"/>
        <v>12.4</v>
      </c>
      <c r="Q872" s="7" t="s">
        <v>8337</v>
      </c>
      <c r="R872" t="s">
        <v>8340</v>
      </c>
      <c r="S872" s="12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8">
        <f t="shared" si="53"/>
        <v>27.083333333333332</v>
      </c>
      <c r="Q873" s="7" t="s">
        <v>8337</v>
      </c>
      <c r="R873" t="s">
        <v>8340</v>
      </c>
      <c r="S873" s="12">
        <f t="shared" si="54"/>
        <v>41577.352951388886</v>
      </c>
      <c r="T873" s="12">
        <f t="shared" si="55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8">
        <f t="shared" si="53"/>
        <v>32.5</v>
      </c>
      <c r="Q874" s="7" t="s">
        <v>8337</v>
      </c>
      <c r="R874" t="s">
        <v>8340</v>
      </c>
      <c r="S874" s="12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8">
        <f t="shared" si="53"/>
        <v>9</v>
      </c>
      <c r="Q875" s="7" t="s">
        <v>8337</v>
      </c>
      <c r="R875" t="s">
        <v>8340</v>
      </c>
      <c r="S875" s="12">
        <f t="shared" si="54"/>
        <v>41183.958796296298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8">
        <f t="shared" si="53"/>
        <v>34.761904761904759</v>
      </c>
      <c r="Q876" s="7" t="s">
        <v>8337</v>
      </c>
      <c r="R876" t="s">
        <v>8340</v>
      </c>
      <c r="S876" s="12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8">
        <f t="shared" si="53"/>
        <v>0</v>
      </c>
      <c r="Q877" s="7" t="s">
        <v>8337</v>
      </c>
      <c r="R877" t="s">
        <v>8340</v>
      </c>
      <c r="S877" s="12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8">
        <f t="shared" si="53"/>
        <v>28.577777777777779</v>
      </c>
      <c r="Q878" s="7" t="s">
        <v>8337</v>
      </c>
      <c r="R878" t="s">
        <v>8340</v>
      </c>
      <c r="S878" s="12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8">
        <f t="shared" si="53"/>
        <v>46.586206896551722</v>
      </c>
      <c r="Q879" s="7" t="s">
        <v>8337</v>
      </c>
      <c r="R879" t="s">
        <v>8340</v>
      </c>
      <c r="S879" s="12">
        <f t="shared" si="54"/>
        <v>41597.580555555556</v>
      </c>
      <c r="T879" s="12">
        <f t="shared" si="55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8">
        <f t="shared" si="53"/>
        <v>32.5</v>
      </c>
      <c r="Q880" s="7" t="s">
        <v>8337</v>
      </c>
      <c r="R880" t="s">
        <v>8340</v>
      </c>
      <c r="S880" s="12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8">
        <f t="shared" si="53"/>
        <v>21.466666666666665</v>
      </c>
      <c r="Q881" s="7" t="s">
        <v>8337</v>
      </c>
      <c r="R881" t="s">
        <v>8340</v>
      </c>
      <c r="S881" s="12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8">
        <f t="shared" si="53"/>
        <v>14.125</v>
      </c>
      <c r="Q882" s="7" t="s">
        <v>8337</v>
      </c>
      <c r="R882" t="s">
        <v>8341</v>
      </c>
      <c r="S882" s="12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8">
        <f t="shared" si="53"/>
        <v>30</v>
      </c>
      <c r="Q883" s="7" t="s">
        <v>8337</v>
      </c>
      <c r="R883" t="s">
        <v>8341</v>
      </c>
      <c r="S883" s="12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8">
        <f t="shared" si="53"/>
        <v>21.571428571428573</v>
      </c>
      <c r="Q884" s="7" t="s">
        <v>8337</v>
      </c>
      <c r="R884" t="s">
        <v>8341</v>
      </c>
      <c r="S884" s="12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8">
        <f t="shared" si="53"/>
        <v>83.375</v>
      </c>
      <c r="Q885" s="7" t="s">
        <v>8337</v>
      </c>
      <c r="R885" t="s">
        <v>8341</v>
      </c>
      <c r="S885" s="12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8">
        <f t="shared" si="53"/>
        <v>10</v>
      </c>
      <c r="Q886" s="7" t="s">
        <v>8337</v>
      </c>
      <c r="R886" t="s">
        <v>8341</v>
      </c>
      <c r="S886" s="12">
        <f t="shared" si="54"/>
        <v>40981.594282407401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8">
        <f t="shared" si="53"/>
        <v>35.714285714285715</v>
      </c>
      <c r="Q887" s="7" t="s">
        <v>8337</v>
      </c>
      <c r="R887" t="s">
        <v>8341</v>
      </c>
      <c r="S887" s="12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8">
        <f t="shared" si="53"/>
        <v>29.285714285714285</v>
      </c>
      <c r="Q888" s="7" t="s">
        <v>8337</v>
      </c>
      <c r="R888" t="s">
        <v>8341</v>
      </c>
      <c r="S888" s="12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8">
        <f t="shared" si="53"/>
        <v>0</v>
      </c>
      <c r="Q889" s="7" t="s">
        <v>8337</v>
      </c>
      <c r="R889" t="s">
        <v>8341</v>
      </c>
      <c r="S889" s="12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8">
        <f t="shared" si="53"/>
        <v>18</v>
      </c>
      <c r="Q890" s="7" t="s">
        <v>8337</v>
      </c>
      <c r="R890" t="s">
        <v>8341</v>
      </c>
      <c r="S890" s="12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8">
        <f t="shared" si="53"/>
        <v>73.760000000000005</v>
      </c>
      <c r="Q891" s="7" t="s">
        <v>8337</v>
      </c>
      <c r="R891" t="s">
        <v>8341</v>
      </c>
      <c r="S891" s="12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8">
        <f t="shared" si="53"/>
        <v>31.25</v>
      </c>
      <c r="Q892" s="7" t="s">
        <v>8337</v>
      </c>
      <c r="R892" t="s">
        <v>8341</v>
      </c>
      <c r="S892" s="12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8">
        <f t="shared" si="53"/>
        <v>28.888888888888889</v>
      </c>
      <c r="Q893" s="7" t="s">
        <v>8337</v>
      </c>
      <c r="R893" t="s">
        <v>8341</v>
      </c>
      <c r="S893" s="12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8">
        <f t="shared" si="53"/>
        <v>143.8235294117647</v>
      </c>
      <c r="Q894" s="7" t="s">
        <v>8337</v>
      </c>
      <c r="R894" t="s">
        <v>8341</v>
      </c>
      <c r="S894" s="12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8">
        <f t="shared" si="53"/>
        <v>40</v>
      </c>
      <c r="Q895" s="7" t="s">
        <v>8337</v>
      </c>
      <c r="R895" t="s">
        <v>8341</v>
      </c>
      <c r="S895" s="12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8">
        <f t="shared" si="53"/>
        <v>147.81132075471697</v>
      </c>
      <c r="Q896" s="7" t="s">
        <v>8337</v>
      </c>
      <c r="R896" t="s">
        <v>8341</v>
      </c>
      <c r="S896" s="12">
        <f t="shared" si="54"/>
        <v>42496.773263888892</v>
      </c>
      <c r="T896" s="12">
        <f t="shared" si="55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8">
        <f t="shared" si="53"/>
        <v>27.857142857142858</v>
      </c>
      <c r="Q897" s="7" t="s">
        <v>8337</v>
      </c>
      <c r="R897" t="s">
        <v>8341</v>
      </c>
      <c r="S897" s="12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8">
        <f t="shared" si="53"/>
        <v>44.444444444444443</v>
      </c>
      <c r="Q898" s="7" t="s">
        <v>8337</v>
      </c>
      <c r="R898" t="s">
        <v>8341</v>
      </c>
      <c r="S898" s="12">
        <f t="shared" si="54"/>
        <v>42218.664652777778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8">
        <f t="shared" ref="P899:P962" si="57">IF(L899&lt;&gt;0, E899/L899, 0)</f>
        <v>0</v>
      </c>
      <c r="Q899" s="7" t="s">
        <v>8337</v>
      </c>
      <c r="R899" t="s">
        <v>8341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8">
        <f t="shared" si="57"/>
        <v>35</v>
      </c>
      <c r="Q900" s="7" t="s">
        <v>8337</v>
      </c>
      <c r="R900" t="s">
        <v>8341</v>
      </c>
      <c r="S900" s="12">
        <f t="shared" si="58"/>
        <v>40878.549884259257</v>
      </c>
      <c r="T900" s="12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8">
        <f t="shared" si="57"/>
        <v>35</v>
      </c>
      <c r="Q901" s="7" t="s">
        <v>8337</v>
      </c>
      <c r="R901" t="s">
        <v>8341</v>
      </c>
      <c r="S901" s="12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8">
        <f t="shared" si="57"/>
        <v>10.5</v>
      </c>
      <c r="Q902" s="7" t="s">
        <v>8337</v>
      </c>
      <c r="R902" t="s">
        <v>8340</v>
      </c>
      <c r="S902" s="12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8">
        <f t="shared" si="57"/>
        <v>0</v>
      </c>
      <c r="Q903" s="7" t="s">
        <v>8337</v>
      </c>
      <c r="R903" t="s">
        <v>8340</v>
      </c>
      <c r="S903" s="12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8">
        <f t="shared" si="57"/>
        <v>30</v>
      </c>
      <c r="Q904" s="7" t="s">
        <v>8337</v>
      </c>
      <c r="R904" t="s">
        <v>8340</v>
      </c>
      <c r="S904" s="12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8">
        <f t="shared" si="57"/>
        <v>40</v>
      </c>
      <c r="Q905" s="7" t="s">
        <v>8337</v>
      </c>
      <c r="R905" t="s">
        <v>8340</v>
      </c>
      <c r="S905" s="12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8">
        <f t="shared" si="57"/>
        <v>50.333333333333336</v>
      </c>
      <c r="Q906" s="7" t="s">
        <v>8337</v>
      </c>
      <c r="R906" t="s">
        <v>8340</v>
      </c>
      <c r="S906" s="12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8">
        <f t="shared" si="57"/>
        <v>32.666666666666664</v>
      </c>
      <c r="Q907" s="7" t="s">
        <v>8337</v>
      </c>
      <c r="R907" t="s">
        <v>8340</v>
      </c>
      <c r="S907" s="12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8">
        <f t="shared" si="57"/>
        <v>0</v>
      </c>
      <c r="Q908" s="7" t="s">
        <v>8337</v>
      </c>
      <c r="R908" t="s">
        <v>8340</v>
      </c>
      <c r="S908" s="12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8">
        <f t="shared" si="57"/>
        <v>0</v>
      </c>
      <c r="Q909" s="7" t="s">
        <v>8337</v>
      </c>
      <c r="R909" t="s">
        <v>8340</v>
      </c>
      <c r="S909" s="12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8">
        <f t="shared" si="57"/>
        <v>0</v>
      </c>
      <c r="Q910" s="7" t="s">
        <v>8337</v>
      </c>
      <c r="R910" t="s">
        <v>8340</v>
      </c>
      <c r="S910" s="12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8">
        <f t="shared" si="57"/>
        <v>65</v>
      </c>
      <c r="Q911" s="7" t="s">
        <v>8337</v>
      </c>
      <c r="R911" t="s">
        <v>8340</v>
      </c>
      <c r="S911" s="12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8">
        <f t="shared" si="57"/>
        <v>24.6</v>
      </c>
      <c r="Q912" s="7" t="s">
        <v>8337</v>
      </c>
      <c r="R912" t="s">
        <v>8340</v>
      </c>
      <c r="S912" s="12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8">
        <f t="shared" si="57"/>
        <v>0</v>
      </c>
      <c r="Q913" s="7" t="s">
        <v>8337</v>
      </c>
      <c r="R913" t="s">
        <v>8340</v>
      </c>
      <c r="S913" s="12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8">
        <f t="shared" si="57"/>
        <v>15</v>
      </c>
      <c r="Q914" s="7" t="s">
        <v>8337</v>
      </c>
      <c r="R914" t="s">
        <v>8340</v>
      </c>
      <c r="S914" s="12">
        <f t="shared" si="58"/>
        <v>41193.901006944441</v>
      </c>
      <c r="T914" s="12">
        <f t="shared" si="5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8">
        <f t="shared" si="57"/>
        <v>82.583333333333329</v>
      </c>
      <c r="Q915" s="7" t="s">
        <v>8337</v>
      </c>
      <c r="R915" t="s">
        <v>8340</v>
      </c>
      <c r="S915" s="12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8">
        <f t="shared" si="57"/>
        <v>0</v>
      </c>
      <c r="Q916" s="7" t="s">
        <v>8337</v>
      </c>
      <c r="R916" t="s">
        <v>8340</v>
      </c>
      <c r="S916" s="12">
        <f t="shared" si="58"/>
        <v>41116.554942129631</v>
      </c>
      <c r="T916" s="12">
        <f t="shared" si="5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8">
        <f t="shared" si="57"/>
        <v>41.666666666666664</v>
      </c>
      <c r="Q917" s="7" t="s">
        <v>8337</v>
      </c>
      <c r="R917" t="s">
        <v>8340</v>
      </c>
      <c r="S917" s="12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8">
        <f t="shared" si="57"/>
        <v>0</v>
      </c>
      <c r="Q918" s="7" t="s">
        <v>8337</v>
      </c>
      <c r="R918" t="s">
        <v>8340</v>
      </c>
      <c r="S918" s="12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8">
        <f t="shared" si="57"/>
        <v>30</v>
      </c>
      <c r="Q919" s="7" t="s">
        <v>8337</v>
      </c>
      <c r="R919" t="s">
        <v>8340</v>
      </c>
      <c r="S919" s="12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8">
        <f t="shared" si="57"/>
        <v>19.600000000000001</v>
      </c>
      <c r="Q920" s="7" t="s">
        <v>8337</v>
      </c>
      <c r="R920" t="s">
        <v>8340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8">
        <f t="shared" si="57"/>
        <v>100</v>
      </c>
      <c r="Q921" s="7" t="s">
        <v>8337</v>
      </c>
      <c r="R921" t="s">
        <v>8340</v>
      </c>
      <c r="S921" s="12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8">
        <f t="shared" si="57"/>
        <v>0</v>
      </c>
      <c r="Q922" s="7" t="s">
        <v>8337</v>
      </c>
      <c r="R922" t="s">
        <v>8340</v>
      </c>
      <c r="S922" s="12">
        <f t="shared" si="58"/>
        <v>41562.463217592594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8">
        <f t="shared" si="57"/>
        <v>231.75</v>
      </c>
      <c r="Q923" s="7" t="s">
        <v>8337</v>
      </c>
      <c r="R923" t="s">
        <v>8340</v>
      </c>
      <c r="S923" s="12">
        <f t="shared" si="58"/>
        <v>40846.962685185179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8">
        <f t="shared" si="57"/>
        <v>189.33333333333334</v>
      </c>
      <c r="Q924" s="7" t="s">
        <v>8337</v>
      </c>
      <c r="R924" t="s">
        <v>8340</v>
      </c>
      <c r="S924" s="12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8">
        <f t="shared" si="57"/>
        <v>55</v>
      </c>
      <c r="Q925" s="7" t="s">
        <v>8337</v>
      </c>
      <c r="R925" t="s">
        <v>8340</v>
      </c>
      <c r="S925" s="12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8">
        <f t="shared" si="57"/>
        <v>21.8</v>
      </c>
      <c r="Q926" s="7" t="s">
        <v>8337</v>
      </c>
      <c r="R926" t="s">
        <v>8340</v>
      </c>
      <c r="S926" s="12">
        <f t="shared" si="58"/>
        <v>41288.734594907408</v>
      </c>
      <c r="T926" s="12">
        <f t="shared" si="5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8">
        <f t="shared" si="57"/>
        <v>32</v>
      </c>
      <c r="Q927" s="7" t="s">
        <v>8337</v>
      </c>
      <c r="R927" t="s">
        <v>8340</v>
      </c>
      <c r="S927" s="12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8">
        <f t="shared" si="57"/>
        <v>0</v>
      </c>
      <c r="Q928" s="7" t="s">
        <v>8337</v>
      </c>
      <c r="R928" t="s">
        <v>8340</v>
      </c>
      <c r="S928" s="12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8">
        <f t="shared" si="57"/>
        <v>0</v>
      </c>
      <c r="Q929" s="7" t="s">
        <v>8337</v>
      </c>
      <c r="R929" t="s">
        <v>8340</v>
      </c>
      <c r="S929" s="12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8">
        <f t="shared" si="57"/>
        <v>56.25</v>
      </c>
      <c r="Q930" s="7" t="s">
        <v>8337</v>
      </c>
      <c r="R930" t="s">
        <v>8340</v>
      </c>
      <c r="S930" s="12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8">
        <f t="shared" si="57"/>
        <v>0</v>
      </c>
      <c r="Q931" s="7" t="s">
        <v>8337</v>
      </c>
      <c r="R931" t="s">
        <v>8340</v>
      </c>
      <c r="S931" s="12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8">
        <f t="shared" si="57"/>
        <v>69</v>
      </c>
      <c r="Q932" s="7" t="s">
        <v>8337</v>
      </c>
      <c r="R932" t="s">
        <v>8340</v>
      </c>
      <c r="S932" s="12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8">
        <f t="shared" si="57"/>
        <v>18.714285714285715</v>
      </c>
      <c r="Q933" s="7" t="s">
        <v>8337</v>
      </c>
      <c r="R933" t="s">
        <v>8340</v>
      </c>
      <c r="S933" s="12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8">
        <f t="shared" si="57"/>
        <v>46.033333333333331</v>
      </c>
      <c r="Q934" s="7" t="s">
        <v>8337</v>
      </c>
      <c r="R934" t="s">
        <v>8340</v>
      </c>
      <c r="S934" s="12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8">
        <f t="shared" si="57"/>
        <v>60</v>
      </c>
      <c r="Q935" s="7" t="s">
        <v>8337</v>
      </c>
      <c r="R935" t="s">
        <v>8340</v>
      </c>
      <c r="S935" s="12">
        <f t="shared" si="58"/>
        <v>41710.960752314815</v>
      </c>
      <c r="T935" s="12">
        <f t="shared" si="5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8">
        <f t="shared" si="57"/>
        <v>50.666666666666664</v>
      </c>
      <c r="Q936" s="7" t="s">
        <v>8337</v>
      </c>
      <c r="R936" t="s">
        <v>8340</v>
      </c>
      <c r="S936" s="12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8">
        <f t="shared" si="57"/>
        <v>25</v>
      </c>
      <c r="Q937" s="7" t="s">
        <v>8337</v>
      </c>
      <c r="R937" t="s">
        <v>8340</v>
      </c>
      <c r="S937" s="12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8">
        <f t="shared" si="57"/>
        <v>0</v>
      </c>
      <c r="Q938" s="7" t="s">
        <v>8337</v>
      </c>
      <c r="R938" t="s">
        <v>8340</v>
      </c>
      <c r="S938" s="12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8">
        <f t="shared" si="57"/>
        <v>20</v>
      </c>
      <c r="Q939" s="7" t="s">
        <v>8337</v>
      </c>
      <c r="R939" t="s">
        <v>8340</v>
      </c>
      <c r="S939" s="12">
        <f t="shared" si="58"/>
        <v>41551.589780092589</v>
      </c>
      <c r="T939" s="12">
        <f t="shared" si="5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8">
        <f t="shared" si="57"/>
        <v>25</v>
      </c>
      <c r="Q940" s="7" t="s">
        <v>8337</v>
      </c>
      <c r="R940" t="s">
        <v>8340</v>
      </c>
      <c r="S940" s="12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8">
        <f t="shared" si="57"/>
        <v>20</v>
      </c>
      <c r="Q941" s="7" t="s">
        <v>8337</v>
      </c>
      <c r="R941" t="s">
        <v>8340</v>
      </c>
      <c r="S941" s="12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8">
        <f t="shared" si="57"/>
        <v>110.28571428571429</v>
      </c>
      <c r="Q942" s="7" t="s">
        <v>8331</v>
      </c>
      <c r="R942" t="s">
        <v>8333</v>
      </c>
      <c r="S942" s="12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8">
        <f t="shared" si="57"/>
        <v>37.451612903225808</v>
      </c>
      <c r="Q943" s="7" t="s">
        <v>8331</v>
      </c>
      <c r="R943" t="s">
        <v>8333</v>
      </c>
      <c r="S943" s="12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8">
        <f t="shared" si="57"/>
        <v>41.75</v>
      </c>
      <c r="Q944" s="7" t="s">
        <v>8331</v>
      </c>
      <c r="R944" t="s">
        <v>8333</v>
      </c>
      <c r="S944" s="12">
        <f t="shared" si="58"/>
        <v>42382.634953703695</v>
      </c>
      <c r="T944" s="12">
        <f t="shared" si="5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8">
        <f t="shared" si="57"/>
        <v>24.083333333333332</v>
      </c>
      <c r="Q945" s="7" t="s">
        <v>8331</v>
      </c>
      <c r="R945" t="s">
        <v>8333</v>
      </c>
      <c r="S945" s="12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8">
        <f t="shared" si="57"/>
        <v>69.40625</v>
      </c>
      <c r="Q946" s="7" t="s">
        <v>8331</v>
      </c>
      <c r="R946" t="s">
        <v>8333</v>
      </c>
      <c r="S946" s="12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8">
        <f t="shared" si="57"/>
        <v>155.25</v>
      </c>
      <c r="Q947" s="7" t="s">
        <v>8331</v>
      </c>
      <c r="R947" t="s">
        <v>8333</v>
      </c>
      <c r="S947" s="12">
        <f t="shared" si="58"/>
        <v>42732.664652777778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8">
        <f t="shared" si="57"/>
        <v>57.2</v>
      </c>
      <c r="Q948" s="7" t="s">
        <v>8331</v>
      </c>
      <c r="R948" t="s">
        <v>8333</v>
      </c>
      <c r="S948" s="12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8">
        <f t="shared" si="57"/>
        <v>0</v>
      </c>
      <c r="Q949" s="7" t="s">
        <v>8331</v>
      </c>
      <c r="R949" t="s">
        <v>8333</v>
      </c>
      <c r="S949" s="12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8">
        <f t="shared" si="57"/>
        <v>60</v>
      </c>
      <c r="Q950" s="7" t="s">
        <v>8331</v>
      </c>
      <c r="R950" t="s">
        <v>8333</v>
      </c>
      <c r="S950" s="12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8">
        <f t="shared" si="57"/>
        <v>39</v>
      </c>
      <c r="Q951" s="7" t="s">
        <v>8331</v>
      </c>
      <c r="R951" t="s">
        <v>8333</v>
      </c>
      <c r="S951" s="12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8">
        <f t="shared" si="57"/>
        <v>58.416666666666664</v>
      </c>
      <c r="Q952" s="7" t="s">
        <v>8331</v>
      </c>
      <c r="R952" t="s">
        <v>8333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8">
        <f t="shared" si="57"/>
        <v>158.63636363636363</v>
      </c>
      <c r="Q953" s="7" t="s">
        <v>8331</v>
      </c>
      <c r="R953" t="s">
        <v>8333</v>
      </c>
      <c r="S953" s="12">
        <f t="shared" si="58"/>
        <v>42480.44527777777</v>
      </c>
      <c r="T953" s="12">
        <f t="shared" si="5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8">
        <f t="shared" si="57"/>
        <v>99.857142857142861</v>
      </c>
      <c r="Q954" s="7" t="s">
        <v>8331</v>
      </c>
      <c r="R954" t="s">
        <v>8333</v>
      </c>
      <c r="S954" s="12">
        <f t="shared" si="58"/>
        <v>42662.405231481483</v>
      </c>
      <c r="T954" s="12">
        <f t="shared" si="5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8">
        <f t="shared" si="57"/>
        <v>25.2</v>
      </c>
      <c r="Q955" s="7" t="s">
        <v>8331</v>
      </c>
      <c r="R955" t="s">
        <v>8333</v>
      </c>
      <c r="S955" s="12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8">
        <f t="shared" si="57"/>
        <v>89.191780821917803</v>
      </c>
      <c r="Q956" s="7" t="s">
        <v>8331</v>
      </c>
      <c r="R956" t="s">
        <v>8333</v>
      </c>
      <c r="S956" s="12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8">
        <f t="shared" si="57"/>
        <v>182.6236559139785</v>
      </c>
      <c r="Q957" s="7" t="s">
        <v>8331</v>
      </c>
      <c r="R957" t="s">
        <v>8333</v>
      </c>
      <c r="S957" s="12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8">
        <f t="shared" si="57"/>
        <v>50.647058823529413</v>
      </c>
      <c r="Q958" s="7" t="s">
        <v>8331</v>
      </c>
      <c r="R958" t="s">
        <v>8333</v>
      </c>
      <c r="S958" s="12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8">
        <f t="shared" si="57"/>
        <v>33.285714285714285</v>
      </c>
      <c r="Q959" s="7" t="s">
        <v>8331</v>
      </c>
      <c r="R959" t="s">
        <v>8333</v>
      </c>
      <c r="S959" s="12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8">
        <f t="shared" si="57"/>
        <v>51.823529411764703</v>
      </c>
      <c r="Q960" s="7" t="s">
        <v>8331</v>
      </c>
      <c r="R960" t="s">
        <v>8333</v>
      </c>
      <c r="S960" s="12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8">
        <f t="shared" si="57"/>
        <v>113.62573099415205</v>
      </c>
      <c r="Q961" s="7" t="s">
        <v>8331</v>
      </c>
      <c r="R961" t="s">
        <v>8333</v>
      </c>
      <c r="S961" s="12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8">
        <f t="shared" si="57"/>
        <v>136.46276595744681</v>
      </c>
      <c r="Q962" s="7" t="s">
        <v>8331</v>
      </c>
      <c r="R962" t="s">
        <v>8333</v>
      </c>
      <c r="S962" s="12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8">
        <f t="shared" ref="P963:P1026" si="61">IF(L963&lt;&gt;0, E963/L963, 0)</f>
        <v>364.35454545454547</v>
      </c>
      <c r="Q963" s="7" t="s">
        <v>8331</v>
      </c>
      <c r="R963" t="s">
        <v>8333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8">
        <f t="shared" si="61"/>
        <v>19.243243243243242</v>
      </c>
      <c r="Q964" s="7" t="s">
        <v>8331</v>
      </c>
      <c r="R964" t="s">
        <v>8333</v>
      </c>
      <c r="S964" s="12">
        <f t="shared" si="62"/>
        <v>42373.504085648143</v>
      </c>
      <c r="T964" s="12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8">
        <f t="shared" si="61"/>
        <v>41.888888888888886</v>
      </c>
      <c r="Q965" s="7" t="s">
        <v>8331</v>
      </c>
      <c r="R965" t="s">
        <v>8333</v>
      </c>
      <c r="S965" s="12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8">
        <f t="shared" si="61"/>
        <v>30.310344827586206</v>
      </c>
      <c r="Q966" s="7" t="s">
        <v>8331</v>
      </c>
      <c r="R966" t="s">
        <v>8333</v>
      </c>
      <c r="S966" s="12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8">
        <f t="shared" si="61"/>
        <v>49.666666666666664</v>
      </c>
      <c r="Q967" s="7" t="s">
        <v>8331</v>
      </c>
      <c r="R967" t="s">
        <v>8333</v>
      </c>
      <c r="S967" s="12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8">
        <f t="shared" si="61"/>
        <v>59.2</v>
      </c>
      <c r="Q968" s="7" t="s">
        <v>8331</v>
      </c>
      <c r="R968" t="s">
        <v>8333</v>
      </c>
      <c r="S968" s="12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8">
        <f t="shared" si="61"/>
        <v>43.97530864197531</v>
      </c>
      <c r="Q969" s="7" t="s">
        <v>8331</v>
      </c>
      <c r="R969" t="s">
        <v>8333</v>
      </c>
      <c r="S969" s="12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8">
        <f t="shared" si="61"/>
        <v>26.5</v>
      </c>
      <c r="Q970" s="7" t="s">
        <v>8331</v>
      </c>
      <c r="R970" t="s">
        <v>8333</v>
      </c>
      <c r="S970" s="12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8">
        <f t="shared" si="61"/>
        <v>1272.7272727272727</v>
      </c>
      <c r="Q971" s="7" t="s">
        <v>8331</v>
      </c>
      <c r="R971" t="s">
        <v>8333</v>
      </c>
      <c r="S971" s="12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8">
        <f t="shared" si="61"/>
        <v>164</v>
      </c>
      <c r="Q972" s="7" t="s">
        <v>8331</v>
      </c>
      <c r="R972" t="s">
        <v>8333</v>
      </c>
      <c r="S972" s="12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8">
        <f t="shared" si="61"/>
        <v>45.2</v>
      </c>
      <c r="Q973" s="7" t="s">
        <v>8331</v>
      </c>
      <c r="R973" t="s">
        <v>8333</v>
      </c>
      <c r="S973" s="12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8">
        <f t="shared" si="61"/>
        <v>153.88888888888889</v>
      </c>
      <c r="Q974" s="7" t="s">
        <v>8331</v>
      </c>
      <c r="R974" t="s">
        <v>8333</v>
      </c>
      <c r="S974" s="12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8">
        <f t="shared" si="61"/>
        <v>51.375</v>
      </c>
      <c r="Q975" s="7" t="s">
        <v>8331</v>
      </c>
      <c r="R975" t="s">
        <v>8333</v>
      </c>
      <c r="S975" s="12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8">
        <f t="shared" si="61"/>
        <v>93.333333333333329</v>
      </c>
      <c r="Q976" s="7" t="s">
        <v>8331</v>
      </c>
      <c r="R976" t="s">
        <v>8333</v>
      </c>
      <c r="S976" s="12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8">
        <f t="shared" si="61"/>
        <v>108.625</v>
      </c>
      <c r="Q977" s="7" t="s">
        <v>8331</v>
      </c>
      <c r="R977" t="s">
        <v>8333</v>
      </c>
      <c r="S977" s="12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8">
        <f t="shared" si="61"/>
        <v>160.5</v>
      </c>
      <c r="Q978" s="7" t="s">
        <v>8331</v>
      </c>
      <c r="R978" t="s">
        <v>8333</v>
      </c>
      <c r="S978" s="12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8">
        <f t="shared" si="61"/>
        <v>75.75</v>
      </c>
      <c r="Q979" s="7" t="s">
        <v>8331</v>
      </c>
      <c r="R979" t="s">
        <v>8333</v>
      </c>
      <c r="S979" s="12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8">
        <f t="shared" si="61"/>
        <v>790.83739837398377</v>
      </c>
      <c r="Q980" s="7" t="s">
        <v>8331</v>
      </c>
      <c r="R980" t="s">
        <v>8333</v>
      </c>
      <c r="S980" s="12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8">
        <f t="shared" si="61"/>
        <v>301.93916666666667</v>
      </c>
      <c r="Q981" s="7" t="s">
        <v>8331</v>
      </c>
      <c r="R981" t="s">
        <v>8333</v>
      </c>
      <c r="S981" s="12">
        <f t="shared" si="62"/>
        <v>42506.208657407398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8">
        <f t="shared" si="61"/>
        <v>47.935483870967744</v>
      </c>
      <c r="Q982" s="7" t="s">
        <v>8331</v>
      </c>
      <c r="R982" t="s">
        <v>8333</v>
      </c>
      <c r="S982" s="12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8">
        <f t="shared" si="61"/>
        <v>2.75</v>
      </c>
      <c r="Q983" s="7" t="s">
        <v>8331</v>
      </c>
      <c r="R983" t="s">
        <v>8333</v>
      </c>
      <c r="S983" s="12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8">
        <f t="shared" si="61"/>
        <v>1</v>
      </c>
      <c r="Q984" s="7" t="s">
        <v>8331</v>
      </c>
      <c r="R984" t="s">
        <v>8333</v>
      </c>
      <c r="S984" s="12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8">
        <f t="shared" si="61"/>
        <v>171.79329608938548</v>
      </c>
      <c r="Q985" s="7" t="s">
        <v>8331</v>
      </c>
      <c r="R985" t="s">
        <v>8333</v>
      </c>
      <c r="S985" s="12">
        <f t="shared" si="62"/>
        <v>42574.459317129629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8">
        <f t="shared" si="61"/>
        <v>35.333333333333336</v>
      </c>
      <c r="Q986" s="7" t="s">
        <v>8331</v>
      </c>
      <c r="R986" t="s">
        <v>8333</v>
      </c>
      <c r="S986" s="12">
        <f t="shared" si="62"/>
        <v>42060.907499999994</v>
      </c>
      <c r="T986" s="12">
        <f t="shared" si="63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8">
        <f t="shared" si="61"/>
        <v>82.086956521739125</v>
      </c>
      <c r="Q987" s="7" t="s">
        <v>8331</v>
      </c>
      <c r="R987" t="s">
        <v>8333</v>
      </c>
      <c r="S987" s="12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8">
        <f t="shared" si="61"/>
        <v>110.8695652173913</v>
      </c>
      <c r="Q988" s="7" t="s">
        <v>8331</v>
      </c>
      <c r="R988" t="s">
        <v>8333</v>
      </c>
      <c r="S988" s="12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8">
        <f t="shared" si="61"/>
        <v>161.21951219512195</v>
      </c>
      <c r="Q989" s="7" t="s">
        <v>8331</v>
      </c>
      <c r="R989" t="s">
        <v>8333</v>
      </c>
      <c r="S989" s="12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8">
        <f t="shared" si="61"/>
        <v>0</v>
      </c>
      <c r="Q990" s="7" t="s">
        <v>8331</v>
      </c>
      <c r="R990" t="s">
        <v>8333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8">
        <f t="shared" si="61"/>
        <v>52.40625</v>
      </c>
      <c r="Q991" s="7" t="s">
        <v>8331</v>
      </c>
      <c r="R991" t="s">
        <v>8333</v>
      </c>
      <c r="S991" s="12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8">
        <f t="shared" si="61"/>
        <v>13</v>
      </c>
      <c r="Q992" s="7" t="s">
        <v>8331</v>
      </c>
      <c r="R992" t="s">
        <v>8333</v>
      </c>
      <c r="S992" s="12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8">
        <f t="shared" si="61"/>
        <v>30.285714285714285</v>
      </c>
      <c r="Q993" s="7" t="s">
        <v>8331</v>
      </c>
      <c r="R993" t="s">
        <v>8333</v>
      </c>
      <c r="S993" s="12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8">
        <f t="shared" si="61"/>
        <v>116.75</v>
      </c>
      <c r="Q994" s="7" t="s">
        <v>8331</v>
      </c>
      <c r="R994" t="s">
        <v>8333</v>
      </c>
      <c r="S994" s="12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8">
        <f t="shared" si="61"/>
        <v>89.59693877551021</v>
      </c>
      <c r="Q995" s="7" t="s">
        <v>8331</v>
      </c>
      <c r="R995" t="s">
        <v>8333</v>
      </c>
      <c r="S995" s="12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8">
        <f t="shared" si="61"/>
        <v>424.45454545454544</v>
      </c>
      <c r="Q996" s="7" t="s">
        <v>8331</v>
      </c>
      <c r="R996" t="s">
        <v>8333</v>
      </c>
      <c r="S996" s="12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8">
        <f t="shared" si="61"/>
        <v>80.666666666666671</v>
      </c>
      <c r="Q997" s="7" t="s">
        <v>8331</v>
      </c>
      <c r="R997" t="s">
        <v>8333</v>
      </c>
      <c r="S997" s="12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8">
        <f t="shared" si="61"/>
        <v>13</v>
      </c>
      <c r="Q998" s="7" t="s">
        <v>8331</v>
      </c>
      <c r="R998" t="s">
        <v>8333</v>
      </c>
      <c r="S998" s="12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8">
        <f t="shared" si="61"/>
        <v>8.125</v>
      </c>
      <c r="Q999" s="7" t="s">
        <v>8331</v>
      </c>
      <c r="R999" t="s">
        <v>8333</v>
      </c>
      <c r="S999" s="12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8">
        <f t="shared" si="61"/>
        <v>153.42794759825327</v>
      </c>
      <c r="Q1000" s="7" t="s">
        <v>8331</v>
      </c>
      <c r="R1000" t="s">
        <v>8333</v>
      </c>
      <c r="S1000" s="12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8">
        <f t="shared" si="61"/>
        <v>292.07499999999999</v>
      </c>
      <c r="Q1001" s="7" t="s">
        <v>8331</v>
      </c>
      <c r="R1001" t="s">
        <v>8333</v>
      </c>
      <c r="S1001" s="12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8">
        <f t="shared" si="61"/>
        <v>3304</v>
      </c>
      <c r="Q1002" s="7" t="s">
        <v>8331</v>
      </c>
      <c r="R1002" t="s">
        <v>8333</v>
      </c>
      <c r="S1002" s="12">
        <f t="shared" si="62"/>
        <v>42748.851388888892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8">
        <f t="shared" si="61"/>
        <v>1300</v>
      </c>
      <c r="Q1003" s="7" t="s">
        <v>8331</v>
      </c>
      <c r="R1003" t="s">
        <v>8333</v>
      </c>
      <c r="S1003" s="12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8">
        <f t="shared" si="61"/>
        <v>134.54545454545453</v>
      </c>
      <c r="Q1004" s="7" t="s">
        <v>8331</v>
      </c>
      <c r="R1004" t="s">
        <v>8333</v>
      </c>
      <c r="S1004" s="12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8">
        <f t="shared" si="61"/>
        <v>214.06666666666666</v>
      </c>
      <c r="Q1005" s="7" t="s">
        <v>8331</v>
      </c>
      <c r="R1005" t="s">
        <v>8333</v>
      </c>
      <c r="S1005" s="12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8">
        <f t="shared" si="61"/>
        <v>216.33684210526314</v>
      </c>
      <c r="Q1006" s="7" t="s">
        <v>8331</v>
      </c>
      <c r="R1006" t="s">
        <v>8333</v>
      </c>
      <c r="S1006" s="12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8">
        <f t="shared" si="61"/>
        <v>932.31055900621118</v>
      </c>
      <c r="Q1007" s="7" t="s">
        <v>8331</v>
      </c>
      <c r="R1007" t="s">
        <v>8333</v>
      </c>
      <c r="S1007" s="12">
        <f t="shared" si="62"/>
        <v>42276.416469907403</v>
      </c>
      <c r="T1007" s="12">
        <f t="shared" si="63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8">
        <f t="shared" si="61"/>
        <v>29.25</v>
      </c>
      <c r="Q1008" s="7" t="s">
        <v>8331</v>
      </c>
      <c r="R1008" t="s">
        <v>8333</v>
      </c>
      <c r="S1008" s="12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8">
        <f t="shared" si="61"/>
        <v>174.94736842105263</v>
      </c>
      <c r="Q1009" s="7" t="s">
        <v>8331</v>
      </c>
      <c r="R1009" t="s">
        <v>8333</v>
      </c>
      <c r="S1009" s="12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8">
        <f t="shared" si="61"/>
        <v>250</v>
      </c>
      <c r="Q1010" s="7" t="s">
        <v>8331</v>
      </c>
      <c r="R1010" t="s">
        <v>8333</v>
      </c>
      <c r="S1010" s="12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8">
        <f t="shared" si="61"/>
        <v>65</v>
      </c>
      <c r="Q1011" s="7" t="s">
        <v>8331</v>
      </c>
      <c r="R1011" t="s">
        <v>8333</v>
      </c>
      <c r="S1011" s="12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8">
        <f t="shared" si="61"/>
        <v>55</v>
      </c>
      <c r="Q1012" s="7" t="s">
        <v>8331</v>
      </c>
      <c r="R1012" t="s">
        <v>8333</v>
      </c>
      <c r="S1012" s="12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8">
        <f t="shared" si="61"/>
        <v>75</v>
      </c>
      <c r="Q1013" s="7" t="s">
        <v>8331</v>
      </c>
      <c r="R1013" t="s">
        <v>8333</v>
      </c>
      <c r="S1013" s="12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8">
        <f t="shared" si="61"/>
        <v>1389.3561935483872</v>
      </c>
      <c r="Q1014" s="7" t="s">
        <v>8331</v>
      </c>
      <c r="R1014" t="s">
        <v>8333</v>
      </c>
      <c r="S1014" s="12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8">
        <f t="shared" si="61"/>
        <v>95.911111111111111</v>
      </c>
      <c r="Q1015" s="7" t="s">
        <v>8331</v>
      </c>
      <c r="R1015" t="s">
        <v>8333</v>
      </c>
      <c r="S1015" s="12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8">
        <f t="shared" si="61"/>
        <v>191.25</v>
      </c>
      <c r="Q1016" s="7" t="s">
        <v>8331</v>
      </c>
      <c r="R1016" t="s">
        <v>8333</v>
      </c>
      <c r="S1016" s="12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8">
        <f t="shared" si="61"/>
        <v>40</v>
      </c>
      <c r="Q1017" s="7" t="s">
        <v>8331</v>
      </c>
      <c r="R1017" t="s">
        <v>8333</v>
      </c>
      <c r="S1017" s="12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8">
        <f t="shared" si="61"/>
        <v>74.78947368421052</v>
      </c>
      <c r="Q1018" s="7" t="s">
        <v>8331</v>
      </c>
      <c r="R1018" t="s">
        <v>8333</v>
      </c>
      <c r="S1018" s="12">
        <f t="shared" si="62"/>
        <v>42421.898796296293</v>
      </c>
      <c r="T1018" s="12">
        <f t="shared" si="63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8">
        <f t="shared" si="61"/>
        <v>161.11830985915492</v>
      </c>
      <c r="Q1019" s="7" t="s">
        <v>8331</v>
      </c>
      <c r="R1019" t="s">
        <v>8333</v>
      </c>
      <c r="S1019" s="12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8">
        <f t="shared" si="61"/>
        <v>88.714285714285708</v>
      </c>
      <c r="Q1020" s="7" t="s">
        <v>8331</v>
      </c>
      <c r="R1020" t="s">
        <v>8333</v>
      </c>
      <c r="S1020" s="12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8">
        <f t="shared" si="61"/>
        <v>53.25</v>
      </c>
      <c r="Q1021" s="7" t="s">
        <v>8331</v>
      </c>
      <c r="R1021" t="s">
        <v>8333</v>
      </c>
      <c r="S1021" s="12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8">
        <f t="shared" si="61"/>
        <v>106.2</v>
      </c>
      <c r="Q1022" s="7" t="s">
        <v>8337</v>
      </c>
      <c r="R1022" t="s">
        <v>8342</v>
      </c>
      <c r="S1022" s="12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8">
        <f t="shared" si="61"/>
        <v>22.079728033472804</v>
      </c>
      <c r="Q1023" s="7" t="s">
        <v>8337</v>
      </c>
      <c r="R1023" t="s">
        <v>8342</v>
      </c>
      <c r="S1023" s="12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8">
        <f t="shared" si="61"/>
        <v>31.054054054054053</v>
      </c>
      <c r="Q1024" s="7" t="s">
        <v>8337</v>
      </c>
      <c r="R1024" t="s">
        <v>8342</v>
      </c>
      <c r="S1024" s="12">
        <f t="shared" si="62"/>
        <v>42111.438391203708</v>
      </c>
      <c r="T1024" s="12">
        <f t="shared" si="63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8">
        <f t="shared" si="61"/>
        <v>36.206106870229007</v>
      </c>
      <c r="Q1025" s="7" t="s">
        <v>8337</v>
      </c>
      <c r="R1025" t="s">
        <v>8342</v>
      </c>
      <c r="S1025" s="12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8">
        <f t="shared" si="61"/>
        <v>388.9762295081967</v>
      </c>
      <c r="Q1026" s="7" t="s">
        <v>8337</v>
      </c>
      <c r="R1026" t="s">
        <v>8342</v>
      </c>
      <c r="S1026" s="12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8">
        <f t="shared" ref="P1027:P1090" si="65">IF(L1027&lt;&gt;0, E1027/L1027, 0)</f>
        <v>71.848571428571432</v>
      </c>
      <c r="Q1027" s="7" t="s">
        <v>8337</v>
      </c>
      <c r="R1027" t="s">
        <v>8342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8">
        <f t="shared" si="65"/>
        <v>57.381803278688523</v>
      </c>
      <c r="Q1028" s="7" t="s">
        <v>8337</v>
      </c>
      <c r="R1028" t="s">
        <v>8342</v>
      </c>
      <c r="S1028" s="12">
        <f t="shared" si="66"/>
        <v>42426.199259259258</v>
      </c>
      <c r="T1028" s="12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8">
        <f t="shared" si="65"/>
        <v>69.666666666666671</v>
      </c>
      <c r="Q1029" s="7" t="s">
        <v>8337</v>
      </c>
      <c r="R1029" t="s">
        <v>8342</v>
      </c>
      <c r="S1029" s="12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8">
        <f t="shared" si="65"/>
        <v>45.988235294117644</v>
      </c>
      <c r="Q1030" s="7" t="s">
        <v>8337</v>
      </c>
      <c r="R1030" t="s">
        <v>8342</v>
      </c>
      <c r="S1030" s="12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8">
        <f t="shared" si="65"/>
        <v>79.262411347517727</v>
      </c>
      <c r="Q1031" s="7" t="s">
        <v>8337</v>
      </c>
      <c r="R1031" t="s">
        <v>8342</v>
      </c>
      <c r="S1031" s="12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8">
        <f t="shared" si="65"/>
        <v>43.031446540880502</v>
      </c>
      <c r="Q1032" s="7" t="s">
        <v>8337</v>
      </c>
      <c r="R1032" t="s">
        <v>8342</v>
      </c>
      <c r="S1032" s="12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8">
        <f t="shared" si="65"/>
        <v>108.48484848484848</v>
      </c>
      <c r="Q1033" s="7" t="s">
        <v>8337</v>
      </c>
      <c r="R1033" t="s">
        <v>8342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8">
        <f t="shared" si="65"/>
        <v>61.029583333333335</v>
      </c>
      <c r="Q1034" s="7" t="s">
        <v>8337</v>
      </c>
      <c r="R1034" t="s">
        <v>8342</v>
      </c>
      <c r="S1034" s="12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8">
        <f t="shared" si="65"/>
        <v>50.592592592592595</v>
      </c>
      <c r="Q1035" s="7" t="s">
        <v>8337</v>
      </c>
      <c r="R1035" t="s">
        <v>8342</v>
      </c>
      <c r="S1035" s="12">
        <f t="shared" si="66"/>
        <v>42688.524074074077</v>
      </c>
      <c r="T1035" s="12">
        <f t="shared" si="67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8">
        <f t="shared" si="65"/>
        <v>39.157168674698795</v>
      </c>
      <c r="Q1036" s="7" t="s">
        <v>8337</v>
      </c>
      <c r="R1036" t="s">
        <v>8342</v>
      </c>
      <c r="S1036" s="12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8">
        <f t="shared" si="65"/>
        <v>65.15789473684211</v>
      </c>
      <c r="Q1037" s="7" t="s">
        <v>8337</v>
      </c>
      <c r="R1037" t="s">
        <v>8342</v>
      </c>
      <c r="S1037" s="12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8">
        <f t="shared" si="65"/>
        <v>23.963127962085309</v>
      </c>
      <c r="Q1038" s="7" t="s">
        <v>8337</v>
      </c>
      <c r="R1038" t="s">
        <v>8342</v>
      </c>
      <c r="S1038" s="12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8">
        <f t="shared" si="65"/>
        <v>48.61904761904762</v>
      </c>
      <c r="Q1039" s="7" t="s">
        <v>8337</v>
      </c>
      <c r="R1039" t="s">
        <v>8342</v>
      </c>
      <c r="S1039" s="12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8">
        <f t="shared" si="65"/>
        <v>35.73770491803279</v>
      </c>
      <c r="Q1040" s="7" t="s">
        <v>8337</v>
      </c>
      <c r="R1040" t="s">
        <v>8342</v>
      </c>
      <c r="S1040" s="12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8">
        <f t="shared" si="65"/>
        <v>21.366666666666667</v>
      </c>
      <c r="Q1041" s="7" t="s">
        <v>8337</v>
      </c>
      <c r="R1041" t="s">
        <v>8342</v>
      </c>
      <c r="S1041" s="12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8">
        <f t="shared" si="65"/>
        <v>250</v>
      </c>
      <c r="Q1042" s="7" t="s">
        <v>8343</v>
      </c>
      <c r="R1042" t="s">
        <v>8344</v>
      </c>
      <c r="S1042" s="12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8">
        <f t="shared" si="65"/>
        <v>0</v>
      </c>
      <c r="Q1043" s="7" t="s">
        <v>8343</v>
      </c>
      <c r="R1043" t="s">
        <v>8344</v>
      </c>
      <c r="S1043" s="12">
        <f t="shared" si="66"/>
        <v>41830.851759259262</v>
      </c>
      <c r="T1043" s="12">
        <f t="shared" si="67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8">
        <f t="shared" si="65"/>
        <v>10</v>
      </c>
      <c r="Q1044" s="7" t="s">
        <v>8343</v>
      </c>
      <c r="R1044" t="s">
        <v>8344</v>
      </c>
      <c r="S1044" s="12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8">
        <f t="shared" si="65"/>
        <v>29.236301369863014</v>
      </c>
      <c r="Q1045" s="7" t="s">
        <v>8343</v>
      </c>
      <c r="R1045" t="s">
        <v>8344</v>
      </c>
      <c r="S1045" s="12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8">
        <f t="shared" si="65"/>
        <v>3</v>
      </c>
      <c r="Q1046" s="7" t="s">
        <v>8343</v>
      </c>
      <c r="R1046" t="s">
        <v>8344</v>
      </c>
      <c r="S1046" s="12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8">
        <f t="shared" si="65"/>
        <v>33.25</v>
      </c>
      <c r="Q1047" s="7" t="s">
        <v>8343</v>
      </c>
      <c r="R1047" t="s">
        <v>8344</v>
      </c>
      <c r="S1047" s="12">
        <f t="shared" si="66"/>
        <v>41844.666087962964</v>
      </c>
      <c r="T1047" s="12">
        <f t="shared" si="67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8">
        <f t="shared" si="65"/>
        <v>0</v>
      </c>
      <c r="Q1048" s="7" t="s">
        <v>8343</v>
      </c>
      <c r="R1048" t="s">
        <v>8344</v>
      </c>
      <c r="S1048" s="12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8">
        <f t="shared" si="65"/>
        <v>1</v>
      </c>
      <c r="Q1049" s="7" t="s">
        <v>8343</v>
      </c>
      <c r="R1049" t="s">
        <v>8344</v>
      </c>
      <c r="S1049" s="12">
        <f t="shared" si="66"/>
        <v>41918.610127314809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8">
        <f t="shared" si="65"/>
        <v>53</v>
      </c>
      <c r="Q1050" s="7" t="s">
        <v>8343</v>
      </c>
      <c r="R1050" t="s">
        <v>8344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8">
        <f t="shared" si="65"/>
        <v>0</v>
      </c>
      <c r="Q1051" s="7" t="s">
        <v>8343</v>
      </c>
      <c r="R1051" t="s">
        <v>8344</v>
      </c>
      <c r="S1051" s="12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8">
        <f t="shared" si="65"/>
        <v>0</v>
      </c>
      <c r="Q1052" s="7" t="s">
        <v>8343</v>
      </c>
      <c r="R1052" t="s">
        <v>8344</v>
      </c>
      <c r="S1052" s="12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8">
        <f t="shared" si="65"/>
        <v>0</v>
      </c>
      <c r="Q1053" s="7" t="s">
        <v>8343</v>
      </c>
      <c r="R1053" t="s">
        <v>8344</v>
      </c>
      <c r="S1053" s="12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8">
        <f t="shared" si="65"/>
        <v>0</v>
      </c>
      <c r="Q1054" s="7" t="s">
        <v>8343</v>
      </c>
      <c r="R1054" t="s">
        <v>8344</v>
      </c>
      <c r="S1054" s="12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8">
        <f t="shared" si="65"/>
        <v>15</v>
      </c>
      <c r="Q1055" s="7" t="s">
        <v>8343</v>
      </c>
      <c r="R1055" t="s">
        <v>8344</v>
      </c>
      <c r="S1055" s="12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8">
        <f t="shared" si="65"/>
        <v>0</v>
      </c>
      <c r="Q1056" s="7" t="s">
        <v>8343</v>
      </c>
      <c r="R1056" t="s">
        <v>8344</v>
      </c>
      <c r="S1056" s="12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8">
        <f t="shared" si="65"/>
        <v>0</v>
      </c>
      <c r="Q1057" s="7" t="s">
        <v>8343</v>
      </c>
      <c r="R1057" t="s">
        <v>8344</v>
      </c>
      <c r="S1057" s="12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8">
        <f t="shared" si="65"/>
        <v>0</v>
      </c>
      <c r="Q1058" s="7" t="s">
        <v>8343</v>
      </c>
      <c r="R1058" t="s">
        <v>8344</v>
      </c>
      <c r="S1058" s="12">
        <f t="shared" si="66"/>
        <v>42058.511307870365</v>
      </c>
      <c r="T1058" s="12">
        <f t="shared" si="67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8">
        <f t="shared" si="65"/>
        <v>0</v>
      </c>
      <c r="Q1059" s="7" t="s">
        <v>8343</v>
      </c>
      <c r="R1059" t="s">
        <v>8344</v>
      </c>
      <c r="S1059" s="12">
        <f t="shared" si="66"/>
        <v>42678.662997685176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8">
        <f t="shared" si="65"/>
        <v>0</v>
      </c>
      <c r="Q1060" s="7" t="s">
        <v>8343</v>
      </c>
      <c r="R1060" t="s">
        <v>8344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8">
        <f t="shared" si="65"/>
        <v>0</v>
      </c>
      <c r="Q1061" s="7" t="s">
        <v>8343</v>
      </c>
      <c r="R1061" t="s">
        <v>8344</v>
      </c>
      <c r="S1061" s="12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8">
        <f t="shared" si="65"/>
        <v>50</v>
      </c>
      <c r="Q1062" s="7" t="s">
        <v>8343</v>
      </c>
      <c r="R1062" t="s">
        <v>8344</v>
      </c>
      <c r="S1062" s="12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8">
        <f t="shared" si="65"/>
        <v>0</v>
      </c>
      <c r="Q1063" s="7" t="s">
        <v>8343</v>
      </c>
      <c r="R1063" t="s">
        <v>8344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8">
        <f t="shared" si="65"/>
        <v>47.5</v>
      </c>
      <c r="Q1064" s="7" t="s">
        <v>8343</v>
      </c>
      <c r="R1064" t="s">
        <v>8344</v>
      </c>
      <c r="S1064" s="12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8">
        <f t="shared" si="65"/>
        <v>0</v>
      </c>
      <c r="Q1065" s="7" t="s">
        <v>8343</v>
      </c>
      <c r="R1065" t="s">
        <v>8344</v>
      </c>
      <c r="S1065" s="12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8">
        <f t="shared" si="65"/>
        <v>65.666666666666671</v>
      </c>
      <c r="Q1066" s="7" t="s">
        <v>8345</v>
      </c>
      <c r="R1066" t="s">
        <v>8346</v>
      </c>
      <c r="S1066" s="12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8">
        <f t="shared" si="65"/>
        <v>16.2</v>
      </c>
      <c r="Q1067" s="7" t="s">
        <v>8345</v>
      </c>
      <c r="R1067" t="s">
        <v>8346</v>
      </c>
      <c r="S1067" s="12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8">
        <f t="shared" si="65"/>
        <v>34.128378378378379</v>
      </c>
      <c r="Q1068" s="7" t="s">
        <v>8345</v>
      </c>
      <c r="R1068" t="s">
        <v>8346</v>
      </c>
      <c r="S1068" s="12">
        <f t="shared" si="66"/>
        <v>41445.754421296297</v>
      </c>
      <c r="T1068" s="12">
        <f t="shared" si="67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8">
        <f t="shared" si="65"/>
        <v>13</v>
      </c>
      <c r="Q1069" s="7" t="s">
        <v>8345</v>
      </c>
      <c r="R1069" t="s">
        <v>8346</v>
      </c>
      <c r="S1069" s="12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8">
        <f t="shared" si="65"/>
        <v>11.25</v>
      </c>
      <c r="Q1070" s="7" t="s">
        <v>8345</v>
      </c>
      <c r="R1070" t="s">
        <v>8346</v>
      </c>
      <c r="S1070" s="12">
        <f t="shared" si="66"/>
        <v>42440.162777777768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8">
        <f t="shared" si="65"/>
        <v>40.476190476190474</v>
      </c>
      <c r="Q1071" s="7" t="s">
        <v>8345</v>
      </c>
      <c r="R1071" t="s">
        <v>8346</v>
      </c>
      <c r="S1071" s="12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8">
        <f t="shared" si="65"/>
        <v>35</v>
      </c>
      <c r="Q1072" s="7" t="s">
        <v>8345</v>
      </c>
      <c r="R1072" t="s">
        <v>8346</v>
      </c>
      <c r="S1072" s="12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8">
        <f t="shared" si="65"/>
        <v>0</v>
      </c>
      <c r="Q1073" s="7" t="s">
        <v>8345</v>
      </c>
      <c r="R1073" t="s">
        <v>8346</v>
      </c>
      <c r="S1073" s="12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8">
        <f t="shared" si="65"/>
        <v>12.75</v>
      </c>
      <c r="Q1074" s="7" t="s">
        <v>8345</v>
      </c>
      <c r="R1074" t="s">
        <v>8346</v>
      </c>
      <c r="S1074" s="12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8">
        <f t="shared" si="65"/>
        <v>10</v>
      </c>
      <c r="Q1075" s="7" t="s">
        <v>8345</v>
      </c>
      <c r="R1075" t="s">
        <v>8346</v>
      </c>
      <c r="S1075" s="12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8">
        <f t="shared" si="65"/>
        <v>113.56666666666666</v>
      </c>
      <c r="Q1076" s="7" t="s">
        <v>8345</v>
      </c>
      <c r="R1076" t="s">
        <v>8346</v>
      </c>
      <c r="S1076" s="12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8">
        <f t="shared" si="65"/>
        <v>15</v>
      </c>
      <c r="Q1077" s="7" t="s">
        <v>8345</v>
      </c>
      <c r="R1077" t="s">
        <v>8346</v>
      </c>
      <c r="S1077" s="12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8">
        <f t="shared" si="65"/>
        <v>48.281025641025643</v>
      </c>
      <c r="Q1078" s="7" t="s">
        <v>8345</v>
      </c>
      <c r="R1078" t="s">
        <v>8346</v>
      </c>
      <c r="S1078" s="12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8">
        <f t="shared" si="65"/>
        <v>43.976047904191617</v>
      </c>
      <c r="Q1079" s="7" t="s">
        <v>8345</v>
      </c>
      <c r="R1079" t="s">
        <v>8346</v>
      </c>
      <c r="S1079" s="12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8">
        <f t="shared" si="65"/>
        <v>9</v>
      </c>
      <c r="Q1080" s="7" t="s">
        <v>8345</v>
      </c>
      <c r="R1080" t="s">
        <v>8346</v>
      </c>
      <c r="S1080" s="12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8">
        <f t="shared" si="65"/>
        <v>37.666666666666664</v>
      </c>
      <c r="Q1081" s="7" t="s">
        <v>8345</v>
      </c>
      <c r="R1081" t="s">
        <v>8346</v>
      </c>
      <c r="S1081" s="12">
        <f t="shared" si="66"/>
        <v>42479.35805555556</v>
      </c>
      <c r="T1081" s="12">
        <f t="shared" si="67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8">
        <f t="shared" si="65"/>
        <v>18.581632653061224</v>
      </c>
      <c r="Q1082" s="7" t="s">
        <v>8345</v>
      </c>
      <c r="R1082" t="s">
        <v>8346</v>
      </c>
      <c r="S1082" s="12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8">
        <f t="shared" si="65"/>
        <v>3</v>
      </c>
      <c r="Q1083" s="7" t="s">
        <v>8345</v>
      </c>
      <c r="R1083" t="s">
        <v>8346</v>
      </c>
      <c r="S1083" s="12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8">
        <f t="shared" si="65"/>
        <v>18.666666666666668</v>
      </c>
      <c r="Q1084" s="7" t="s">
        <v>8345</v>
      </c>
      <c r="R1084" t="s">
        <v>8346</v>
      </c>
      <c r="S1084" s="12">
        <f t="shared" si="66"/>
        <v>41101.697777777779</v>
      </c>
      <c r="T1084" s="12">
        <f t="shared" si="67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8">
        <f t="shared" si="65"/>
        <v>410</v>
      </c>
      <c r="Q1085" s="7" t="s">
        <v>8345</v>
      </c>
      <c r="R1085" t="s">
        <v>8346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8">
        <f t="shared" si="65"/>
        <v>0</v>
      </c>
      <c r="Q1086" s="7" t="s">
        <v>8345</v>
      </c>
      <c r="R1086" t="s">
        <v>8346</v>
      </c>
      <c r="S1086" s="12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8">
        <f t="shared" si="65"/>
        <v>114</v>
      </c>
      <c r="Q1087" s="7" t="s">
        <v>8345</v>
      </c>
      <c r="R1087" t="s">
        <v>8346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8">
        <f t="shared" si="65"/>
        <v>7.5</v>
      </c>
      <c r="Q1088" s="7" t="s">
        <v>8345</v>
      </c>
      <c r="R1088" t="s">
        <v>8346</v>
      </c>
      <c r="S1088" s="12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8">
        <f t="shared" si="65"/>
        <v>0</v>
      </c>
      <c r="Q1089" s="7" t="s">
        <v>8345</v>
      </c>
      <c r="R1089" t="s">
        <v>8346</v>
      </c>
      <c r="S1089" s="12">
        <f t="shared" si="66"/>
        <v>41775.505636574075</v>
      </c>
      <c r="T1089" s="12">
        <f t="shared" si="67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8">
        <f t="shared" si="65"/>
        <v>43.41727891156463</v>
      </c>
      <c r="Q1090" s="7" t="s">
        <v>8345</v>
      </c>
      <c r="R1090" t="s">
        <v>8346</v>
      </c>
      <c r="S1090" s="12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8">
        <f t="shared" ref="P1091:P1154" si="69">IF(L1091&lt;&gt;0, E1091/L1091, 0)</f>
        <v>23.959183673469386</v>
      </c>
      <c r="Q1091" s="7" t="s">
        <v>8345</v>
      </c>
      <c r="R1091" t="s">
        <v>8346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8">
        <f t="shared" si="69"/>
        <v>5</v>
      </c>
      <c r="Q1092" s="7" t="s">
        <v>8345</v>
      </c>
      <c r="R1092" t="s">
        <v>8346</v>
      </c>
      <c r="S1092" s="12">
        <f t="shared" si="70"/>
        <v>42122.977465277778</v>
      </c>
      <c r="T1092" s="12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8">
        <f t="shared" si="69"/>
        <v>12.5</v>
      </c>
      <c r="Q1093" s="7" t="s">
        <v>8345</v>
      </c>
      <c r="R1093" t="s">
        <v>8346</v>
      </c>
      <c r="S1093" s="12">
        <f t="shared" si="70"/>
        <v>42440.611944444441</v>
      </c>
      <c r="T1093" s="12">
        <f t="shared" si="71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8">
        <f t="shared" si="69"/>
        <v>3</v>
      </c>
      <c r="Q1094" s="7" t="s">
        <v>8345</v>
      </c>
      <c r="R1094" t="s">
        <v>8346</v>
      </c>
      <c r="S1094" s="12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8">
        <f t="shared" si="69"/>
        <v>10.5625</v>
      </c>
      <c r="Q1095" s="7" t="s">
        <v>8345</v>
      </c>
      <c r="R1095" t="s">
        <v>8346</v>
      </c>
      <c r="S1095" s="12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8">
        <f t="shared" si="69"/>
        <v>122.00037037037038</v>
      </c>
      <c r="Q1096" s="7" t="s">
        <v>8345</v>
      </c>
      <c r="R1096" t="s">
        <v>8346</v>
      </c>
      <c r="S1096" s="12">
        <f t="shared" si="70"/>
        <v>40795.505011574067</v>
      </c>
      <c r="T1096" s="12">
        <f t="shared" si="71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8">
        <f t="shared" si="69"/>
        <v>267.80851063829789</v>
      </c>
      <c r="Q1097" s="7" t="s">
        <v>8345</v>
      </c>
      <c r="R1097" t="s">
        <v>8346</v>
      </c>
      <c r="S1097" s="12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8">
        <f t="shared" si="69"/>
        <v>74.206896551724142</v>
      </c>
      <c r="Q1098" s="7" t="s">
        <v>8345</v>
      </c>
      <c r="R1098" t="s">
        <v>8346</v>
      </c>
      <c r="S1098" s="12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8">
        <f t="shared" si="69"/>
        <v>6.7142857142857144</v>
      </c>
      <c r="Q1099" s="7" t="s">
        <v>8345</v>
      </c>
      <c r="R1099" t="s">
        <v>8346</v>
      </c>
      <c r="S1099" s="12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8">
        <f t="shared" si="69"/>
        <v>81.954545454545453</v>
      </c>
      <c r="Q1100" s="7" t="s">
        <v>8345</v>
      </c>
      <c r="R1100" t="s">
        <v>8346</v>
      </c>
      <c r="S1100" s="12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8">
        <f t="shared" si="69"/>
        <v>25</v>
      </c>
      <c r="Q1101" s="7" t="s">
        <v>8345</v>
      </c>
      <c r="R1101" t="s">
        <v>8346</v>
      </c>
      <c r="S1101" s="12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8">
        <f t="shared" si="69"/>
        <v>10</v>
      </c>
      <c r="Q1102" s="7" t="s">
        <v>8345</v>
      </c>
      <c r="R1102" t="s">
        <v>8346</v>
      </c>
      <c r="S1102" s="12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8">
        <f t="shared" si="69"/>
        <v>6.833333333333333</v>
      </c>
      <c r="Q1103" s="7" t="s">
        <v>8345</v>
      </c>
      <c r="R1103" t="s">
        <v>8346</v>
      </c>
      <c r="S1103" s="12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8">
        <f t="shared" si="69"/>
        <v>17.708333333333332</v>
      </c>
      <c r="Q1104" s="7" t="s">
        <v>8345</v>
      </c>
      <c r="R1104" t="s">
        <v>8346</v>
      </c>
      <c r="S1104" s="12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8">
        <f t="shared" si="69"/>
        <v>16.2</v>
      </c>
      <c r="Q1105" s="7" t="s">
        <v>8345</v>
      </c>
      <c r="R1105" t="s">
        <v>8346</v>
      </c>
      <c r="S1105" s="12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8">
        <f t="shared" si="69"/>
        <v>80.297297297297291</v>
      </c>
      <c r="Q1106" s="7" t="s">
        <v>8345</v>
      </c>
      <c r="R1106" t="s">
        <v>8346</v>
      </c>
      <c r="S1106" s="12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8">
        <f t="shared" si="69"/>
        <v>71.55</v>
      </c>
      <c r="Q1107" s="7" t="s">
        <v>8345</v>
      </c>
      <c r="R1107" t="s">
        <v>8346</v>
      </c>
      <c r="S1107" s="12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8">
        <f t="shared" si="69"/>
        <v>23.571428571428573</v>
      </c>
      <c r="Q1108" s="7" t="s">
        <v>8345</v>
      </c>
      <c r="R1108" t="s">
        <v>8346</v>
      </c>
      <c r="S1108" s="12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8">
        <f t="shared" si="69"/>
        <v>0</v>
      </c>
      <c r="Q1109" s="7" t="s">
        <v>8345</v>
      </c>
      <c r="R1109" t="s">
        <v>8346</v>
      </c>
      <c r="S1109" s="12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8">
        <f t="shared" si="69"/>
        <v>34.88095238095238</v>
      </c>
      <c r="Q1110" s="7" t="s">
        <v>8345</v>
      </c>
      <c r="R1110" t="s">
        <v>8346</v>
      </c>
      <c r="S1110" s="12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8">
        <f t="shared" si="69"/>
        <v>15</v>
      </c>
      <c r="Q1111" s="7" t="s">
        <v>8345</v>
      </c>
      <c r="R1111" t="s">
        <v>8346</v>
      </c>
      <c r="S1111" s="12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8">
        <f t="shared" si="69"/>
        <v>23.181818181818183</v>
      </c>
      <c r="Q1112" s="7" t="s">
        <v>8345</v>
      </c>
      <c r="R1112" t="s">
        <v>8346</v>
      </c>
      <c r="S1112" s="12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8">
        <f t="shared" si="69"/>
        <v>1</v>
      </c>
      <c r="Q1113" s="7" t="s">
        <v>8345</v>
      </c>
      <c r="R1113" t="s">
        <v>8346</v>
      </c>
      <c r="S1113" s="12">
        <f t="shared" si="70"/>
        <v>42346.995254629634</v>
      </c>
      <c r="T1113" s="12">
        <f t="shared" si="71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8">
        <f t="shared" si="69"/>
        <v>100.23371794871794</v>
      </c>
      <c r="Q1114" s="7" t="s">
        <v>8345</v>
      </c>
      <c r="R1114" t="s">
        <v>8346</v>
      </c>
      <c r="S1114" s="12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8">
        <f t="shared" si="69"/>
        <v>5</v>
      </c>
      <c r="Q1115" s="7" t="s">
        <v>8345</v>
      </c>
      <c r="R1115" t="s">
        <v>8346</v>
      </c>
      <c r="S1115" s="12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8">
        <f t="shared" si="69"/>
        <v>3.3333333333333335</v>
      </c>
      <c r="Q1116" s="7" t="s">
        <v>8345</v>
      </c>
      <c r="R1116" t="s">
        <v>8346</v>
      </c>
      <c r="S1116" s="12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8">
        <f t="shared" si="69"/>
        <v>13.25</v>
      </c>
      <c r="Q1117" s="7" t="s">
        <v>8345</v>
      </c>
      <c r="R1117" t="s">
        <v>8346</v>
      </c>
      <c r="S1117" s="12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8">
        <f t="shared" si="69"/>
        <v>17.852</v>
      </c>
      <c r="Q1118" s="7" t="s">
        <v>8345</v>
      </c>
      <c r="R1118" t="s">
        <v>8346</v>
      </c>
      <c r="S1118" s="12">
        <f t="shared" si="70"/>
        <v>41009.638981481476</v>
      </c>
      <c r="T1118" s="12">
        <f t="shared" si="71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8">
        <f t="shared" si="69"/>
        <v>10.375</v>
      </c>
      <c r="Q1119" s="7" t="s">
        <v>8345</v>
      </c>
      <c r="R1119" t="s">
        <v>8346</v>
      </c>
      <c r="S1119" s="12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8">
        <f t="shared" si="69"/>
        <v>36.333333333333336</v>
      </c>
      <c r="Q1120" s="7" t="s">
        <v>8345</v>
      </c>
      <c r="R1120" t="s">
        <v>8346</v>
      </c>
      <c r="S1120" s="12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8">
        <f t="shared" si="69"/>
        <v>5</v>
      </c>
      <c r="Q1121" s="7" t="s">
        <v>8345</v>
      </c>
      <c r="R1121" t="s">
        <v>8346</v>
      </c>
      <c r="S1121" s="12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8">
        <f t="shared" si="69"/>
        <v>0</v>
      </c>
      <c r="Q1122" s="7" t="s">
        <v>8345</v>
      </c>
      <c r="R1122" t="s">
        <v>8346</v>
      </c>
      <c r="S1122" s="12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8">
        <f t="shared" si="69"/>
        <v>5.8</v>
      </c>
      <c r="Q1123" s="7" t="s">
        <v>8345</v>
      </c>
      <c r="R1123" t="s">
        <v>8346</v>
      </c>
      <c r="S1123" s="12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8">
        <f t="shared" si="69"/>
        <v>0</v>
      </c>
      <c r="Q1124" s="7" t="s">
        <v>8345</v>
      </c>
      <c r="R1124" t="s">
        <v>8346</v>
      </c>
      <c r="S1124" s="12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8">
        <f t="shared" si="69"/>
        <v>3.6666666666666665</v>
      </c>
      <c r="Q1125" s="7" t="s">
        <v>8345</v>
      </c>
      <c r="R1125" t="s">
        <v>8346</v>
      </c>
      <c r="S1125" s="12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8">
        <f t="shared" si="69"/>
        <v>60.714285714285715</v>
      </c>
      <c r="Q1126" s="7" t="s">
        <v>8345</v>
      </c>
      <c r="R1126" t="s">
        <v>8347</v>
      </c>
      <c r="S1126" s="12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8">
        <f t="shared" si="69"/>
        <v>0</v>
      </c>
      <c r="Q1127" s="7" t="s">
        <v>8345</v>
      </c>
      <c r="R1127" t="s">
        <v>8347</v>
      </c>
      <c r="S1127" s="12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8">
        <f t="shared" si="69"/>
        <v>5</v>
      </c>
      <c r="Q1128" s="7" t="s">
        <v>8345</v>
      </c>
      <c r="R1128" t="s">
        <v>8347</v>
      </c>
      <c r="S1128" s="12">
        <f t="shared" si="70"/>
        <v>42535.11914351851</v>
      </c>
      <c r="T1128" s="12">
        <f t="shared" si="71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8">
        <f t="shared" si="69"/>
        <v>25.434782608695652</v>
      </c>
      <c r="Q1129" s="7" t="s">
        <v>8345</v>
      </c>
      <c r="R1129" t="s">
        <v>8347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8">
        <f t="shared" si="69"/>
        <v>1</v>
      </c>
      <c r="Q1130" s="7" t="s">
        <v>8345</v>
      </c>
      <c r="R1130" t="s">
        <v>8347</v>
      </c>
      <c r="S1130" s="12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8">
        <f t="shared" si="69"/>
        <v>10.5</v>
      </c>
      <c r="Q1131" s="7" t="s">
        <v>8345</v>
      </c>
      <c r="R1131" t="s">
        <v>8347</v>
      </c>
      <c r="S1131" s="12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8">
        <f t="shared" si="69"/>
        <v>3.6666666666666665</v>
      </c>
      <c r="Q1132" s="7" t="s">
        <v>8345</v>
      </c>
      <c r="R1132" t="s">
        <v>8347</v>
      </c>
      <c r="S1132" s="12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8">
        <f t="shared" si="69"/>
        <v>0</v>
      </c>
      <c r="Q1133" s="7" t="s">
        <v>8345</v>
      </c>
      <c r="R1133" t="s">
        <v>8347</v>
      </c>
      <c r="S1133" s="12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8">
        <f t="shared" si="69"/>
        <v>110.61538461538461</v>
      </c>
      <c r="Q1134" s="7" t="s">
        <v>8345</v>
      </c>
      <c r="R1134" t="s">
        <v>8347</v>
      </c>
      <c r="S1134" s="12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8">
        <f t="shared" si="69"/>
        <v>20</v>
      </c>
      <c r="Q1135" s="7" t="s">
        <v>8345</v>
      </c>
      <c r="R1135" t="s">
        <v>8347</v>
      </c>
      <c r="S1135" s="12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8">
        <f t="shared" si="69"/>
        <v>1</v>
      </c>
      <c r="Q1136" s="7" t="s">
        <v>8345</v>
      </c>
      <c r="R1136" t="s">
        <v>8347</v>
      </c>
      <c r="S1136" s="12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8">
        <f t="shared" si="69"/>
        <v>50</v>
      </c>
      <c r="Q1137" s="7" t="s">
        <v>8345</v>
      </c>
      <c r="R1137" t="s">
        <v>8347</v>
      </c>
      <c r="S1137" s="12">
        <f t="shared" si="70"/>
        <v>42558.781180555547</v>
      </c>
      <c r="T1137" s="12">
        <f t="shared" si="71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8">
        <f t="shared" si="69"/>
        <v>45</v>
      </c>
      <c r="Q1138" s="7" t="s">
        <v>8345</v>
      </c>
      <c r="R1138" t="s">
        <v>8347</v>
      </c>
      <c r="S1138" s="12">
        <f t="shared" si="70"/>
        <v>42327.463298611103</v>
      </c>
      <c r="T1138" s="12">
        <f t="shared" si="71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8">
        <f t="shared" si="69"/>
        <v>253.2051282051282</v>
      </c>
      <c r="Q1139" s="7" t="s">
        <v>8345</v>
      </c>
      <c r="R1139" t="s">
        <v>8347</v>
      </c>
      <c r="S1139" s="12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8">
        <f t="shared" si="69"/>
        <v>31.25</v>
      </c>
      <c r="Q1140" s="7" t="s">
        <v>8345</v>
      </c>
      <c r="R1140" t="s">
        <v>8347</v>
      </c>
      <c r="S1140" s="12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8">
        <f t="shared" si="69"/>
        <v>5</v>
      </c>
      <c r="Q1141" s="7" t="s">
        <v>8345</v>
      </c>
      <c r="R1141" t="s">
        <v>8347</v>
      </c>
      <c r="S1141" s="12">
        <f t="shared" si="70"/>
        <v>41975.139189814807</v>
      </c>
      <c r="T1141" s="12">
        <f t="shared" si="71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8">
        <f t="shared" si="69"/>
        <v>0</v>
      </c>
      <c r="Q1142" s="7" t="s">
        <v>8345</v>
      </c>
      <c r="R1142" t="s">
        <v>8347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8">
        <f t="shared" si="69"/>
        <v>0</v>
      </c>
      <c r="Q1143" s="7" t="s">
        <v>8345</v>
      </c>
      <c r="R1143" t="s">
        <v>8347</v>
      </c>
      <c r="S1143" s="12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8">
        <f t="shared" si="69"/>
        <v>0</v>
      </c>
      <c r="Q1144" s="7" t="s">
        <v>8345</v>
      </c>
      <c r="R1144" t="s">
        <v>8347</v>
      </c>
      <c r="S1144" s="12">
        <f t="shared" si="70"/>
        <v>42021.797766203708</v>
      </c>
      <c r="T1144" s="12">
        <f t="shared" si="71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8">
        <f t="shared" si="69"/>
        <v>23.25</v>
      </c>
      <c r="Q1145" s="7" t="s">
        <v>8345</v>
      </c>
      <c r="R1145" t="s">
        <v>8347</v>
      </c>
      <c r="S1145" s="12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8">
        <f t="shared" si="69"/>
        <v>0</v>
      </c>
      <c r="Q1146" s="7" t="s">
        <v>8348</v>
      </c>
      <c r="R1146" t="s">
        <v>8349</v>
      </c>
      <c r="S1146" s="12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8">
        <f t="shared" si="69"/>
        <v>100</v>
      </c>
      <c r="Q1147" s="7" t="s">
        <v>8348</v>
      </c>
      <c r="R1147" t="s">
        <v>8349</v>
      </c>
      <c r="S1147" s="12">
        <f t="shared" si="70"/>
        <v>41854.539259259262</v>
      </c>
      <c r="T1147" s="12">
        <f t="shared" si="71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8">
        <f t="shared" si="69"/>
        <v>44.166666666666664</v>
      </c>
      <c r="Q1148" s="7" t="s">
        <v>8348</v>
      </c>
      <c r="R1148" t="s">
        <v>8349</v>
      </c>
      <c r="S1148" s="12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8">
        <f t="shared" si="69"/>
        <v>0</v>
      </c>
      <c r="Q1149" s="7" t="s">
        <v>8348</v>
      </c>
      <c r="R1149" t="s">
        <v>8349</v>
      </c>
      <c r="S1149" s="12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8">
        <f t="shared" si="69"/>
        <v>24.333333333333332</v>
      </c>
      <c r="Q1150" s="7" t="s">
        <v>8348</v>
      </c>
      <c r="R1150" t="s">
        <v>8349</v>
      </c>
      <c r="S1150" s="12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8">
        <f t="shared" si="69"/>
        <v>37.5</v>
      </c>
      <c r="Q1151" s="7" t="s">
        <v>8348</v>
      </c>
      <c r="R1151" t="s">
        <v>8349</v>
      </c>
      <c r="S1151" s="12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8">
        <f t="shared" si="69"/>
        <v>42</v>
      </c>
      <c r="Q1152" s="7" t="s">
        <v>8348</v>
      </c>
      <c r="R1152" t="s">
        <v>8349</v>
      </c>
      <c r="S1152" s="12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8">
        <f t="shared" si="69"/>
        <v>0</v>
      </c>
      <c r="Q1153" s="7" t="s">
        <v>8348</v>
      </c>
      <c r="R1153" t="s">
        <v>8349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8">
        <f t="shared" si="69"/>
        <v>60.733333333333334</v>
      </c>
      <c r="Q1154" s="7" t="s">
        <v>8348</v>
      </c>
      <c r="R1154" t="s">
        <v>8349</v>
      </c>
      <c r="S1154" s="12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8">
        <f t="shared" ref="P1155:P1218" si="73">IF(L1155&lt;&gt;0, E1155/L1155, 0)</f>
        <v>50</v>
      </c>
      <c r="Q1155" s="7" t="s">
        <v>8348</v>
      </c>
      <c r="R1155" t="s">
        <v>8349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8">
        <f t="shared" si="73"/>
        <v>108.33333333333333</v>
      </c>
      <c r="Q1156" s="7" t="s">
        <v>8348</v>
      </c>
      <c r="R1156" t="s">
        <v>8349</v>
      </c>
      <c r="S1156" s="12">
        <f t="shared" si="74"/>
        <v>42222.900532407402</v>
      </c>
      <c r="T1156" s="12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8">
        <f t="shared" si="73"/>
        <v>23.5</v>
      </c>
      <c r="Q1157" s="7" t="s">
        <v>8348</v>
      </c>
      <c r="R1157" t="s">
        <v>8349</v>
      </c>
      <c r="S1157" s="12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8">
        <f t="shared" si="73"/>
        <v>0</v>
      </c>
      <c r="Q1158" s="7" t="s">
        <v>8348</v>
      </c>
      <c r="R1158" t="s">
        <v>8349</v>
      </c>
      <c r="S1158" s="12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8">
        <f t="shared" si="73"/>
        <v>50.333333333333336</v>
      </c>
      <c r="Q1159" s="7" t="s">
        <v>8348</v>
      </c>
      <c r="R1159" t="s">
        <v>8349</v>
      </c>
      <c r="S1159" s="12">
        <f t="shared" si="74"/>
        <v>41918.419907407406</v>
      </c>
      <c r="T1159" s="12">
        <f t="shared" si="75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8">
        <f t="shared" si="73"/>
        <v>11.666666666666666</v>
      </c>
      <c r="Q1160" s="7" t="s">
        <v>8348</v>
      </c>
      <c r="R1160" t="s">
        <v>8349</v>
      </c>
      <c r="S1160" s="12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8">
        <f t="shared" si="73"/>
        <v>0</v>
      </c>
      <c r="Q1161" s="7" t="s">
        <v>8348</v>
      </c>
      <c r="R1161" t="s">
        <v>8349</v>
      </c>
      <c r="S1161" s="12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8">
        <f t="shared" si="73"/>
        <v>60.789473684210527</v>
      </c>
      <c r="Q1162" s="7" t="s">
        <v>8348</v>
      </c>
      <c r="R1162" t="s">
        <v>8349</v>
      </c>
      <c r="S1162" s="12">
        <f t="shared" si="74"/>
        <v>42060.946597222217</v>
      </c>
      <c r="T1162" s="12">
        <f t="shared" si="75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8">
        <f t="shared" si="73"/>
        <v>0</v>
      </c>
      <c r="Q1163" s="7" t="s">
        <v>8348</v>
      </c>
      <c r="R1163" t="s">
        <v>8349</v>
      </c>
      <c r="S1163" s="12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8">
        <f t="shared" si="73"/>
        <v>17.5</v>
      </c>
      <c r="Q1164" s="7" t="s">
        <v>8348</v>
      </c>
      <c r="R1164" t="s">
        <v>8349</v>
      </c>
      <c r="S1164" s="12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8">
        <f t="shared" si="73"/>
        <v>0</v>
      </c>
      <c r="Q1165" s="7" t="s">
        <v>8348</v>
      </c>
      <c r="R1165" t="s">
        <v>8349</v>
      </c>
      <c r="S1165" s="12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8">
        <f t="shared" si="73"/>
        <v>0</v>
      </c>
      <c r="Q1166" s="7" t="s">
        <v>8348</v>
      </c>
      <c r="R1166" t="s">
        <v>8349</v>
      </c>
      <c r="S1166" s="12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8">
        <f t="shared" si="73"/>
        <v>82.82</v>
      </c>
      <c r="Q1167" s="7" t="s">
        <v>8348</v>
      </c>
      <c r="R1167" t="s">
        <v>8349</v>
      </c>
      <c r="S1167" s="12">
        <f t="shared" si="74"/>
        <v>41792.006134259253</v>
      </c>
      <c r="T1167" s="12">
        <f t="shared" si="75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8">
        <f t="shared" si="73"/>
        <v>358.875</v>
      </c>
      <c r="Q1168" s="7" t="s">
        <v>8348</v>
      </c>
      <c r="R1168" t="s">
        <v>8349</v>
      </c>
      <c r="S1168" s="12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8">
        <f t="shared" si="73"/>
        <v>61.1875</v>
      </c>
      <c r="Q1169" s="7" t="s">
        <v>8348</v>
      </c>
      <c r="R1169" t="s">
        <v>8349</v>
      </c>
      <c r="S1169" s="12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8">
        <f t="shared" si="73"/>
        <v>340</v>
      </c>
      <c r="Q1170" s="7" t="s">
        <v>8348</v>
      </c>
      <c r="R1170" t="s">
        <v>8349</v>
      </c>
      <c r="S1170" s="12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8">
        <f t="shared" si="73"/>
        <v>5.666666666666667</v>
      </c>
      <c r="Q1171" s="7" t="s">
        <v>8348</v>
      </c>
      <c r="R1171" t="s">
        <v>8349</v>
      </c>
      <c r="S1171" s="12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8">
        <f t="shared" si="73"/>
        <v>50</v>
      </c>
      <c r="Q1172" s="7" t="s">
        <v>8348</v>
      </c>
      <c r="R1172" t="s">
        <v>8349</v>
      </c>
      <c r="S1172" s="12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8">
        <f t="shared" si="73"/>
        <v>25</v>
      </c>
      <c r="Q1173" s="7" t="s">
        <v>8348</v>
      </c>
      <c r="R1173" t="s">
        <v>8349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8">
        <f t="shared" si="73"/>
        <v>0</v>
      </c>
      <c r="Q1174" s="7" t="s">
        <v>8348</v>
      </c>
      <c r="R1174" t="s">
        <v>8349</v>
      </c>
      <c r="S1174" s="12">
        <f t="shared" si="74"/>
        <v>41841.473981481482</v>
      </c>
      <c r="T1174" s="12">
        <f t="shared" si="75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8">
        <f t="shared" si="73"/>
        <v>30</v>
      </c>
      <c r="Q1175" s="7" t="s">
        <v>8348</v>
      </c>
      <c r="R1175" t="s">
        <v>8349</v>
      </c>
      <c r="S1175" s="12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8">
        <f t="shared" si="73"/>
        <v>46.631578947368418</v>
      </c>
      <c r="Q1176" s="7" t="s">
        <v>8348</v>
      </c>
      <c r="R1176" t="s">
        <v>8349</v>
      </c>
      <c r="S1176" s="12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8">
        <f t="shared" si="73"/>
        <v>65</v>
      </c>
      <c r="Q1177" s="7" t="s">
        <v>8348</v>
      </c>
      <c r="R1177" t="s">
        <v>8349</v>
      </c>
      <c r="S1177" s="12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8">
        <f t="shared" si="73"/>
        <v>10</v>
      </c>
      <c r="Q1178" s="7" t="s">
        <v>8348</v>
      </c>
      <c r="R1178" t="s">
        <v>8349</v>
      </c>
      <c r="S1178" s="12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8">
        <f t="shared" si="73"/>
        <v>0</v>
      </c>
      <c r="Q1179" s="7" t="s">
        <v>8348</v>
      </c>
      <c r="R1179" t="s">
        <v>8349</v>
      </c>
      <c r="S1179" s="12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8">
        <f t="shared" si="73"/>
        <v>5</v>
      </c>
      <c r="Q1180" s="7" t="s">
        <v>8348</v>
      </c>
      <c r="R1180" t="s">
        <v>8349</v>
      </c>
      <c r="S1180" s="12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8">
        <f t="shared" si="73"/>
        <v>640</v>
      </c>
      <c r="Q1181" s="7" t="s">
        <v>8348</v>
      </c>
      <c r="R1181" t="s">
        <v>8349</v>
      </c>
      <c r="S1181" s="12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8">
        <f t="shared" si="73"/>
        <v>69.117647058823536</v>
      </c>
      <c r="Q1182" s="7" t="s">
        <v>8348</v>
      </c>
      <c r="R1182" t="s">
        <v>8349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8">
        <f t="shared" si="73"/>
        <v>1.3333333333333333</v>
      </c>
      <c r="Q1183" s="7" t="s">
        <v>8348</v>
      </c>
      <c r="R1183" t="s">
        <v>8349</v>
      </c>
      <c r="S1183" s="12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8">
        <f t="shared" si="73"/>
        <v>10.5</v>
      </c>
      <c r="Q1184" s="7" t="s">
        <v>8348</v>
      </c>
      <c r="R1184" t="s">
        <v>8349</v>
      </c>
      <c r="S1184" s="12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8">
        <f t="shared" si="73"/>
        <v>33.333333333333336</v>
      </c>
      <c r="Q1185" s="7" t="s">
        <v>8348</v>
      </c>
      <c r="R1185" t="s">
        <v>8349</v>
      </c>
      <c r="S1185" s="12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8">
        <f t="shared" si="73"/>
        <v>61.562666666666665</v>
      </c>
      <c r="Q1186" s="7" t="s">
        <v>8350</v>
      </c>
      <c r="R1186" t="s">
        <v>8351</v>
      </c>
      <c r="S1186" s="12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8">
        <f t="shared" si="73"/>
        <v>118.73873873873873</v>
      </c>
      <c r="Q1187" s="7" t="s">
        <v>8350</v>
      </c>
      <c r="R1187" t="s">
        <v>8351</v>
      </c>
      <c r="S1187" s="12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8">
        <f t="shared" si="73"/>
        <v>65.081300813008127</v>
      </c>
      <c r="Q1188" s="7" t="s">
        <v>8350</v>
      </c>
      <c r="R1188" t="s">
        <v>8351</v>
      </c>
      <c r="S1188" s="12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8">
        <f t="shared" si="73"/>
        <v>130.15714285714284</v>
      </c>
      <c r="Q1189" s="7" t="s">
        <v>8350</v>
      </c>
      <c r="R1189" t="s">
        <v>8351</v>
      </c>
      <c r="S1189" s="12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8">
        <f t="shared" si="73"/>
        <v>37.776470588235291</v>
      </c>
      <c r="Q1190" s="7" t="s">
        <v>8350</v>
      </c>
      <c r="R1190" t="s">
        <v>8351</v>
      </c>
      <c r="S1190" s="12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8">
        <f t="shared" si="73"/>
        <v>112.79069767441861</v>
      </c>
      <c r="Q1191" s="7" t="s">
        <v>8350</v>
      </c>
      <c r="R1191" t="s">
        <v>8351</v>
      </c>
      <c r="S1191" s="12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8">
        <f t="shared" si="73"/>
        <v>51.92307692307692</v>
      </c>
      <c r="Q1192" s="7" t="s">
        <v>8350</v>
      </c>
      <c r="R1192" t="s">
        <v>8351</v>
      </c>
      <c r="S1192" s="12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8">
        <f t="shared" si="73"/>
        <v>89.242424242424249</v>
      </c>
      <c r="Q1193" s="7" t="s">
        <v>8350</v>
      </c>
      <c r="R1193" t="s">
        <v>8351</v>
      </c>
      <c r="S1193" s="12">
        <f t="shared" si="74"/>
        <v>42419.395370370366</v>
      </c>
      <c r="T1193" s="12">
        <f t="shared" si="75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8">
        <f t="shared" si="73"/>
        <v>19.333333333333332</v>
      </c>
      <c r="Q1194" s="7" t="s">
        <v>8350</v>
      </c>
      <c r="R1194" t="s">
        <v>8351</v>
      </c>
      <c r="S1194" s="12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8">
        <f t="shared" si="73"/>
        <v>79.967032967032964</v>
      </c>
      <c r="Q1195" s="7" t="s">
        <v>8350</v>
      </c>
      <c r="R1195" t="s">
        <v>8351</v>
      </c>
      <c r="S1195" s="12">
        <f t="shared" si="74"/>
        <v>42409.567743055559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8">
        <f t="shared" si="73"/>
        <v>56.414565826330531</v>
      </c>
      <c r="Q1196" s="7" t="s">
        <v>8350</v>
      </c>
      <c r="R1196" t="s">
        <v>8351</v>
      </c>
      <c r="S1196" s="12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8">
        <f t="shared" si="73"/>
        <v>79.411764705882348</v>
      </c>
      <c r="Q1197" s="7" t="s">
        <v>8350</v>
      </c>
      <c r="R1197" t="s">
        <v>8351</v>
      </c>
      <c r="S1197" s="12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8">
        <f t="shared" si="73"/>
        <v>76.439453125</v>
      </c>
      <c r="Q1198" s="7" t="s">
        <v>8350</v>
      </c>
      <c r="R1198" t="s">
        <v>8351</v>
      </c>
      <c r="S1198" s="12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8">
        <f t="shared" si="73"/>
        <v>121</v>
      </c>
      <c r="Q1199" s="7" t="s">
        <v>8350</v>
      </c>
      <c r="R1199" t="s">
        <v>8351</v>
      </c>
      <c r="S1199" s="12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8">
        <f t="shared" si="73"/>
        <v>54.616766467065865</v>
      </c>
      <c r="Q1200" s="7" t="s">
        <v>8350</v>
      </c>
      <c r="R1200" t="s">
        <v>8351</v>
      </c>
      <c r="S1200" s="12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8">
        <f t="shared" si="73"/>
        <v>299.22222222222223</v>
      </c>
      <c r="Q1201" s="7" t="s">
        <v>8350</v>
      </c>
      <c r="R1201" t="s">
        <v>8351</v>
      </c>
      <c r="S1201" s="12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8">
        <f t="shared" si="73"/>
        <v>58.533980582524272</v>
      </c>
      <c r="Q1202" s="7" t="s">
        <v>8350</v>
      </c>
      <c r="R1202" t="s">
        <v>8351</v>
      </c>
      <c r="S1202" s="12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8">
        <f t="shared" si="73"/>
        <v>55.371801801801809</v>
      </c>
      <c r="Q1203" s="7" t="s">
        <v>8350</v>
      </c>
      <c r="R1203" t="s">
        <v>8351</v>
      </c>
      <c r="S1203" s="12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8">
        <f t="shared" si="73"/>
        <v>183.80442804428046</v>
      </c>
      <c r="Q1204" s="7" t="s">
        <v>8350</v>
      </c>
      <c r="R1204" t="s">
        <v>8351</v>
      </c>
      <c r="S1204" s="12">
        <f t="shared" si="74"/>
        <v>42152.080486111103</v>
      </c>
      <c r="T1204" s="12">
        <f t="shared" si="75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8">
        <f t="shared" si="73"/>
        <v>165.34653465346534</v>
      </c>
      <c r="Q1205" s="7" t="s">
        <v>8350</v>
      </c>
      <c r="R1205" t="s">
        <v>8351</v>
      </c>
      <c r="S1205" s="12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8">
        <f t="shared" si="73"/>
        <v>234.78947368421052</v>
      </c>
      <c r="Q1206" s="7" t="s">
        <v>8350</v>
      </c>
      <c r="R1206" t="s">
        <v>8351</v>
      </c>
      <c r="S1206" s="12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8">
        <f t="shared" si="73"/>
        <v>211.48387096774192</v>
      </c>
      <c r="Q1207" s="7" t="s">
        <v>8350</v>
      </c>
      <c r="R1207" t="s">
        <v>8351</v>
      </c>
      <c r="S1207" s="12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8">
        <f t="shared" si="73"/>
        <v>32.34375</v>
      </c>
      <c r="Q1208" s="7" t="s">
        <v>8350</v>
      </c>
      <c r="R1208" t="s">
        <v>8351</v>
      </c>
      <c r="S1208" s="12">
        <f t="shared" si="74"/>
        <v>42772.567743055559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8">
        <f t="shared" si="73"/>
        <v>123.37588652482269</v>
      </c>
      <c r="Q1209" s="7" t="s">
        <v>8350</v>
      </c>
      <c r="R1209" t="s">
        <v>8351</v>
      </c>
      <c r="S1209" s="12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8">
        <f t="shared" si="73"/>
        <v>207.06666666666666</v>
      </c>
      <c r="Q1210" s="7" t="s">
        <v>8350</v>
      </c>
      <c r="R1210" t="s">
        <v>8351</v>
      </c>
      <c r="S1210" s="12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8">
        <f t="shared" si="73"/>
        <v>138.2608695652174</v>
      </c>
      <c r="Q1211" s="7" t="s">
        <v>8350</v>
      </c>
      <c r="R1211" t="s">
        <v>8351</v>
      </c>
      <c r="S1211" s="12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8">
        <f t="shared" si="73"/>
        <v>493.81553398058253</v>
      </c>
      <c r="Q1212" s="7" t="s">
        <v>8350</v>
      </c>
      <c r="R1212" t="s">
        <v>8351</v>
      </c>
      <c r="S1212" s="12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8">
        <f t="shared" si="73"/>
        <v>168.5</v>
      </c>
      <c r="Q1213" s="7" t="s">
        <v>8350</v>
      </c>
      <c r="R1213" t="s">
        <v>8351</v>
      </c>
      <c r="S1213" s="12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8">
        <f t="shared" si="73"/>
        <v>38.867469879518069</v>
      </c>
      <c r="Q1214" s="7" t="s">
        <v>8350</v>
      </c>
      <c r="R1214" t="s">
        <v>8351</v>
      </c>
      <c r="S1214" s="12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8">
        <f t="shared" si="73"/>
        <v>61.527777777777779</v>
      </c>
      <c r="Q1215" s="7" t="s">
        <v>8350</v>
      </c>
      <c r="R1215" t="s">
        <v>8351</v>
      </c>
      <c r="S1215" s="12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8">
        <f t="shared" si="73"/>
        <v>105.44</v>
      </c>
      <c r="Q1216" s="7" t="s">
        <v>8350</v>
      </c>
      <c r="R1216" t="s">
        <v>8351</v>
      </c>
      <c r="S1216" s="12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8">
        <f t="shared" si="73"/>
        <v>71.592003642987251</v>
      </c>
      <c r="Q1217" s="7" t="s">
        <v>8350</v>
      </c>
      <c r="R1217" t="s">
        <v>8351</v>
      </c>
      <c r="S1217" s="12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8">
        <f t="shared" si="73"/>
        <v>91.882882882882882</v>
      </c>
      <c r="Q1218" s="7" t="s">
        <v>8350</v>
      </c>
      <c r="R1218" t="s">
        <v>8351</v>
      </c>
      <c r="S1218" s="12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8">
        <f t="shared" ref="P1219:P1282" si="77">IF(L1219&lt;&gt;0, E1219/L1219, 0)</f>
        <v>148.57377049180329</v>
      </c>
      <c r="Q1219" s="7" t="s">
        <v>8350</v>
      </c>
      <c r="R1219" t="s">
        <v>8351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8">
        <f t="shared" si="77"/>
        <v>174.2134831460674</v>
      </c>
      <c r="Q1220" s="7" t="s">
        <v>8350</v>
      </c>
      <c r="R1220" t="s">
        <v>8351</v>
      </c>
      <c r="S1220" s="12">
        <f t="shared" si="78"/>
        <v>42278.453703703701</v>
      </c>
      <c r="T1220" s="12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8">
        <f t="shared" si="77"/>
        <v>102.86166007905139</v>
      </c>
      <c r="Q1221" s="7" t="s">
        <v>8350</v>
      </c>
      <c r="R1221" t="s">
        <v>8351</v>
      </c>
      <c r="S1221" s="12">
        <f t="shared" si="78"/>
        <v>42633.253622685181</v>
      </c>
      <c r="T1221" s="12">
        <f t="shared" si="7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8">
        <f t="shared" si="77"/>
        <v>111.17857142857143</v>
      </c>
      <c r="Q1222" s="7" t="s">
        <v>8350</v>
      </c>
      <c r="R1222" t="s">
        <v>8351</v>
      </c>
      <c r="S1222" s="12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8">
        <f t="shared" si="77"/>
        <v>23.796213592233013</v>
      </c>
      <c r="Q1223" s="7" t="s">
        <v>8350</v>
      </c>
      <c r="R1223" t="s">
        <v>8351</v>
      </c>
      <c r="S1223" s="12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8">
        <f t="shared" si="77"/>
        <v>81.268115942028984</v>
      </c>
      <c r="Q1224" s="7" t="s">
        <v>8350</v>
      </c>
      <c r="R1224" t="s">
        <v>8351</v>
      </c>
      <c r="S1224" s="12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8">
        <f t="shared" si="77"/>
        <v>116.21465968586388</v>
      </c>
      <c r="Q1225" s="7" t="s">
        <v>8350</v>
      </c>
      <c r="R1225" t="s">
        <v>8351</v>
      </c>
      <c r="S1225" s="12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8">
        <f t="shared" si="77"/>
        <v>58.888888888888886</v>
      </c>
      <c r="Q1226" s="7" t="s">
        <v>8337</v>
      </c>
      <c r="R1226" t="s">
        <v>8352</v>
      </c>
      <c r="S1226" s="12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8">
        <f t="shared" si="77"/>
        <v>44</v>
      </c>
      <c r="Q1227" s="7" t="s">
        <v>8337</v>
      </c>
      <c r="R1227" t="s">
        <v>8352</v>
      </c>
      <c r="S1227" s="12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8">
        <f t="shared" si="77"/>
        <v>48.424999999999997</v>
      </c>
      <c r="Q1228" s="7" t="s">
        <v>8337</v>
      </c>
      <c r="R1228" t="s">
        <v>8352</v>
      </c>
      <c r="S1228" s="12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8">
        <f t="shared" si="77"/>
        <v>0</v>
      </c>
      <c r="Q1229" s="7" t="s">
        <v>8337</v>
      </c>
      <c r="R1229" t="s">
        <v>8352</v>
      </c>
      <c r="S1229" s="12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8">
        <f t="shared" si="77"/>
        <v>61.041666666666664</v>
      </c>
      <c r="Q1230" s="7" t="s">
        <v>8337</v>
      </c>
      <c r="R1230" t="s">
        <v>8352</v>
      </c>
      <c r="S1230" s="12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8">
        <f t="shared" si="77"/>
        <v>25</v>
      </c>
      <c r="Q1231" s="7" t="s">
        <v>8337</v>
      </c>
      <c r="R1231" t="s">
        <v>8352</v>
      </c>
      <c r="S1231" s="12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8">
        <f t="shared" si="77"/>
        <v>0</v>
      </c>
      <c r="Q1232" s="7" t="s">
        <v>8337</v>
      </c>
      <c r="R1232" t="s">
        <v>8352</v>
      </c>
      <c r="S1232" s="12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8">
        <f t="shared" si="77"/>
        <v>0</v>
      </c>
      <c r="Q1233" s="7" t="s">
        <v>8337</v>
      </c>
      <c r="R1233" t="s">
        <v>8352</v>
      </c>
      <c r="S1233" s="12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8">
        <f t="shared" si="77"/>
        <v>40</v>
      </c>
      <c r="Q1234" s="7" t="s">
        <v>8337</v>
      </c>
      <c r="R1234" t="s">
        <v>8352</v>
      </c>
      <c r="S1234" s="12">
        <f t="shared" si="78"/>
        <v>41506.639699074076</v>
      </c>
      <c r="T1234" s="12">
        <f t="shared" si="7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8">
        <f t="shared" si="77"/>
        <v>19.333333333333332</v>
      </c>
      <c r="Q1235" s="7" t="s">
        <v>8337</v>
      </c>
      <c r="R1235" t="s">
        <v>8352</v>
      </c>
      <c r="S1235" s="12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8">
        <f t="shared" si="77"/>
        <v>0</v>
      </c>
      <c r="Q1236" s="7" t="s">
        <v>8337</v>
      </c>
      <c r="R1236" t="s">
        <v>8352</v>
      </c>
      <c r="S1236" s="12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8">
        <f t="shared" si="77"/>
        <v>35</v>
      </c>
      <c r="Q1237" s="7" t="s">
        <v>8337</v>
      </c>
      <c r="R1237" t="s">
        <v>8352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8">
        <f t="shared" si="77"/>
        <v>0</v>
      </c>
      <c r="Q1238" s="7" t="s">
        <v>8337</v>
      </c>
      <c r="R1238" t="s">
        <v>8352</v>
      </c>
      <c r="S1238" s="12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8">
        <f t="shared" si="77"/>
        <v>0</v>
      </c>
      <c r="Q1239" s="7" t="s">
        <v>8337</v>
      </c>
      <c r="R1239" t="s">
        <v>8352</v>
      </c>
      <c r="S1239" s="12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8">
        <f t="shared" si="77"/>
        <v>59.333333333333336</v>
      </c>
      <c r="Q1240" s="7" t="s">
        <v>8337</v>
      </c>
      <c r="R1240" t="s">
        <v>8352</v>
      </c>
      <c r="S1240" s="12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8">
        <f t="shared" si="77"/>
        <v>0</v>
      </c>
      <c r="Q1241" s="7" t="s">
        <v>8337</v>
      </c>
      <c r="R1241" t="s">
        <v>8352</v>
      </c>
      <c r="S1241" s="12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8">
        <f t="shared" si="77"/>
        <v>30.125</v>
      </c>
      <c r="Q1242" s="7" t="s">
        <v>8337</v>
      </c>
      <c r="R1242" t="s">
        <v>8352</v>
      </c>
      <c r="S1242" s="12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8">
        <f t="shared" si="77"/>
        <v>74.617647058823536</v>
      </c>
      <c r="Q1243" s="7" t="s">
        <v>8337</v>
      </c>
      <c r="R1243" t="s">
        <v>8352</v>
      </c>
      <c r="S1243" s="12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8">
        <f t="shared" si="77"/>
        <v>5</v>
      </c>
      <c r="Q1244" s="7" t="s">
        <v>8337</v>
      </c>
      <c r="R1244" t="s">
        <v>8352</v>
      </c>
      <c r="S1244" s="12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8">
        <f t="shared" si="77"/>
        <v>44.5</v>
      </c>
      <c r="Q1245" s="7" t="s">
        <v>8337</v>
      </c>
      <c r="R1245" t="s">
        <v>8352</v>
      </c>
      <c r="S1245" s="12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8">
        <f t="shared" si="77"/>
        <v>46.133333333333333</v>
      </c>
      <c r="Q1246" s="7" t="s">
        <v>8337</v>
      </c>
      <c r="R1246" t="s">
        <v>8338</v>
      </c>
      <c r="S1246" s="12">
        <f t="shared" si="78"/>
        <v>41355.617164351846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8">
        <f t="shared" si="77"/>
        <v>141.47058823529412</v>
      </c>
      <c r="Q1247" s="7" t="s">
        <v>8337</v>
      </c>
      <c r="R1247" t="s">
        <v>8338</v>
      </c>
      <c r="S1247" s="12">
        <f t="shared" si="78"/>
        <v>41774.391597222217</v>
      </c>
      <c r="T1247" s="12">
        <f t="shared" si="7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8">
        <f t="shared" si="77"/>
        <v>75.483870967741936</v>
      </c>
      <c r="Q1248" s="7" t="s">
        <v>8337</v>
      </c>
      <c r="R1248" t="s">
        <v>8338</v>
      </c>
      <c r="S1248" s="12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8">
        <f t="shared" si="77"/>
        <v>85.5</v>
      </c>
      <c r="Q1249" s="7" t="s">
        <v>8337</v>
      </c>
      <c r="R1249" t="s">
        <v>8338</v>
      </c>
      <c r="S1249" s="12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8">
        <f t="shared" si="77"/>
        <v>64.254237288135599</v>
      </c>
      <c r="Q1250" s="7" t="s">
        <v>8337</v>
      </c>
      <c r="R1250" t="s">
        <v>8338</v>
      </c>
      <c r="S1250" s="12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8">
        <f t="shared" si="77"/>
        <v>64.46913580246914</v>
      </c>
      <c r="Q1251" s="7" t="s">
        <v>8337</v>
      </c>
      <c r="R1251" t="s">
        <v>8338</v>
      </c>
      <c r="S1251" s="12">
        <f t="shared" si="78"/>
        <v>41067.532534722224</v>
      </c>
      <c r="T1251" s="12">
        <f t="shared" si="7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8">
        <f t="shared" si="77"/>
        <v>118.2007874015748</v>
      </c>
      <c r="Q1252" s="7" t="s">
        <v>8337</v>
      </c>
      <c r="R1252" t="s">
        <v>8338</v>
      </c>
      <c r="S1252" s="12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8">
        <f t="shared" si="77"/>
        <v>82.540540540540547</v>
      </c>
      <c r="Q1253" s="7" t="s">
        <v>8337</v>
      </c>
      <c r="R1253" t="s">
        <v>8338</v>
      </c>
      <c r="S1253" s="12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8">
        <f t="shared" si="77"/>
        <v>34.170212765957444</v>
      </c>
      <c r="Q1254" s="7" t="s">
        <v>8337</v>
      </c>
      <c r="R1254" t="s">
        <v>8338</v>
      </c>
      <c r="S1254" s="12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8">
        <f t="shared" si="77"/>
        <v>42.73322081575246</v>
      </c>
      <c r="Q1255" s="7" t="s">
        <v>8337</v>
      </c>
      <c r="R1255" t="s">
        <v>8338</v>
      </c>
      <c r="S1255" s="12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8">
        <f t="shared" si="77"/>
        <v>94.489361702127653</v>
      </c>
      <c r="Q1256" s="7" t="s">
        <v>8337</v>
      </c>
      <c r="R1256" t="s">
        <v>8338</v>
      </c>
      <c r="S1256" s="12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8">
        <f t="shared" si="77"/>
        <v>55.697247706422019</v>
      </c>
      <c r="Q1257" s="7" t="s">
        <v>8337</v>
      </c>
      <c r="R1257" t="s">
        <v>8338</v>
      </c>
      <c r="S1257" s="12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8">
        <f t="shared" si="77"/>
        <v>98.030831024930734</v>
      </c>
      <c r="Q1258" s="7" t="s">
        <v>8337</v>
      </c>
      <c r="R1258" t="s">
        <v>8338</v>
      </c>
      <c r="S1258" s="12">
        <f t="shared" si="78"/>
        <v>40921.711006944446</v>
      </c>
      <c r="T1258" s="12">
        <f t="shared" si="7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8">
        <f t="shared" si="77"/>
        <v>92.102272727272734</v>
      </c>
      <c r="Q1259" s="7" t="s">
        <v>8337</v>
      </c>
      <c r="R1259" t="s">
        <v>8338</v>
      </c>
      <c r="S1259" s="12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8">
        <f t="shared" si="77"/>
        <v>38.175462686567165</v>
      </c>
      <c r="Q1260" s="7" t="s">
        <v>8337</v>
      </c>
      <c r="R1260" t="s">
        <v>8338</v>
      </c>
      <c r="S1260" s="12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8">
        <f t="shared" si="77"/>
        <v>27.145833333333332</v>
      </c>
      <c r="Q1261" s="7" t="s">
        <v>8337</v>
      </c>
      <c r="R1261" t="s">
        <v>8338</v>
      </c>
      <c r="S1261" s="12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8">
        <f t="shared" si="77"/>
        <v>50.689189189189186</v>
      </c>
      <c r="Q1262" s="7" t="s">
        <v>8337</v>
      </c>
      <c r="R1262" t="s">
        <v>8338</v>
      </c>
      <c r="S1262" s="12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8">
        <f t="shared" si="77"/>
        <v>38.942307692307693</v>
      </c>
      <c r="Q1263" s="7" t="s">
        <v>8337</v>
      </c>
      <c r="R1263" t="s">
        <v>8338</v>
      </c>
      <c r="S1263" s="12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8">
        <f t="shared" si="77"/>
        <v>77.638095238095232</v>
      </c>
      <c r="Q1264" s="7" t="s">
        <v>8337</v>
      </c>
      <c r="R1264" t="s">
        <v>8338</v>
      </c>
      <c r="S1264" s="12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8">
        <f t="shared" si="77"/>
        <v>43.536585365853661</v>
      </c>
      <c r="Q1265" s="7" t="s">
        <v>8337</v>
      </c>
      <c r="R1265" t="s">
        <v>8338</v>
      </c>
      <c r="S1265" s="12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8">
        <f t="shared" si="77"/>
        <v>31.823529411764707</v>
      </c>
      <c r="Q1266" s="7" t="s">
        <v>8337</v>
      </c>
      <c r="R1266" t="s">
        <v>8338</v>
      </c>
      <c r="S1266" s="12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8">
        <f t="shared" si="77"/>
        <v>63.184393939393942</v>
      </c>
      <c r="Q1267" s="7" t="s">
        <v>8337</v>
      </c>
      <c r="R1267" t="s">
        <v>8338</v>
      </c>
      <c r="S1267" s="12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8">
        <f t="shared" si="77"/>
        <v>190.9</v>
      </c>
      <c r="Q1268" s="7" t="s">
        <v>8337</v>
      </c>
      <c r="R1268" t="s">
        <v>8338</v>
      </c>
      <c r="S1268" s="12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8">
        <f t="shared" si="77"/>
        <v>140.85534591194968</v>
      </c>
      <c r="Q1269" s="7" t="s">
        <v>8337</v>
      </c>
      <c r="R1269" t="s">
        <v>8338</v>
      </c>
      <c r="S1269" s="12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8">
        <f t="shared" si="77"/>
        <v>76.92307692307692</v>
      </c>
      <c r="Q1270" s="7" t="s">
        <v>8337</v>
      </c>
      <c r="R1270" t="s">
        <v>8338</v>
      </c>
      <c r="S1270" s="12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8">
        <f t="shared" si="77"/>
        <v>99.15533980582525</v>
      </c>
      <c r="Q1271" s="7" t="s">
        <v>8337</v>
      </c>
      <c r="R1271" t="s">
        <v>8338</v>
      </c>
      <c r="S1271" s="12">
        <f t="shared" si="78"/>
        <v>42445.614722222213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8">
        <f t="shared" si="77"/>
        <v>67.881656804733723</v>
      </c>
      <c r="Q1272" s="7" t="s">
        <v>8337</v>
      </c>
      <c r="R1272" t="s">
        <v>8338</v>
      </c>
      <c r="S1272" s="12">
        <f t="shared" si="78"/>
        <v>40933.648634259262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8">
        <f t="shared" si="77"/>
        <v>246.29032258064515</v>
      </c>
      <c r="Q1273" s="7" t="s">
        <v>8337</v>
      </c>
      <c r="R1273" t="s">
        <v>8338</v>
      </c>
      <c r="S1273" s="12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8">
        <f t="shared" si="77"/>
        <v>189.28571428571428</v>
      </c>
      <c r="Q1274" s="7" t="s">
        <v>8337</v>
      </c>
      <c r="R1274" t="s">
        <v>8338</v>
      </c>
      <c r="S1274" s="12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8">
        <f t="shared" si="77"/>
        <v>76.666666666666671</v>
      </c>
      <c r="Q1275" s="7" t="s">
        <v>8337</v>
      </c>
      <c r="R1275" t="s">
        <v>8338</v>
      </c>
      <c r="S1275" s="12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8">
        <f t="shared" si="77"/>
        <v>82.963254817987149</v>
      </c>
      <c r="Q1276" s="7" t="s">
        <v>8337</v>
      </c>
      <c r="R1276" t="s">
        <v>8338</v>
      </c>
      <c r="S1276" s="12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8">
        <f t="shared" si="77"/>
        <v>62.522107969151669</v>
      </c>
      <c r="Q1277" s="7" t="s">
        <v>8337</v>
      </c>
      <c r="R1277" t="s">
        <v>8338</v>
      </c>
      <c r="S1277" s="12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8">
        <f t="shared" si="77"/>
        <v>46.06808823529412</v>
      </c>
      <c r="Q1278" s="7" t="s">
        <v>8337</v>
      </c>
      <c r="R1278" t="s">
        <v>8338</v>
      </c>
      <c r="S1278" s="12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8">
        <f t="shared" si="77"/>
        <v>38.543946731234868</v>
      </c>
      <c r="Q1279" s="7" t="s">
        <v>8337</v>
      </c>
      <c r="R1279" t="s">
        <v>8338</v>
      </c>
      <c r="S1279" s="12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8">
        <f t="shared" si="77"/>
        <v>53.005263157894738</v>
      </c>
      <c r="Q1280" s="7" t="s">
        <v>8337</v>
      </c>
      <c r="R1280" t="s">
        <v>8338</v>
      </c>
      <c r="S1280" s="12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8">
        <f t="shared" si="77"/>
        <v>73.355396825396824</v>
      </c>
      <c r="Q1281" s="7" t="s">
        <v>8337</v>
      </c>
      <c r="R1281" t="s">
        <v>8338</v>
      </c>
      <c r="S1281" s="12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8">
        <f t="shared" si="77"/>
        <v>127.97523076923076</v>
      </c>
      <c r="Q1282" s="7" t="s">
        <v>8337</v>
      </c>
      <c r="R1282" t="s">
        <v>8338</v>
      </c>
      <c r="S1282" s="12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8">
        <f t="shared" ref="P1283:P1346" si="81">IF(L1283&lt;&gt;0, E1283/L1283, 0)</f>
        <v>104.72972972972973</v>
      </c>
      <c r="Q1283" s="7" t="s">
        <v>8337</v>
      </c>
      <c r="R1283" t="s">
        <v>8338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8">
        <f t="shared" si="81"/>
        <v>67.671532846715323</v>
      </c>
      <c r="Q1284" s="7" t="s">
        <v>8337</v>
      </c>
      <c r="R1284" t="s">
        <v>8338</v>
      </c>
      <c r="S1284" s="12">
        <f t="shared" si="82"/>
        <v>41586.266840277778</v>
      </c>
      <c r="T1284" s="12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8">
        <f t="shared" si="81"/>
        <v>95.931818181818187</v>
      </c>
      <c r="Q1285" s="7" t="s">
        <v>8337</v>
      </c>
      <c r="R1285" t="s">
        <v>8338</v>
      </c>
      <c r="S1285" s="12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8">
        <f t="shared" si="81"/>
        <v>65.161290322580641</v>
      </c>
      <c r="Q1286" s="7" t="s">
        <v>8329</v>
      </c>
      <c r="R1286" t="s">
        <v>8330</v>
      </c>
      <c r="S1286" s="12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8">
        <f t="shared" si="81"/>
        <v>32.269841269841272</v>
      </c>
      <c r="Q1287" s="7" t="s">
        <v>8329</v>
      </c>
      <c r="R1287" t="s">
        <v>8330</v>
      </c>
      <c r="S1287" s="12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8">
        <f t="shared" si="81"/>
        <v>81.25</v>
      </c>
      <c r="Q1288" s="7" t="s">
        <v>8329</v>
      </c>
      <c r="R1288" t="s">
        <v>8330</v>
      </c>
      <c r="S1288" s="12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8">
        <f t="shared" si="81"/>
        <v>24.2</v>
      </c>
      <c r="Q1289" s="7" t="s">
        <v>8329</v>
      </c>
      <c r="R1289" t="s">
        <v>8330</v>
      </c>
      <c r="S1289" s="12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8">
        <f t="shared" si="81"/>
        <v>65.868852459016395</v>
      </c>
      <c r="Q1290" s="7" t="s">
        <v>8329</v>
      </c>
      <c r="R1290" t="s">
        <v>8330</v>
      </c>
      <c r="S1290" s="12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8">
        <f t="shared" si="81"/>
        <v>36.07692307692308</v>
      </c>
      <c r="Q1291" s="7" t="s">
        <v>8329</v>
      </c>
      <c r="R1291" t="s">
        <v>8330</v>
      </c>
      <c r="S1291" s="12">
        <f t="shared" si="82"/>
        <v>42708.926446759251</v>
      </c>
      <c r="T1291" s="12">
        <f t="shared" si="83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8">
        <f t="shared" si="81"/>
        <v>44.186046511627907</v>
      </c>
      <c r="Q1292" s="7" t="s">
        <v>8329</v>
      </c>
      <c r="R1292" t="s">
        <v>8330</v>
      </c>
      <c r="S1292" s="12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8">
        <f t="shared" si="81"/>
        <v>104.07142857142857</v>
      </c>
      <c r="Q1293" s="7" t="s">
        <v>8329</v>
      </c>
      <c r="R1293" t="s">
        <v>8330</v>
      </c>
      <c r="S1293" s="12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8">
        <f t="shared" si="81"/>
        <v>35.96153846153846</v>
      </c>
      <c r="Q1294" s="7" t="s">
        <v>8329</v>
      </c>
      <c r="R1294" t="s">
        <v>8330</v>
      </c>
      <c r="S1294" s="12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8">
        <f t="shared" si="81"/>
        <v>127.79166666666667</v>
      </c>
      <c r="Q1295" s="7" t="s">
        <v>8329</v>
      </c>
      <c r="R1295" t="s">
        <v>8330</v>
      </c>
      <c r="S1295" s="12">
        <f t="shared" si="82"/>
        <v>42292.492719907408</v>
      </c>
      <c r="T1295" s="12">
        <f t="shared" si="83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8">
        <f t="shared" si="81"/>
        <v>27.727272727272727</v>
      </c>
      <c r="Q1296" s="7" t="s">
        <v>8329</v>
      </c>
      <c r="R1296" t="s">
        <v>8330</v>
      </c>
      <c r="S1296" s="12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8">
        <f t="shared" si="81"/>
        <v>39.828125</v>
      </c>
      <c r="Q1297" s="7" t="s">
        <v>8329</v>
      </c>
      <c r="R1297" t="s">
        <v>8330</v>
      </c>
      <c r="S1297" s="12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8">
        <f t="shared" si="81"/>
        <v>52.173913043478258</v>
      </c>
      <c r="Q1298" s="7" t="s">
        <v>8329</v>
      </c>
      <c r="R1298" t="s">
        <v>8330</v>
      </c>
      <c r="S1298" s="12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8">
        <f t="shared" si="81"/>
        <v>92.037815126050418</v>
      </c>
      <c r="Q1299" s="7" t="s">
        <v>8329</v>
      </c>
      <c r="R1299" t="s">
        <v>8330</v>
      </c>
      <c r="S1299" s="12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8">
        <f t="shared" si="81"/>
        <v>63.424242424242422</v>
      </c>
      <c r="Q1300" s="7" t="s">
        <v>8329</v>
      </c>
      <c r="R1300" t="s">
        <v>8330</v>
      </c>
      <c r="S1300" s="12">
        <f t="shared" si="82"/>
        <v>42458.472592592596</v>
      </c>
      <c r="T1300" s="12">
        <f t="shared" si="83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8">
        <f t="shared" si="81"/>
        <v>135.625</v>
      </c>
      <c r="Q1301" s="7" t="s">
        <v>8329</v>
      </c>
      <c r="R1301" t="s">
        <v>8330</v>
      </c>
      <c r="S1301" s="12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8">
        <f t="shared" si="81"/>
        <v>168.75</v>
      </c>
      <c r="Q1302" s="7" t="s">
        <v>8329</v>
      </c>
      <c r="R1302" t="s">
        <v>8330</v>
      </c>
      <c r="S1302" s="12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8">
        <f t="shared" si="81"/>
        <v>70.862068965517238</v>
      </c>
      <c r="Q1303" s="7" t="s">
        <v>8329</v>
      </c>
      <c r="R1303" t="s">
        <v>8330</v>
      </c>
      <c r="S1303" s="12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8">
        <f t="shared" si="81"/>
        <v>50</v>
      </c>
      <c r="Q1304" s="7" t="s">
        <v>8329</v>
      </c>
      <c r="R1304" t="s">
        <v>8330</v>
      </c>
      <c r="S1304" s="12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8">
        <f t="shared" si="81"/>
        <v>42.214166666666671</v>
      </c>
      <c r="Q1305" s="7" t="s">
        <v>8329</v>
      </c>
      <c r="R1305" t="s">
        <v>8330</v>
      </c>
      <c r="S1305" s="12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8">
        <f t="shared" si="81"/>
        <v>152.41346153846155</v>
      </c>
      <c r="Q1306" s="7" t="s">
        <v>8331</v>
      </c>
      <c r="R1306" t="s">
        <v>8333</v>
      </c>
      <c r="S1306" s="12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8">
        <f t="shared" si="81"/>
        <v>90.616279069767444</v>
      </c>
      <c r="Q1307" s="7" t="s">
        <v>8331</v>
      </c>
      <c r="R1307" t="s">
        <v>8333</v>
      </c>
      <c r="S1307" s="12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8">
        <f t="shared" si="81"/>
        <v>201.60393258426967</v>
      </c>
      <c r="Q1308" s="7" t="s">
        <v>8331</v>
      </c>
      <c r="R1308" t="s">
        <v>8333</v>
      </c>
      <c r="S1308" s="12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8">
        <f t="shared" si="81"/>
        <v>127.93333333333334</v>
      </c>
      <c r="Q1309" s="7" t="s">
        <v>8331</v>
      </c>
      <c r="R1309" t="s">
        <v>8333</v>
      </c>
      <c r="S1309" s="12">
        <f t="shared" si="82"/>
        <v>42387.294895833329</v>
      </c>
      <c r="T1309" s="12">
        <f t="shared" si="83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8">
        <f t="shared" si="81"/>
        <v>29.894736842105264</v>
      </c>
      <c r="Q1310" s="7" t="s">
        <v>8331</v>
      </c>
      <c r="R1310" t="s">
        <v>8333</v>
      </c>
      <c r="S1310" s="12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8">
        <f t="shared" si="81"/>
        <v>367.97142857142859</v>
      </c>
      <c r="Q1311" s="7" t="s">
        <v>8331</v>
      </c>
      <c r="R1311" t="s">
        <v>8333</v>
      </c>
      <c r="S1311" s="12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8">
        <f t="shared" si="81"/>
        <v>129.16666666666666</v>
      </c>
      <c r="Q1312" s="7" t="s">
        <v>8331</v>
      </c>
      <c r="R1312" t="s">
        <v>8333</v>
      </c>
      <c r="S1312" s="12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8">
        <f t="shared" si="81"/>
        <v>800.7</v>
      </c>
      <c r="Q1313" s="7" t="s">
        <v>8331</v>
      </c>
      <c r="R1313" t="s">
        <v>8333</v>
      </c>
      <c r="S1313" s="12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8">
        <f t="shared" si="81"/>
        <v>28</v>
      </c>
      <c r="Q1314" s="7" t="s">
        <v>8331</v>
      </c>
      <c r="R1314" t="s">
        <v>8333</v>
      </c>
      <c r="S1314" s="12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8">
        <f t="shared" si="81"/>
        <v>102.01639344262296</v>
      </c>
      <c r="Q1315" s="7" t="s">
        <v>8331</v>
      </c>
      <c r="R1315" t="s">
        <v>8333</v>
      </c>
      <c r="S1315" s="12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8">
        <f t="shared" si="81"/>
        <v>184.36363636363637</v>
      </c>
      <c r="Q1316" s="7" t="s">
        <v>8331</v>
      </c>
      <c r="R1316" t="s">
        <v>8333</v>
      </c>
      <c r="S1316" s="12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8">
        <f t="shared" si="81"/>
        <v>162.91935483870967</v>
      </c>
      <c r="Q1317" s="7" t="s">
        <v>8331</v>
      </c>
      <c r="R1317" t="s">
        <v>8333</v>
      </c>
      <c r="S1317" s="12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8">
        <f t="shared" si="81"/>
        <v>1</v>
      </c>
      <c r="Q1318" s="7" t="s">
        <v>8331</v>
      </c>
      <c r="R1318" t="s">
        <v>8333</v>
      </c>
      <c r="S1318" s="12">
        <f t="shared" si="82"/>
        <v>42393.753576388881</v>
      </c>
      <c r="T1318" s="12">
        <f t="shared" si="83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8">
        <f t="shared" si="81"/>
        <v>603.52631578947364</v>
      </c>
      <c r="Q1319" s="7" t="s">
        <v>8331</v>
      </c>
      <c r="R1319" t="s">
        <v>8333</v>
      </c>
      <c r="S1319" s="12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8">
        <f t="shared" si="81"/>
        <v>45.407407407407405</v>
      </c>
      <c r="Q1320" s="7" t="s">
        <v>8331</v>
      </c>
      <c r="R1320" t="s">
        <v>8333</v>
      </c>
      <c r="S1320" s="12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8">
        <f t="shared" si="81"/>
        <v>97.333333333333329</v>
      </c>
      <c r="Q1321" s="7" t="s">
        <v>8331</v>
      </c>
      <c r="R1321" t="s">
        <v>8333</v>
      </c>
      <c r="S1321" s="12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8">
        <f t="shared" si="81"/>
        <v>167.66666666666666</v>
      </c>
      <c r="Q1322" s="7" t="s">
        <v>8331</v>
      </c>
      <c r="R1322" t="s">
        <v>8333</v>
      </c>
      <c r="S1322" s="12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8">
        <f t="shared" si="81"/>
        <v>859.85714285714289</v>
      </c>
      <c r="Q1323" s="7" t="s">
        <v>8331</v>
      </c>
      <c r="R1323" t="s">
        <v>8333</v>
      </c>
      <c r="S1323" s="12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8">
        <f t="shared" si="81"/>
        <v>26.5</v>
      </c>
      <c r="Q1324" s="7" t="s">
        <v>8331</v>
      </c>
      <c r="R1324" t="s">
        <v>8333</v>
      </c>
      <c r="S1324" s="12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8">
        <f t="shared" si="81"/>
        <v>30.272727272727273</v>
      </c>
      <c r="Q1325" s="7" t="s">
        <v>8331</v>
      </c>
      <c r="R1325" t="s">
        <v>8333</v>
      </c>
      <c r="S1325" s="12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8">
        <f t="shared" si="81"/>
        <v>54.666666666666664</v>
      </c>
      <c r="Q1326" s="7" t="s">
        <v>8331</v>
      </c>
      <c r="R1326" t="s">
        <v>8333</v>
      </c>
      <c r="S1326" s="12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8">
        <f t="shared" si="81"/>
        <v>60.75</v>
      </c>
      <c r="Q1327" s="7" t="s">
        <v>8331</v>
      </c>
      <c r="R1327" t="s">
        <v>8333</v>
      </c>
      <c r="S1327" s="12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8">
        <f t="shared" si="81"/>
        <v>102.72727272727273</v>
      </c>
      <c r="Q1328" s="7" t="s">
        <v>8331</v>
      </c>
      <c r="R1328" t="s">
        <v>8333</v>
      </c>
      <c r="S1328" s="12">
        <f t="shared" si="82"/>
        <v>41974.583657407398</v>
      </c>
      <c r="T1328" s="12">
        <f t="shared" si="83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8">
        <f t="shared" si="81"/>
        <v>41.585365853658537</v>
      </c>
      <c r="Q1329" s="7" t="s">
        <v>8331</v>
      </c>
      <c r="R1329" t="s">
        <v>8333</v>
      </c>
      <c r="S1329" s="12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8">
        <f t="shared" si="81"/>
        <v>116.53333333333333</v>
      </c>
      <c r="Q1330" s="7" t="s">
        <v>8331</v>
      </c>
      <c r="R1330" t="s">
        <v>8333</v>
      </c>
      <c r="S1330" s="12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8">
        <f t="shared" si="81"/>
        <v>45.333333333333336</v>
      </c>
      <c r="Q1331" s="7" t="s">
        <v>8331</v>
      </c>
      <c r="R1331" t="s">
        <v>8333</v>
      </c>
      <c r="S1331" s="12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8">
        <f t="shared" si="81"/>
        <v>157.46</v>
      </c>
      <c r="Q1332" s="7" t="s">
        <v>8331</v>
      </c>
      <c r="R1332" t="s">
        <v>8333</v>
      </c>
      <c r="S1332" s="12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8">
        <f t="shared" si="81"/>
        <v>100.5</v>
      </c>
      <c r="Q1333" s="7" t="s">
        <v>8331</v>
      </c>
      <c r="R1333" t="s">
        <v>8333</v>
      </c>
      <c r="S1333" s="12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8">
        <f t="shared" si="81"/>
        <v>0</v>
      </c>
      <c r="Q1334" s="7" t="s">
        <v>8331</v>
      </c>
      <c r="R1334" t="s">
        <v>8333</v>
      </c>
      <c r="S1334" s="12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8">
        <f t="shared" si="81"/>
        <v>0</v>
      </c>
      <c r="Q1335" s="7" t="s">
        <v>8331</v>
      </c>
      <c r="R1335" t="s">
        <v>8333</v>
      </c>
      <c r="S1335" s="12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8">
        <f t="shared" si="81"/>
        <v>51.822463768115945</v>
      </c>
      <c r="Q1336" s="7" t="s">
        <v>8331</v>
      </c>
      <c r="R1336" t="s">
        <v>8333</v>
      </c>
      <c r="S1336" s="12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8">
        <f t="shared" si="81"/>
        <v>308.75</v>
      </c>
      <c r="Q1337" s="7" t="s">
        <v>8331</v>
      </c>
      <c r="R1337" t="s">
        <v>8333</v>
      </c>
      <c r="S1337" s="12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8">
        <f t="shared" si="81"/>
        <v>379.22767857142856</v>
      </c>
      <c r="Q1338" s="7" t="s">
        <v>8331</v>
      </c>
      <c r="R1338" t="s">
        <v>8333</v>
      </c>
      <c r="S1338" s="12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8">
        <f t="shared" si="81"/>
        <v>176.36428571428573</v>
      </c>
      <c r="Q1339" s="7" t="s">
        <v>8331</v>
      </c>
      <c r="R1339" t="s">
        <v>8333</v>
      </c>
      <c r="S1339" s="12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8">
        <f t="shared" si="81"/>
        <v>66.066666666666663</v>
      </c>
      <c r="Q1340" s="7" t="s">
        <v>8331</v>
      </c>
      <c r="R1340" t="s">
        <v>8333</v>
      </c>
      <c r="S1340" s="12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8">
        <f t="shared" si="81"/>
        <v>89.648648648648646</v>
      </c>
      <c r="Q1341" s="7" t="s">
        <v>8331</v>
      </c>
      <c r="R1341" t="s">
        <v>8333</v>
      </c>
      <c r="S1341" s="12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8">
        <f t="shared" si="81"/>
        <v>0</v>
      </c>
      <c r="Q1342" s="7" t="s">
        <v>8331</v>
      </c>
      <c r="R1342" t="s">
        <v>8333</v>
      </c>
      <c r="S1342" s="12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8">
        <f t="shared" si="81"/>
        <v>382.39130434782606</v>
      </c>
      <c r="Q1343" s="7" t="s">
        <v>8331</v>
      </c>
      <c r="R1343" t="s">
        <v>8333</v>
      </c>
      <c r="S1343" s="12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8">
        <f t="shared" si="81"/>
        <v>100</v>
      </c>
      <c r="Q1344" s="7" t="s">
        <v>8331</v>
      </c>
      <c r="R1344" t="s">
        <v>8333</v>
      </c>
      <c r="S1344" s="12">
        <f t="shared" si="82"/>
        <v>42172.608090277768</v>
      </c>
      <c r="T1344" s="12">
        <f t="shared" si="83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8">
        <f t="shared" si="81"/>
        <v>158.35603715170279</v>
      </c>
      <c r="Q1345" s="7" t="s">
        <v>8331</v>
      </c>
      <c r="R1345" t="s">
        <v>8333</v>
      </c>
      <c r="S1345" s="12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8">
        <f t="shared" si="81"/>
        <v>40.762589928057551</v>
      </c>
      <c r="Q1346" s="7" t="s">
        <v>8334</v>
      </c>
      <c r="R1346" t="s">
        <v>8335</v>
      </c>
      <c r="S1346" s="12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8">
        <f t="shared" ref="P1347:P1410" si="85">IF(L1347&lt;&gt;0, E1347/L1347, 0)</f>
        <v>53.571428571428569</v>
      </c>
      <c r="Q1347" s="7" t="s">
        <v>8334</v>
      </c>
      <c r="R1347" t="s">
        <v>8335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8">
        <f t="shared" si="85"/>
        <v>48.449664429530202</v>
      </c>
      <c r="Q1348" s="7" t="s">
        <v>8334</v>
      </c>
      <c r="R1348" t="s">
        <v>8335</v>
      </c>
      <c r="S1348" s="12">
        <f t="shared" si="86"/>
        <v>41421.867488425924</v>
      </c>
      <c r="T1348" s="12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8">
        <f t="shared" si="85"/>
        <v>82.41935483870968</v>
      </c>
      <c r="Q1349" s="7" t="s">
        <v>8334</v>
      </c>
      <c r="R1349" t="s">
        <v>8335</v>
      </c>
      <c r="S1349" s="12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8">
        <f t="shared" si="85"/>
        <v>230.19230769230768</v>
      </c>
      <c r="Q1350" s="7" t="s">
        <v>8334</v>
      </c>
      <c r="R1350" t="s">
        <v>8335</v>
      </c>
      <c r="S1350" s="12">
        <f t="shared" si="86"/>
        <v>41963.29783564814</v>
      </c>
      <c r="T1350" s="12">
        <f t="shared" si="87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8">
        <f t="shared" si="85"/>
        <v>59.360465116279073</v>
      </c>
      <c r="Q1351" s="7" t="s">
        <v>8334</v>
      </c>
      <c r="R1351" t="s">
        <v>8335</v>
      </c>
      <c r="S1351" s="12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8">
        <f t="shared" si="85"/>
        <v>66.698717948717942</v>
      </c>
      <c r="Q1352" s="7" t="s">
        <v>8334</v>
      </c>
      <c r="R1352" t="s">
        <v>8335</v>
      </c>
      <c r="S1352" s="12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8">
        <f t="shared" si="85"/>
        <v>168.77500000000001</v>
      </c>
      <c r="Q1353" s="7" t="s">
        <v>8334</v>
      </c>
      <c r="R1353" t="s">
        <v>8335</v>
      </c>
      <c r="S1353" s="12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8">
        <f t="shared" si="85"/>
        <v>59.973568281938327</v>
      </c>
      <c r="Q1354" s="7" t="s">
        <v>8334</v>
      </c>
      <c r="R1354" t="s">
        <v>8335</v>
      </c>
      <c r="S1354" s="12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8">
        <f t="shared" si="85"/>
        <v>31.80952380952381</v>
      </c>
      <c r="Q1355" s="7" t="s">
        <v>8334</v>
      </c>
      <c r="R1355" t="s">
        <v>8335</v>
      </c>
      <c r="S1355" s="12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8">
        <f t="shared" si="85"/>
        <v>24.421875</v>
      </c>
      <c r="Q1356" s="7" t="s">
        <v>8334</v>
      </c>
      <c r="R1356" t="s">
        <v>8335</v>
      </c>
      <c r="S1356" s="12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8">
        <f t="shared" si="85"/>
        <v>25.347107438016529</v>
      </c>
      <c r="Q1357" s="7" t="s">
        <v>8334</v>
      </c>
      <c r="R1357" t="s">
        <v>8335</v>
      </c>
      <c r="S1357" s="12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8">
        <f t="shared" si="85"/>
        <v>71.443218390804603</v>
      </c>
      <c r="Q1358" s="7" t="s">
        <v>8334</v>
      </c>
      <c r="R1358" t="s">
        <v>8335</v>
      </c>
      <c r="S1358" s="12">
        <f t="shared" si="86"/>
        <v>41429.830555555556</v>
      </c>
      <c r="T1358" s="12">
        <f t="shared" si="87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8">
        <f t="shared" si="85"/>
        <v>38.553846153846152</v>
      </c>
      <c r="Q1359" s="7" t="s">
        <v>8334</v>
      </c>
      <c r="R1359" t="s">
        <v>8335</v>
      </c>
      <c r="S1359" s="12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8">
        <f t="shared" si="85"/>
        <v>68.367346938775512</v>
      </c>
      <c r="Q1360" s="7" t="s">
        <v>8334</v>
      </c>
      <c r="R1360" t="s">
        <v>8335</v>
      </c>
      <c r="S1360" s="12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8">
        <f t="shared" si="85"/>
        <v>40.210526315789473</v>
      </c>
      <c r="Q1361" s="7" t="s">
        <v>8334</v>
      </c>
      <c r="R1361" t="s">
        <v>8335</v>
      </c>
      <c r="S1361" s="12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8">
        <f t="shared" si="85"/>
        <v>32.074074074074076</v>
      </c>
      <c r="Q1362" s="7" t="s">
        <v>8334</v>
      </c>
      <c r="R1362" t="s">
        <v>8335</v>
      </c>
      <c r="S1362" s="12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8">
        <f t="shared" si="85"/>
        <v>28.632575757575758</v>
      </c>
      <c r="Q1363" s="7" t="s">
        <v>8334</v>
      </c>
      <c r="R1363" t="s">
        <v>8335</v>
      </c>
      <c r="S1363" s="12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8">
        <f t="shared" si="85"/>
        <v>43.64</v>
      </c>
      <c r="Q1364" s="7" t="s">
        <v>8334</v>
      </c>
      <c r="R1364" t="s">
        <v>8335</v>
      </c>
      <c r="S1364" s="12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8">
        <f t="shared" si="85"/>
        <v>40</v>
      </c>
      <c r="Q1365" s="7" t="s">
        <v>8334</v>
      </c>
      <c r="R1365" t="s">
        <v>8335</v>
      </c>
      <c r="S1365" s="12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8">
        <f t="shared" si="85"/>
        <v>346.04166666666669</v>
      </c>
      <c r="Q1366" s="7" t="s">
        <v>8337</v>
      </c>
      <c r="R1366" t="s">
        <v>8338</v>
      </c>
      <c r="S1366" s="12">
        <f t="shared" si="86"/>
        <v>41951.487337962957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8">
        <f t="shared" si="85"/>
        <v>81.739130434782609</v>
      </c>
      <c r="Q1367" s="7" t="s">
        <v>8337</v>
      </c>
      <c r="R1367" t="s">
        <v>8338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8">
        <f t="shared" si="85"/>
        <v>64.535306122448986</v>
      </c>
      <c r="Q1368" s="7" t="s">
        <v>8337</v>
      </c>
      <c r="R1368" t="s">
        <v>8338</v>
      </c>
      <c r="S1368" s="12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8">
        <f t="shared" si="85"/>
        <v>63.477777777777774</v>
      </c>
      <c r="Q1369" s="7" t="s">
        <v>8337</v>
      </c>
      <c r="R1369" t="s">
        <v>8338</v>
      </c>
      <c r="S1369" s="12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8">
        <f t="shared" si="85"/>
        <v>63.620689655172413</v>
      </c>
      <c r="Q1370" s="7" t="s">
        <v>8337</v>
      </c>
      <c r="R1370" t="s">
        <v>8338</v>
      </c>
      <c r="S1370" s="12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8">
        <f t="shared" si="85"/>
        <v>83.967068965517228</v>
      </c>
      <c r="Q1371" s="7" t="s">
        <v>8337</v>
      </c>
      <c r="R1371" t="s">
        <v>8338</v>
      </c>
      <c r="S1371" s="12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8">
        <f t="shared" si="85"/>
        <v>77.75</v>
      </c>
      <c r="Q1372" s="7" t="s">
        <v>8337</v>
      </c>
      <c r="R1372" t="s">
        <v>8338</v>
      </c>
      <c r="S1372" s="12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8">
        <f t="shared" si="85"/>
        <v>107.07142857142857</v>
      </c>
      <c r="Q1373" s="7" t="s">
        <v>8337</v>
      </c>
      <c r="R1373" t="s">
        <v>8338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8">
        <f t="shared" si="85"/>
        <v>38.75</v>
      </c>
      <c r="Q1374" s="7" t="s">
        <v>8337</v>
      </c>
      <c r="R1374" t="s">
        <v>8338</v>
      </c>
      <c r="S1374" s="12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8">
        <f t="shared" si="85"/>
        <v>201.94230769230768</v>
      </c>
      <c r="Q1375" s="7" t="s">
        <v>8337</v>
      </c>
      <c r="R1375" t="s">
        <v>8338</v>
      </c>
      <c r="S1375" s="12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8">
        <f t="shared" si="85"/>
        <v>43.060606060606062</v>
      </c>
      <c r="Q1376" s="7" t="s">
        <v>8337</v>
      </c>
      <c r="R1376" t="s">
        <v>8338</v>
      </c>
      <c r="S1376" s="12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8">
        <f t="shared" si="85"/>
        <v>62.871559633027523</v>
      </c>
      <c r="Q1377" s="7" t="s">
        <v>8337</v>
      </c>
      <c r="R1377" t="s">
        <v>8338</v>
      </c>
      <c r="S1377" s="12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8">
        <f t="shared" si="85"/>
        <v>55.607142857142854</v>
      </c>
      <c r="Q1378" s="7" t="s">
        <v>8337</v>
      </c>
      <c r="R1378" t="s">
        <v>8338</v>
      </c>
      <c r="S1378" s="12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8">
        <f t="shared" si="85"/>
        <v>48.70967741935484</v>
      </c>
      <c r="Q1379" s="7" t="s">
        <v>8337</v>
      </c>
      <c r="R1379" t="s">
        <v>8338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8">
        <f t="shared" si="85"/>
        <v>30.578947368421051</v>
      </c>
      <c r="Q1380" s="7" t="s">
        <v>8337</v>
      </c>
      <c r="R1380" t="s">
        <v>8338</v>
      </c>
      <c r="S1380" s="12">
        <f t="shared" si="86"/>
        <v>42568.551041666658</v>
      </c>
      <c r="T1380" s="12">
        <f t="shared" si="87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8">
        <f t="shared" si="85"/>
        <v>73.907284768211923</v>
      </c>
      <c r="Q1381" s="7" t="s">
        <v>8337</v>
      </c>
      <c r="R1381" t="s">
        <v>8338</v>
      </c>
      <c r="S1381" s="12">
        <f t="shared" si="86"/>
        <v>42130.28328703704</v>
      </c>
      <c r="T1381" s="12">
        <f t="shared" si="87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8">
        <f t="shared" si="85"/>
        <v>21.2</v>
      </c>
      <c r="Q1382" s="7" t="s">
        <v>8337</v>
      </c>
      <c r="R1382" t="s">
        <v>8338</v>
      </c>
      <c r="S1382" s="12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8">
        <f t="shared" si="85"/>
        <v>73.356164383561648</v>
      </c>
      <c r="Q1383" s="7" t="s">
        <v>8337</v>
      </c>
      <c r="R1383" t="s">
        <v>8338</v>
      </c>
      <c r="S1383" s="12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8">
        <f t="shared" si="85"/>
        <v>56.412162162162161</v>
      </c>
      <c r="Q1384" s="7" t="s">
        <v>8337</v>
      </c>
      <c r="R1384" t="s">
        <v>8338</v>
      </c>
      <c r="S1384" s="12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8">
        <f t="shared" si="85"/>
        <v>50.247311827956992</v>
      </c>
      <c r="Q1385" s="7" t="s">
        <v>8337</v>
      </c>
      <c r="R1385" t="s">
        <v>8338</v>
      </c>
      <c r="S1385" s="12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8">
        <f t="shared" si="85"/>
        <v>68.936507936507937</v>
      </c>
      <c r="Q1386" s="7" t="s">
        <v>8337</v>
      </c>
      <c r="R1386" t="s">
        <v>8338</v>
      </c>
      <c r="S1386" s="12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8">
        <f t="shared" si="85"/>
        <v>65.914104477611943</v>
      </c>
      <c r="Q1387" s="7" t="s">
        <v>8337</v>
      </c>
      <c r="R1387" t="s">
        <v>8338</v>
      </c>
      <c r="S1387" s="12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8">
        <f t="shared" si="85"/>
        <v>62.5</v>
      </c>
      <c r="Q1388" s="7" t="s">
        <v>8337</v>
      </c>
      <c r="R1388" t="s">
        <v>8338</v>
      </c>
      <c r="S1388" s="12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8">
        <f t="shared" si="85"/>
        <v>70.064102564102569</v>
      </c>
      <c r="Q1389" s="7" t="s">
        <v>8337</v>
      </c>
      <c r="R1389" t="s">
        <v>8338</v>
      </c>
      <c r="S1389" s="12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8">
        <f t="shared" si="85"/>
        <v>60.181874999999998</v>
      </c>
      <c r="Q1390" s="7" t="s">
        <v>8337</v>
      </c>
      <c r="R1390" t="s">
        <v>8338</v>
      </c>
      <c r="S1390" s="12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8">
        <f t="shared" si="85"/>
        <v>21.382352941176471</v>
      </c>
      <c r="Q1391" s="7" t="s">
        <v>8337</v>
      </c>
      <c r="R1391" t="s">
        <v>8338</v>
      </c>
      <c r="S1391" s="12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8">
        <f t="shared" si="85"/>
        <v>160.78947368421052</v>
      </c>
      <c r="Q1392" s="7" t="s">
        <v>8337</v>
      </c>
      <c r="R1392" t="s">
        <v>8338</v>
      </c>
      <c r="S1392" s="12">
        <f t="shared" si="86"/>
        <v>42087.594976851848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8">
        <f t="shared" si="85"/>
        <v>42.384615384615387</v>
      </c>
      <c r="Q1393" s="7" t="s">
        <v>8337</v>
      </c>
      <c r="R1393" t="s">
        <v>8338</v>
      </c>
      <c r="S1393" s="12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8">
        <f t="shared" si="85"/>
        <v>27.317307692307693</v>
      </c>
      <c r="Q1394" s="7" t="s">
        <v>8337</v>
      </c>
      <c r="R1394" t="s">
        <v>8338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8">
        <f t="shared" si="85"/>
        <v>196.82692307692307</v>
      </c>
      <c r="Q1395" s="7" t="s">
        <v>8337</v>
      </c>
      <c r="R1395" t="s">
        <v>8338</v>
      </c>
      <c r="S1395" s="12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8">
        <f t="shared" si="85"/>
        <v>53.882352941176471</v>
      </c>
      <c r="Q1396" s="7" t="s">
        <v>8337</v>
      </c>
      <c r="R1396" t="s">
        <v>8338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8">
        <f t="shared" si="85"/>
        <v>47.756097560975611</v>
      </c>
      <c r="Q1397" s="7" t="s">
        <v>8337</v>
      </c>
      <c r="R1397" t="s">
        <v>8338</v>
      </c>
      <c r="S1397" s="12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8">
        <f t="shared" si="85"/>
        <v>88.191780821917803</v>
      </c>
      <c r="Q1398" s="7" t="s">
        <v>8337</v>
      </c>
      <c r="R1398" t="s">
        <v>8338</v>
      </c>
      <c r="S1398" s="12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8">
        <f t="shared" si="85"/>
        <v>72.056962025316452</v>
      </c>
      <c r="Q1399" s="7" t="s">
        <v>8337</v>
      </c>
      <c r="R1399" t="s">
        <v>8338</v>
      </c>
      <c r="S1399" s="12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8">
        <f t="shared" si="85"/>
        <v>74.246153846153845</v>
      </c>
      <c r="Q1400" s="7" t="s">
        <v>8337</v>
      </c>
      <c r="R1400" t="s">
        <v>8338</v>
      </c>
      <c r="S1400" s="12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8">
        <f t="shared" si="85"/>
        <v>61.701086956521742</v>
      </c>
      <c r="Q1401" s="7" t="s">
        <v>8337</v>
      </c>
      <c r="R1401" t="s">
        <v>8338</v>
      </c>
      <c r="S1401" s="12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8">
        <f t="shared" si="85"/>
        <v>17.235294117647058</v>
      </c>
      <c r="Q1402" s="7" t="s">
        <v>8337</v>
      </c>
      <c r="R1402" t="s">
        <v>8338</v>
      </c>
      <c r="S1402" s="12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8">
        <f t="shared" si="85"/>
        <v>51.720833333333331</v>
      </c>
      <c r="Q1403" s="7" t="s">
        <v>8337</v>
      </c>
      <c r="R1403" t="s">
        <v>8338</v>
      </c>
      <c r="S1403" s="12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8">
        <f t="shared" si="85"/>
        <v>24.150442477876105</v>
      </c>
      <c r="Q1404" s="7" t="s">
        <v>8337</v>
      </c>
      <c r="R1404" t="s">
        <v>8338</v>
      </c>
      <c r="S1404" s="12">
        <f t="shared" si="86"/>
        <v>42064.845034722217</v>
      </c>
      <c r="T1404" s="12">
        <f t="shared" si="87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8">
        <f t="shared" si="85"/>
        <v>62.166666666666664</v>
      </c>
      <c r="Q1405" s="7" t="s">
        <v>8337</v>
      </c>
      <c r="R1405" t="s">
        <v>8338</v>
      </c>
      <c r="S1405" s="12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8">
        <f t="shared" si="85"/>
        <v>48.2</v>
      </c>
      <c r="Q1406" s="7" t="s">
        <v>8334</v>
      </c>
      <c r="R1406" t="s">
        <v>8353</v>
      </c>
      <c r="S1406" s="12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8">
        <f t="shared" si="85"/>
        <v>6.1764705882352944</v>
      </c>
      <c r="Q1407" s="7" t="s">
        <v>8334</v>
      </c>
      <c r="R1407" t="s">
        <v>8353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8">
        <f t="shared" si="85"/>
        <v>5</v>
      </c>
      <c r="Q1408" s="7" t="s">
        <v>8334</v>
      </c>
      <c r="R1408" t="s">
        <v>8353</v>
      </c>
      <c r="S1408" s="12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8">
        <f t="shared" si="85"/>
        <v>7.5</v>
      </c>
      <c r="Q1409" s="7" t="s">
        <v>8334</v>
      </c>
      <c r="R1409" t="s">
        <v>8353</v>
      </c>
      <c r="S1409" s="12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8">
        <f t="shared" si="85"/>
        <v>12</v>
      </c>
      <c r="Q1410" s="7" t="s">
        <v>8334</v>
      </c>
      <c r="R1410" t="s">
        <v>8353</v>
      </c>
      <c r="S1410" s="12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8">
        <f t="shared" ref="P1411:P1474" si="89">IF(L1411&lt;&gt;0, E1411/L1411, 0)</f>
        <v>0</v>
      </c>
      <c r="Q1411" s="7" t="s">
        <v>8334</v>
      </c>
      <c r="R1411" t="s">
        <v>8353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8">
        <f t="shared" si="89"/>
        <v>1</v>
      </c>
      <c r="Q1412" s="7" t="s">
        <v>8334</v>
      </c>
      <c r="R1412" t="s">
        <v>8353</v>
      </c>
      <c r="S1412" s="12">
        <f t="shared" si="90"/>
        <v>42479.110185185178</v>
      </c>
      <c r="T1412" s="12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8">
        <f t="shared" si="89"/>
        <v>2.3333333333333335</v>
      </c>
      <c r="Q1413" s="7" t="s">
        <v>8334</v>
      </c>
      <c r="R1413" t="s">
        <v>8353</v>
      </c>
      <c r="S1413" s="12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8">
        <f t="shared" si="89"/>
        <v>24.615384615384617</v>
      </c>
      <c r="Q1414" s="7" t="s">
        <v>8334</v>
      </c>
      <c r="R1414" t="s">
        <v>8353</v>
      </c>
      <c r="S1414" s="12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8">
        <f t="shared" si="89"/>
        <v>100</v>
      </c>
      <c r="Q1415" s="7" t="s">
        <v>8334</v>
      </c>
      <c r="R1415" t="s">
        <v>8353</v>
      </c>
      <c r="S1415" s="12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8">
        <f t="shared" si="89"/>
        <v>1</v>
      </c>
      <c r="Q1416" s="7" t="s">
        <v>8334</v>
      </c>
      <c r="R1416" t="s">
        <v>8353</v>
      </c>
      <c r="S1416" s="12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8">
        <f t="shared" si="89"/>
        <v>88.888888888888886</v>
      </c>
      <c r="Q1417" s="7" t="s">
        <v>8334</v>
      </c>
      <c r="R1417" t="s">
        <v>8353</v>
      </c>
      <c r="S1417" s="12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8">
        <f t="shared" si="89"/>
        <v>0</v>
      </c>
      <c r="Q1418" s="7" t="s">
        <v>8334</v>
      </c>
      <c r="R1418" t="s">
        <v>8353</v>
      </c>
      <c r="S1418" s="12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8">
        <f t="shared" si="89"/>
        <v>27.5</v>
      </c>
      <c r="Q1419" s="7" t="s">
        <v>8334</v>
      </c>
      <c r="R1419" t="s">
        <v>8353</v>
      </c>
      <c r="S1419" s="12">
        <f t="shared" si="90"/>
        <v>42231.941828703704</v>
      </c>
      <c r="T1419" s="12">
        <f t="shared" si="91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8">
        <f t="shared" si="89"/>
        <v>6</v>
      </c>
      <c r="Q1420" s="7" t="s">
        <v>8334</v>
      </c>
      <c r="R1420" t="s">
        <v>8353</v>
      </c>
      <c r="S1420" s="12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8">
        <f t="shared" si="89"/>
        <v>44.5</v>
      </c>
      <c r="Q1421" s="7" t="s">
        <v>8334</v>
      </c>
      <c r="R1421" t="s">
        <v>8353</v>
      </c>
      <c r="S1421" s="12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8">
        <f t="shared" si="89"/>
        <v>1</v>
      </c>
      <c r="Q1422" s="7" t="s">
        <v>8334</v>
      </c>
      <c r="R1422" t="s">
        <v>8353</v>
      </c>
      <c r="S1422" s="12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8">
        <f t="shared" si="89"/>
        <v>100</v>
      </c>
      <c r="Q1423" s="7" t="s">
        <v>8334</v>
      </c>
      <c r="R1423" t="s">
        <v>8353</v>
      </c>
      <c r="S1423" s="12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8">
        <f t="shared" si="89"/>
        <v>13</v>
      </c>
      <c r="Q1424" s="7" t="s">
        <v>8334</v>
      </c>
      <c r="R1424" t="s">
        <v>8353</v>
      </c>
      <c r="S1424" s="12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8">
        <f t="shared" si="89"/>
        <v>100</v>
      </c>
      <c r="Q1425" s="7" t="s">
        <v>8334</v>
      </c>
      <c r="R1425" t="s">
        <v>8353</v>
      </c>
      <c r="S1425" s="12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8">
        <f t="shared" si="89"/>
        <v>109.07142857142857</v>
      </c>
      <c r="Q1426" s="7" t="s">
        <v>8334</v>
      </c>
      <c r="R1426" t="s">
        <v>8353</v>
      </c>
      <c r="S1426" s="12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8">
        <f t="shared" si="89"/>
        <v>0</v>
      </c>
      <c r="Q1427" s="7" t="s">
        <v>8334</v>
      </c>
      <c r="R1427" t="s">
        <v>8353</v>
      </c>
      <c r="S1427" s="12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8">
        <f t="shared" si="89"/>
        <v>0</v>
      </c>
      <c r="Q1428" s="7" t="s">
        <v>8334</v>
      </c>
      <c r="R1428" t="s">
        <v>8353</v>
      </c>
      <c r="S1428" s="12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8">
        <f t="shared" si="89"/>
        <v>104.75</v>
      </c>
      <c r="Q1429" s="7" t="s">
        <v>8334</v>
      </c>
      <c r="R1429" t="s">
        <v>8353</v>
      </c>
      <c r="S1429" s="12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8">
        <f t="shared" si="89"/>
        <v>15</v>
      </c>
      <c r="Q1430" s="7" t="s">
        <v>8334</v>
      </c>
      <c r="R1430" t="s">
        <v>8353</v>
      </c>
      <c r="S1430" s="12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8">
        <f t="shared" si="89"/>
        <v>0</v>
      </c>
      <c r="Q1431" s="7" t="s">
        <v>8334</v>
      </c>
      <c r="R1431" t="s">
        <v>8353</v>
      </c>
      <c r="S1431" s="12">
        <f t="shared" si="90"/>
        <v>42073.852337962955</v>
      </c>
      <c r="T1431" s="12">
        <f t="shared" si="91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8">
        <f t="shared" si="89"/>
        <v>80.599999999999994</v>
      </c>
      <c r="Q1432" s="7" t="s">
        <v>8334</v>
      </c>
      <c r="R1432" t="s">
        <v>8353</v>
      </c>
      <c r="S1432" s="12">
        <f t="shared" si="90"/>
        <v>41961.605185185181</v>
      </c>
      <c r="T1432" s="12">
        <f t="shared" si="91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8">
        <f t="shared" si="89"/>
        <v>115.55319148936171</v>
      </c>
      <c r="Q1433" s="7" t="s">
        <v>8334</v>
      </c>
      <c r="R1433" t="s">
        <v>8353</v>
      </c>
      <c r="S1433" s="12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8">
        <f t="shared" si="89"/>
        <v>0</v>
      </c>
      <c r="Q1434" s="7" t="s">
        <v>8334</v>
      </c>
      <c r="R1434" t="s">
        <v>8353</v>
      </c>
      <c r="S1434" s="12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8">
        <f t="shared" si="89"/>
        <v>80.5</v>
      </c>
      <c r="Q1435" s="7" t="s">
        <v>8334</v>
      </c>
      <c r="R1435" t="s">
        <v>8353</v>
      </c>
      <c r="S1435" s="12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8">
        <f t="shared" si="89"/>
        <v>744.5454545454545</v>
      </c>
      <c r="Q1436" s="7" t="s">
        <v>8334</v>
      </c>
      <c r="R1436" t="s">
        <v>8353</v>
      </c>
      <c r="S1436" s="12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8">
        <f t="shared" si="89"/>
        <v>7.5</v>
      </c>
      <c r="Q1437" s="7" t="s">
        <v>8334</v>
      </c>
      <c r="R1437" t="s">
        <v>8353</v>
      </c>
      <c r="S1437" s="12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8">
        <f t="shared" si="89"/>
        <v>38.5</v>
      </c>
      <c r="Q1438" s="7" t="s">
        <v>8334</v>
      </c>
      <c r="R1438" t="s">
        <v>8353</v>
      </c>
      <c r="S1438" s="12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8">
        <f t="shared" si="89"/>
        <v>36.68181818181818</v>
      </c>
      <c r="Q1439" s="7" t="s">
        <v>8334</v>
      </c>
      <c r="R1439" t="s">
        <v>8353</v>
      </c>
      <c r="S1439" s="12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8">
        <f t="shared" si="89"/>
        <v>75</v>
      </c>
      <c r="Q1440" s="7" t="s">
        <v>8334</v>
      </c>
      <c r="R1440" t="s">
        <v>8353</v>
      </c>
      <c r="S1440" s="12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8">
        <f t="shared" si="89"/>
        <v>30</v>
      </c>
      <c r="Q1441" s="7" t="s">
        <v>8334</v>
      </c>
      <c r="R1441" t="s">
        <v>8353</v>
      </c>
      <c r="S1441" s="12">
        <f t="shared" si="90"/>
        <v>42040.621539351843</v>
      </c>
      <c r="T1441" s="12">
        <f t="shared" si="91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8">
        <f t="shared" si="89"/>
        <v>1</v>
      </c>
      <c r="Q1442" s="7" t="s">
        <v>8334</v>
      </c>
      <c r="R1442" t="s">
        <v>8353</v>
      </c>
      <c r="S1442" s="12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8">
        <f t="shared" si="89"/>
        <v>673.33333333333337</v>
      </c>
      <c r="Q1443" s="7" t="s">
        <v>8334</v>
      </c>
      <c r="R1443" t="s">
        <v>8353</v>
      </c>
      <c r="S1443" s="12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8">
        <f t="shared" si="89"/>
        <v>0</v>
      </c>
      <c r="Q1444" s="7" t="s">
        <v>8334</v>
      </c>
      <c r="R1444" t="s">
        <v>8353</v>
      </c>
      <c r="S1444" s="12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8">
        <f t="shared" si="89"/>
        <v>0</v>
      </c>
      <c r="Q1445" s="7" t="s">
        <v>8334</v>
      </c>
      <c r="R1445" t="s">
        <v>8353</v>
      </c>
      <c r="S1445" s="12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8">
        <f t="shared" si="89"/>
        <v>0</v>
      </c>
      <c r="Q1446" s="7" t="s">
        <v>8334</v>
      </c>
      <c r="R1446" t="s">
        <v>8353</v>
      </c>
      <c r="S1446" s="12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8">
        <f t="shared" si="89"/>
        <v>0</v>
      </c>
      <c r="Q1447" s="7" t="s">
        <v>8334</v>
      </c>
      <c r="R1447" t="s">
        <v>8353</v>
      </c>
      <c r="S1447" s="12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8">
        <f t="shared" si="89"/>
        <v>0</v>
      </c>
      <c r="Q1448" s="7" t="s">
        <v>8334</v>
      </c>
      <c r="R1448" t="s">
        <v>8353</v>
      </c>
      <c r="S1448" s="12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8">
        <f t="shared" si="89"/>
        <v>25</v>
      </c>
      <c r="Q1449" s="7" t="s">
        <v>8334</v>
      </c>
      <c r="R1449" t="s">
        <v>8353</v>
      </c>
      <c r="S1449" s="12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8">
        <f t="shared" si="89"/>
        <v>0</v>
      </c>
      <c r="Q1450" s="7" t="s">
        <v>8334</v>
      </c>
      <c r="R1450" t="s">
        <v>8353</v>
      </c>
      <c r="S1450" s="12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8">
        <f t="shared" si="89"/>
        <v>0</v>
      </c>
      <c r="Q1451" s="7" t="s">
        <v>8334</v>
      </c>
      <c r="R1451" t="s">
        <v>8353</v>
      </c>
      <c r="S1451" s="12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8">
        <f t="shared" si="89"/>
        <v>1</v>
      </c>
      <c r="Q1452" s="7" t="s">
        <v>8334</v>
      </c>
      <c r="R1452" t="s">
        <v>8353</v>
      </c>
      <c r="S1452" s="12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8">
        <f t="shared" si="89"/>
        <v>1</v>
      </c>
      <c r="Q1453" s="7" t="s">
        <v>8334</v>
      </c>
      <c r="R1453" t="s">
        <v>8353</v>
      </c>
      <c r="S1453" s="12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8">
        <f t="shared" si="89"/>
        <v>0</v>
      </c>
      <c r="Q1454" s="7" t="s">
        <v>8334</v>
      </c>
      <c r="R1454" t="s">
        <v>8353</v>
      </c>
      <c r="S1454" s="12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8">
        <f t="shared" si="89"/>
        <v>0</v>
      </c>
      <c r="Q1455" s="7" t="s">
        <v>8334</v>
      </c>
      <c r="R1455" t="s">
        <v>8353</v>
      </c>
      <c r="S1455" s="12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8">
        <f t="shared" si="89"/>
        <v>15</v>
      </c>
      <c r="Q1456" s="7" t="s">
        <v>8334</v>
      </c>
      <c r="R1456" t="s">
        <v>8353</v>
      </c>
      <c r="S1456" s="12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8">
        <f t="shared" si="89"/>
        <v>225</v>
      </c>
      <c r="Q1457" s="7" t="s">
        <v>8334</v>
      </c>
      <c r="R1457" t="s">
        <v>8353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8">
        <f t="shared" si="89"/>
        <v>48.333333333333336</v>
      </c>
      <c r="Q1458" s="7" t="s">
        <v>8334</v>
      </c>
      <c r="R1458" t="s">
        <v>8353</v>
      </c>
      <c r="S1458" s="12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8">
        <f t="shared" si="89"/>
        <v>0</v>
      </c>
      <c r="Q1459" s="7" t="s">
        <v>8334</v>
      </c>
      <c r="R1459" t="s">
        <v>8353</v>
      </c>
      <c r="S1459" s="12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8">
        <f t="shared" si="89"/>
        <v>0</v>
      </c>
      <c r="Q1460" s="7" t="s">
        <v>8334</v>
      </c>
      <c r="R1460" t="s">
        <v>8353</v>
      </c>
      <c r="S1460" s="12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8">
        <f t="shared" si="89"/>
        <v>0</v>
      </c>
      <c r="Q1461" s="7" t="s">
        <v>8334</v>
      </c>
      <c r="R1461" t="s">
        <v>8353</v>
      </c>
      <c r="S1461" s="12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8">
        <f t="shared" si="89"/>
        <v>0</v>
      </c>
      <c r="Q1462" s="7" t="s">
        <v>8334</v>
      </c>
      <c r="R1462" t="s">
        <v>8353</v>
      </c>
      <c r="S1462" s="12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8">
        <f t="shared" si="89"/>
        <v>44.66673529411765</v>
      </c>
      <c r="Q1463" s="7" t="s">
        <v>8334</v>
      </c>
      <c r="R1463" t="s">
        <v>8354</v>
      </c>
      <c r="S1463" s="12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8">
        <f t="shared" si="89"/>
        <v>28.937999999999999</v>
      </c>
      <c r="Q1464" s="7" t="s">
        <v>8334</v>
      </c>
      <c r="R1464" t="s">
        <v>8354</v>
      </c>
      <c r="S1464" s="12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8">
        <f t="shared" si="89"/>
        <v>35.44</v>
      </c>
      <c r="Q1465" s="7" t="s">
        <v>8334</v>
      </c>
      <c r="R1465" t="s">
        <v>8354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8">
        <f t="shared" si="89"/>
        <v>34.871794871794869</v>
      </c>
      <c r="Q1466" s="7" t="s">
        <v>8334</v>
      </c>
      <c r="R1466" t="s">
        <v>8354</v>
      </c>
      <c r="S1466" s="12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8">
        <f t="shared" si="89"/>
        <v>52.622732513451197</v>
      </c>
      <c r="Q1467" s="7" t="s">
        <v>8334</v>
      </c>
      <c r="R1467" t="s">
        <v>8354</v>
      </c>
      <c r="S1467" s="12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8">
        <f t="shared" si="89"/>
        <v>69.598266129032254</v>
      </c>
      <c r="Q1468" s="7" t="s">
        <v>8334</v>
      </c>
      <c r="R1468" t="s">
        <v>8354</v>
      </c>
      <c r="S1468" s="12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8">
        <f t="shared" si="89"/>
        <v>76.72</v>
      </c>
      <c r="Q1469" s="7" t="s">
        <v>8334</v>
      </c>
      <c r="R1469" t="s">
        <v>8354</v>
      </c>
      <c r="S1469" s="12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8">
        <f t="shared" si="89"/>
        <v>33.191126279863482</v>
      </c>
      <c r="Q1470" s="7" t="s">
        <v>8334</v>
      </c>
      <c r="R1470" t="s">
        <v>8354</v>
      </c>
      <c r="S1470" s="12">
        <f t="shared" si="90"/>
        <v>40645.806122685186</v>
      </c>
      <c r="T1470" s="12">
        <f t="shared" si="91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8">
        <f t="shared" si="89"/>
        <v>149.46417445482865</v>
      </c>
      <c r="Q1471" s="7" t="s">
        <v>8334</v>
      </c>
      <c r="R1471" t="s">
        <v>8354</v>
      </c>
      <c r="S1471" s="12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8">
        <f t="shared" si="89"/>
        <v>23.172839506172838</v>
      </c>
      <c r="Q1472" s="7" t="s">
        <v>8334</v>
      </c>
      <c r="R1472" t="s">
        <v>8354</v>
      </c>
      <c r="S1472" s="12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8">
        <f t="shared" si="89"/>
        <v>96.877551020408163</v>
      </c>
      <c r="Q1473" s="7" t="s">
        <v>8334</v>
      </c>
      <c r="R1473" t="s">
        <v>8354</v>
      </c>
      <c r="S1473" s="12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8">
        <f t="shared" si="89"/>
        <v>103.20238095238095</v>
      </c>
      <c r="Q1474" s="7" t="s">
        <v>8334</v>
      </c>
      <c r="R1474" t="s">
        <v>8354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8">
        <f t="shared" ref="P1475:P1538" si="93">IF(L1475&lt;&gt;0, E1475/L1475, 0)</f>
        <v>38.462553191489363</v>
      </c>
      <c r="Q1475" s="7" t="s">
        <v>8334</v>
      </c>
      <c r="R1475" t="s">
        <v>8354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8">
        <f t="shared" si="93"/>
        <v>44.315789473684212</v>
      </c>
      <c r="Q1476" s="7" t="s">
        <v>8334</v>
      </c>
      <c r="R1476" t="s">
        <v>8354</v>
      </c>
      <c r="S1476" s="12">
        <f t="shared" si="94"/>
        <v>41500.519583333327</v>
      </c>
      <c r="T1476" s="12">
        <f t="shared" si="95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8">
        <f t="shared" si="93"/>
        <v>64.173356009070289</v>
      </c>
      <c r="Q1477" s="7" t="s">
        <v>8334</v>
      </c>
      <c r="R1477" t="s">
        <v>8354</v>
      </c>
      <c r="S1477" s="12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8">
        <f t="shared" si="93"/>
        <v>43.333275109170302</v>
      </c>
      <c r="Q1478" s="7" t="s">
        <v>8334</v>
      </c>
      <c r="R1478" t="s">
        <v>8354</v>
      </c>
      <c r="S1478" s="12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8">
        <f t="shared" si="93"/>
        <v>90.495934959349597</v>
      </c>
      <c r="Q1479" s="7" t="s">
        <v>8334</v>
      </c>
      <c r="R1479" t="s">
        <v>8354</v>
      </c>
      <c r="S1479" s="12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8">
        <f t="shared" si="93"/>
        <v>29.187190495010373</v>
      </c>
      <c r="Q1480" s="7" t="s">
        <v>8334</v>
      </c>
      <c r="R1480" t="s">
        <v>8354</v>
      </c>
      <c r="S1480" s="12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8">
        <f t="shared" si="93"/>
        <v>30.95774647887324</v>
      </c>
      <c r="Q1481" s="7" t="s">
        <v>8334</v>
      </c>
      <c r="R1481" t="s">
        <v>8354</v>
      </c>
      <c r="S1481" s="12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8">
        <f t="shared" si="93"/>
        <v>92.157795275590544</v>
      </c>
      <c r="Q1482" s="7" t="s">
        <v>8334</v>
      </c>
      <c r="R1482" t="s">
        <v>8354</v>
      </c>
      <c r="S1482" s="12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8">
        <f t="shared" si="93"/>
        <v>17.5</v>
      </c>
      <c r="Q1483" s="7" t="s">
        <v>8334</v>
      </c>
      <c r="R1483" t="s">
        <v>8336</v>
      </c>
      <c r="S1483" s="12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8">
        <f t="shared" si="93"/>
        <v>5</v>
      </c>
      <c r="Q1484" s="7" t="s">
        <v>8334</v>
      </c>
      <c r="R1484" t="s">
        <v>8336</v>
      </c>
      <c r="S1484" s="12">
        <f t="shared" si="94"/>
        <v>41136.649722222224</v>
      </c>
      <c r="T1484" s="12">
        <f t="shared" si="95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8">
        <f t="shared" si="93"/>
        <v>25</v>
      </c>
      <c r="Q1485" s="7" t="s">
        <v>8334</v>
      </c>
      <c r="R1485" t="s">
        <v>8336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8">
        <f t="shared" si="93"/>
        <v>0</v>
      </c>
      <c r="Q1486" s="7" t="s">
        <v>8334</v>
      </c>
      <c r="R1486" t="s">
        <v>8336</v>
      </c>
      <c r="S1486" s="12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8">
        <f t="shared" si="93"/>
        <v>50</v>
      </c>
      <c r="Q1487" s="7" t="s">
        <v>8334</v>
      </c>
      <c r="R1487" t="s">
        <v>8336</v>
      </c>
      <c r="S1487" s="12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8">
        <f t="shared" si="93"/>
        <v>16</v>
      </c>
      <c r="Q1488" s="7" t="s">
        <v>8334</v>
      </c>
      <c r="R1488" t="s">
        <v>8336</v>
      </c>
      <c r="S1488" s="12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8">
        <f t="shared" si="93"/>
        <v>0</v>
      </c>
      <c r="Q1489" s="7" t="s">
        <v>8334</v>
      </c>
      <c r="R1489" t="s">
        <v>8336</v>
      </c>
      <c r="S1489" s="12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8">
        <f t="shared" si="93"/>
        <v>60</v>
      </c>
      <c r="Q1490" s="7" t="s">
        <v>8334</v>
      </c>
      <c r="R1490" t="s">
        <v>8336</v>
      </c>
      <c r="S1490" s="12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8">
        <f t="shared" si="93"/>
        <v>0</v>
      </c>
      <c r="Q1491" s="7" t="s">
        <v>8334</v>
      </c>
      <c r="R1491" t="s">
        <v>8336</v>
      </c>
      <c r="S1491" s="12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8">
        <f t="shared" si="93"/>
        <v>47.10526315789474</v>
      </c>
      <c r="Q1492" s="7" t="s">
        <v>8334</v>
      </c>
      <c r="R1492" t="s">
        <v>8336</v>
      </c>
      <c r="S1492" s="12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8">
        <f t="shared" si="93"/>
        <v>100</v>
      </c>
      <c r="Q1493" s="7" t="s">
        <v>8334</v>
      </c>
      <c r="R1493" t="s">
        <v>8336</v>
      </c>
      <c r="S1493" s="12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8">
        <f t="shared" si="93"/>
        <v>15</v>
      </c>
      <c r="Q1494" s="7" t="s">
        <v>8334</v>
      </c>
      <c r="R1494" t="s">
        <v>8336</v>
      </c>
      <c r="S1494" s="12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8">
        <f t="shared" si="93"/>
        <v>0</v>
      </c>
      <c r="Q1495" s="7" t="s">
        <v>8334</v>
      </c>
      <c r="R1495" t="s">
        <v>8336</v>
      </c>
      <c r="S1495" s="12">
        <f t="shared" si="94"/>
        <v>41411.658275462964</v>
      </c>
      <c r="T1495" s="12">
        <f t="shared" si="95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8">
        <f t="shared" si="93"/>
        <v>40.454545454545453</v>
      </c>
      <c r="Q1496" s="7" t="s">
        <v>8334</v>
      </c>
      <c r="R1496" t="s">
        <v>8336</v>
      </c>
      <c r="S1496" s="12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8">
        <f t="shared" si="93"/>
        <v>0</v>
      </c>
      <c r="Q1497" s="7" t="s">
        <v>8334</v>
      </c>
      <c r="R1497" t="s">
        <v>8336</v>
      </c>
      <c r="S1497" s="12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8">
        <f t="shared" si="93"/>
        <v>0</v>
      </c>
      <c r="Q1498" s="7" t="s">
        <v>8334</v>
      </c>
      <c r="R1498" t="s">
        <v>8336</v>
      </c>
      <c r="S1498" s="12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8">
        <f t="shared" si="93"/>
        <v>1</v>
      </c>
      <c r="Q1499" s="7" t="s">
        <v>8334</v>
      </c>
      <c r="R1499" t="s">
        <v>8336</v>
      </c>
      <c r="S1499" s="12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8">
        <f t="shared" si="93"/>
        <v>19</v>
      </c>
      <c r="Q1500" s="7" t="s">
        <v>8334</v>
      </c>
      <c r="R1500" t="s">
        <v>8336</v>
      </c>
      <c r="S1500" s="12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8">
        <f t="shared" si="93"/>
        <v>5</v>
      </c>
      <c r="Q1501" s="7" t="s">
        <v>8334</v>
      </c>
      <c r="R1501" t="s">
        <v>8336</v>
      </c>
      <c r="S1501" s="12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8">
        <f t="shared" si="93"/>
        <v>46.733333333333334</v>
      </c>
      <c r="Q1502" s="7" t="s">
        <v>8334</v>
      </c>
      <c r="R1502" t="s">
        <v>8336</v>
      </c>
      <c r="S1502" s="12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8">
        <f t="shared" si="93"/>
        <v>97.731073446327684</v>
      </c>
      <c r="Q1503" s="7" t="s">
        <v>8350</v>
      </c>
      <c r="R1503" t="s">
        <v>8351</v>
      </c>
      <c r="S1503" s="12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8">
        <f t="shared" si="93"/>
        <v>67.835866261398181</v>
      </c>
      <c r="Q1504" s="7" t="s">
        <v>8350</v>
      </c>
      <c r="R1504" t="s">
        <v>8351</v>
      </c>
      <c r="S1504" s="12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8">
        <f t="shared" si="93"/>
        <v>56.98492957746479</v>
      </c>
      <c r="Q1505" s="7" t="s">
        <v>8350</v>
      </c>
      <c r="R1505" t="s">
        <v>8351</v>
      </c>
      <c r="S1505" s="12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8">
        <f t="shared" si="93"/>
        <v>67.159851301115239</v>
      </c>
      <c r="Q1506" s="7" t="s">
        <v>8350</v>
      </c>
      <c r="R1506" t="s">
        <v>8351</v>
      </c>
      <c r="S1506" s="12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8">
        <f t="shared" si="93"/>
        <v>48.037681159420288</v>
      </c>
      <c r="Q1507" s="7" t="s">
        <v>8350</v>
      </c>
      <c r="R1507" t="s">
        <v>8351</v>
      </c>
      <c r="S1507" s="12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8">
        <f t="shared" si="93"/>
        <v>38.860465116279073</v>
      </c>
      <c r="Q1508" s="7" t="s">
        <v>8350</v>
      </c>
      <c r="R1508" t="s">
        <v>8351</v>
      </c>
      <c r="S1508" s="12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8">
        <f t="shared" si="93"/>
        <v>78.181818181818187</v>
      </c>
      <c r="Q1509" s="7" t="s">
        <v>8350</v>
      </c>
      <c r="R1509" t="s">
        <v>8351</v>
      </c>
      <c r="S1509" s="12">
        <f t="shared" si="94"/>
        <v>40254.242002314815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8">
        <f t="shared" si="93"/>
        <v>97.113744075829388</v>
      </c>
      <c r="Q1510" s="7" t="s">
        <v>8350</v>
      </c>
      <c r="R1510" t="s">
        <v>8351</v>
      </c>
      <c r="S1510" s="12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8">
        <f t="shared" si="93"/>
        <v>110.39397959183674</v>
      </c>
      <c r="Q1511" s="7" t="s">
        <v>8350</v>
      </c>
      <c r="R1511" t="s">
        <v>8351</v>
      </c>
      <c r="S1511" s="12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8">
        <f t="shared" si="93"/>
        <v>39.91506172839506</v>
      </c>
      <c r="Q1512" s="7" t="s">
        <v>8350</v>
      </c>
      <c r="R1512" t="s">
        <v>8351</v>
      </c>
      <c r="S1512" s="12">
        <f t="shared" si="94"/>
        <v>41809.176828703698</v>
      </c>
      <c r="T1512" s="12">
        <f t="shared" si="95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8">
        <f t="shared" si="93"/>
        <v>75.975728155339809</v>
      </c>
      <c r="Q1513" s="7" t="s">
        <v>8350</v>
      </c>
      <c r="R1513" t="s">
        <v>8351</v>
      </c>
      <c r="S1513" s="12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8">
        <f t="shared" si="93"/>
        <v>58.379104477611939</v>
      </c>
      <c r="Q1514" s="7" t="s">
        <v>8350</v>
      </c>
      <c r="R1514" t="s">
        <v>8351</v>
      </c>
      <c r="S1514" s="12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8">
        <f t="shared" si="93"/>
        <v>55.82093023255814</v>
      </c>
      <c r="Q1515" s="7" t="s">
        <v>8350</v>
      </c>
      <c r="R1515" t="s">
        <v>8351</v>
      </c>
      <c r="S1515" s="12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8">
        <f t="shared" si="93"/>
        <v>151.24431818181819</v>
      </c>
      <c r="Q1516" s="7" t="s">
        <v>8350</v>
      </c>
      <c r="R1516" t="s">
        <v>8351</v>
      </c>
      <c r="S1516" s="12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8">
        <f t="shared" si="93"/>
        <v>849.67027027027029</v>
      </c>
      <c r="Q1517" s="7" t="s">
        <v>8350</v>
      </c>
      <c r="R1517" t="s">
        <v>8351</v>
      </c>
      <c r="S1517" s="12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8">
        <f t="shared" si="93"/>
        <v>159.24137931034483</v>
      </c>
      <c r="Q1518" s="7" t="s">
        <v>8350</v>
      </c>
      <c r="R1518" t="s">
        <v>8351</v>
      </c>
      <c r="S1518" s="12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8">
        <f t="shared" si="93"/>
        <v>39.507317073170732</v>
      </c>
      <c r="Q1519" s="7" t="s">
        <v>8350</v>
      </c>
      <c r="R1519" t="s">
        <v>8351</v>
      </c>
      <c r="S1519" s="12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8">
        <f t="shared" si="93"/>
        <v>130.52966101694915</v>
      </c>
      <c r="Q1520" s="7" t="s">
        <v>8350</v>
      </c>
      <c r="R1520" t="s">
        <v>8351</v>
      </c>
      <c r="S1520" s="12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8">
        <f t="shared" si="93"/>
        <v>64.156896551724131</v>
      </c>
      <c r="Q1521" s="7" t="s">
        <v>8350</v>
      </c>
      <c r="R1521" t="s">
        <v>8351</v>
      </c>
      <c r="S1521" s="12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8">
        <f t="shared" si="93"/>
        <v>111.52694610778443</v>
      </c>
      <c r="Q1522" s="7" t="s">
        <v>8350</v>
      </c>
      <c r="R1522" t="s">
        <v>8351</v>
      </c>
      <c r="S1522" s="12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8">
        <f t="shared" si="93"/>
        <v>170.44680851063831</v>
      </c>
      <c r="Q1523" s="7" t="s">
        <v>8350</v>
      </c>
      <c r="R1523" t="s">
        <v>8351</v>
      </c>
      <c r="S1523" s="12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8">
        <f t="shared" si="93"/>
        <v>133.7391592920354</v>
      </c>
      <c r="Q1524" s="7" t="s">
        <v>8350</v>
      </c>
      <c r="R1524" t="s">
        <v>8351</v>
      </c>
      <c r="S1524" s="12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8">
        <f t="shared" si="93"/>
        <v>95.834024896265561</v>
      </c>
      <c r="Q1525" s="7" t="s">
        <v>8350</v>
      </c>
      <c r="R1525" t="s">
        <v>8351</v>
      </c>
      <c r="S1525" s="12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8">
        <f t="shared" si="93"/>
        <v>221.78571428571428</v>
      </c>
      <c r="Q1526" s="7" t="s">
        <v>8350</v>
      </c>
      <c r="R1526" t="s">
        <v>8351</v>
      </c>
      <c r="S1526" s="12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8">
        <f t="shared" si="93"/>
        <v>32.315357142857138</v>
      </c>
      <c r="Q1527" s="7" t="s">
        <v>8350</v>
      </c>
      <c r="R1527" t="s">
        <v>8351</v>
      </c>
      <c r="S1527" s="12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8">
        <f t="shared" si="93"/>
        <v>98.839285714285708</v>
      </c>
      <c r="Q1528" s="7" t="s">
        <v>8350</v>
      </c>
      <c r="R1528" t="s">
        <v>8351</v>
      </c>
      <c r="S1528" s="12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8">
        <f t="shared" si="93"/>
        <v>55.222142857142863</v>
      </c>
      <c r="Q1529" s="7" t="s">
        <v>8350</v>
      </c>
      <c r="R1529" t="s">
        <v>8351</v>
      </c>
      <c r="S1529" s="12">
        <f t="shared" si="94"/>
        <v>42780.392199074071</v>
      </c>
      <c r="T1529" s="12">
        <f t="shared" si="95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8">
        <f t="shared" si="93"/>
        <v>52.793750000000003</v>
      </c>
      <c r="Q1530" s="7" t="s">
        <v>8350</v>
      </c>
      <c r="R1530" t="s">
        <v>8351</v>
      </c>
      <c r="S1530" s="12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8">
        <f t="shared" si="93"/>
        <v>135.66666666666666</v>
      </c>
      <c r="Q1531" s="7" t="s">
        <v>8350</v>
      </c>
      <c r="R1531" t="s">
        <v>8351</v>
      </c>
      <c r="S1531" s="12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8">
        <f t="shared" si="93"/>
        <v>53.991990846681922</v>
      </c>
      <c r="Q1532" s="7" t="s">
        <v>8350</v>
      </c>
      <c r="R1532" t="s">
        <v>8351</v>
      </c>
      <c r="S1532" s="12">
        <f t="shared" si="94"/>
        <v>42275.558969907412</v>
      </c>
      <c r="T1532" s="12">
        <f t="shared" si="95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8">
        <f t="shared" si="93"/>
        <v>56.643835616438359</v>
      </c>
      <c r="Q1533" s="7" t="s">
        <v>8350</v>
      </c>
      <c r="R1533" t="s">
        <v>8351</v>
      </c>
      <c r="S1533" s="12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8">
        <f t="shared" si="93"/>
        <v>82.316326530612244</v>
      </c>
      <c r="Q1534" s="7" t="s">
        <v>8350</v>
      </c>
      <c r="R1534" t="s">
        <v>8351</v>
      </c>
      <c r="S1534" s="12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8">
        <f t="shared" si="93"/>
        <v>88.26081081081081</v>
      </c>
      <c r="Q1535" s="7" t="s">
        <v>8350</v>
      </c>
      <c r="R1535" t="s">
        <v>8351</v>
      </c>
      <c r="S1535" s="12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8">
        <f t="shared" si="93"/>
        <v>84.905149051490511</v>
      </c>
      <c r="Q1536" s="7" t="s">
        <v>8350</v>
      </c>
      <c r="R1536" t="s">
        <v>8351</v>
      </c>
      <c r="S1536" s="12">
        <f t="shared" si="94"/>
        <v>42221.465995370374</v>
      </c>
      <c r="T1536" s="12">
        <f t="shared" si="95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8">
        <f t="shared" si="93"/>
        <v>48.154545454545456</v>
      </c>
      <c r="Q1537" s="7" t="s">
        <v>8350</v>
      </c>
      <c r="R1537" t="s">
        <v>8351</v>
      </c>
      <c r="S1537" s="12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8">
        <f t="shared" si="93"/>
        <v>66.015406593406595</v>
      </c>
      <c r="Q1538" s="7" t="s">
        <v>8350</v>
      </c>
      <c r="R1538" t="s">
        <v>8351</v>
      </c>
      <c r="S1538" s="12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8">
        <f t="shared" ref="P1539:P1602" si="97">IF(L1539&lt;&gt;0, E1539/L1539, 0)</f>
        <v>96.375</v>
      </c>
      <c r="Q1539" s="7" t="s">
        <v>8350</v>
      </c>
      <c r="R1539" t="s">
        <v>8351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8">
        <f t="shared" si="97"/>
        <v>156.17391304347825</v>
      </c>
      <c r="Q1540" s="7" t="s">
        <v>8350</v>
      </c>
      <c r="R1540" t="s">
        <v>8351</v>
      </c>
      <c r="S1540" s="12">
        <f t="shared" si="98"/>
        <v>41981.57372685185</v>
      </c>
      <c r="T1540" s="12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8">
        <f t="shared" si="97"/>
        <v>95.764859154929582</v>
      </c>
      <c r="Q1541" s="7" t="s">
        <v>8350</v>
      </c>
      <c r="R1541" t="s">
        <v>8351</v>
      </c>
      <c r="S1541" s="12">
        <f t="shared" si="98"/>
        <v>42705.710868055547</v>
      </c>
      <c r="T1541" s="12">
        <f t="shared" si="9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8">
        <f t="shared" si="97"/>
        <v>180.40816326530611</v>
      </c>
      <c r="Q1542" s="7" t="s">
        <v>8350</v>
      </c>
      <c r="R1542" t="s">
        <v>8351</v>
      </c>
      <c r="S1542" s="12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8">
        <f t="shared" si="97"/>
        <v>3</v>
      </c>
      <c r="Q1543" s="7" t="s">
        <v>8350</v>
      </c>
      <c r="R1543" t="s">
        <v>8355</v>
      </c>
      <c r="S1543" s="12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8">
        <f t="shared" si="97"/>
        <v>20</v>
      </c>
      <c r="Q1544" s="7" t="s">
        <v>8350</v>
      </c>
      <c r="R1544" t="s">
        <v>8355</v>
      </c>
      <c r="S1544" s="12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8">
        <f t="shared" si="97"/>
        <v>10</v>
      </c>
      <c r="Q1545" s="7" t="s">
        <v>8350</v>
      </c>
      <c r="R1545" t="s">
        <v>8355</v>
      </c>
      <c r="S1545" s="12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8">
        <f t="shared" si="97"/>
        <v>0</v>
      </c>
      <c r="Q1546" s="7" t="s">
        <v>8350</v>
      </c>
      <c r="R1546" t="s">
        <v>8355</v>
      </c>
      <c r="S1546" s="12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8">
        <f t="shared" si="97"/>
        <v>1</v>
      </c>
      <c r="Q1547" s="7" t="s">
        <v>8350</v>
      </c>
      <c r="R1547" t="s">
        <v>8355</v>
      </c>
      <c r="S1547" s="12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8">
        <f t="shared" si="97"/>
        <v>26.272727272727273</v>
      </c>
      <c r="Q1548" s="7" t="s">
        <v>8350</v>
      </c>
      <c r="R1548" t="s">
        <v>8355</v>
      </c>
      <c r="S1548" s="12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8">
        <f t="shared" si="97"/>
        <v>0</v>
      </c>
      <c r="Q1549" s="7" t="s">
        <v>8350</v>
      </c>
      <c r="R1549" t="s">
        <v>8355</v>
      </c>
      <c r="S1549" s="12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8">
        <f t="shared" si="97"/>
        <v>60</v>
      </c>
      <c r="Q1550" s="7" t="s">
        <v>8350</v>
      </c>
      <c r="R1550" t="s">
        <v>8355</v>
      </c>
      <c r="S1550" s="12">
        <f t="shared" si="98"/>
        <v>42286.673842592594</v>
      </c>
      <c r="T1550" s="12">
        <f t="shared" si="9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8">
        <f t="shared" si="97"/>
        <v>28.333333333333332</v>
      </c>
      <c r="Q1551" s="7" t="s">
        <v>8350</v>
      </c>
      <c r="R1551" t="s">
        <v>8355</v>
      </c>
      <c r="S1551" s="12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8">
        <f t="shared" si="97"/>
        <v>14.428571428571429</v>
      </c>
      <c r="Q1552" s="7" t="s">
        <v>8350</v>
      </c>
      <c r="R1552" t="s">
        <v>8355</v>
      </c>
      <c r="S1552" s="12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8">
        <f t="shared" si="97"/>
        <v>0</v>
      </c>
      <c r="Q1553" s="7" t="s">
        <v>8350</v>
      </c>
      <c r="R1553" t="s">
        <v>8355</v>
      </c>
      <c r="S1553" s="12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8">
        <f t="shared" si="97"/>
        <v>132.1875</v>
      </c>
      <c r="Q1554" s="7" t="s">
        <v>8350</v>
      </c>
      <c r="R1554" t="s">
        <v>8355</v>
      </c>
      <c r="S1554" s="12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8">
        <f t="shared" si="97"/>
        <v>0</v>
      </c>
      <c r="Q1555" s="7" t="s">
        <v>8350</v>
      </c>
      <c r="R1555" t="s">
        <v>8355</v>
      </c>
      <c r="S1555" s="12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8">
        <f t="shared" si="97"/>
        <v>0</v>
      </c>
      <c r="Q1556" s="7" t="s">
        <v>8350</v>
      </c>
      <c r="R1556" t="s">
        <v>8355</v>
      </c>
      <c r="S1556" s="12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8">
        <f t="shared" si="97"/>
        <v>0</v>
      </c>
      <c r="Q1557" s="7" t="s">
        <v>8350</v>
      </c>
      <c r="R1557" t="s">
        <v>8355</v>
      </c>
      <c r="S1557" s="12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8">
        <f t="shared" si="97"/>
        <v>56.416666666666664</v>
      </c>
      <c r="Q1558" s="7" t="s">
        <v>8350</v>
      </c>
      <c r="R1558" t="s">
        <v>8355</v>
      </c>
      <c r="S1558" s="12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8">
        <f t="shared" si="97"/>
        <v>100</v>
      </c>
      <c r="Q1559" s="7" t="s">
        <v>8350</v>
      </c>
      <c r="R1559" t="s">
        <v>8355</v>
      </c>
      <c r="S1559" s="12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8">
        <f t="shared" si="97"/>
        <v>11.666666666666666</v>
      </c>
      <c r="Q1560" s="7" t="s">
        <v>8350</v>
      </c>
      <c r="R1560" t="s">
        <v>8355</v>
      </c>
      <c r="S1560" s="12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8">
        <f t="shared" si="97"/>
        <v>50</v>
      </c>
      <c r="Q1561" s="7" t="s">
        <v>8350</v>
      </c>
      <c r="R1561" t="s">
        <v>8355</v>
      </c>
      <c r="S1561" s="12">
        <f t="shared" si="98"/>
        <v>42107.844895833325</v>
      </c>
      <c r="T1561" s="12">
        <f t="shared" si="9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8">
        <f t="shared" si="97"/>
        <v>23.5</v>
      </c>
      <c r="Q1562" s="7" t="s">
        <v>8350</v>
      </c>
      <c r="R1562" t="s">
        <v>8355</v>
      </c>
      <c r="S1562" s="12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8">
        <f t="shared" si="97"/>
        <v>67</v>
      </c>
      <c r="Q1563" s="7" t="s">
        <v>8334</v>
      </c>
      <c r="R1563" t="s">
        <v>8356</v>
      </c>
      <c r="S1563" s="12">
        <f t="shared" si="98"/>
        <v>41554.833368055552</v>
      </c>
      <c r="T1563" s="12">
        <f t="shared" si="9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8">
        <f t="shared" si="97"/>
        <v>0</v>
      </c>
      <c r="Q1564" s="7" t="s">
        <v>8334</v>
      </c>
      <c r="R1564" t="s">
        <v>8356</v>
      </c>
      <c r="S1564" s="12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8">
        <f t="shared" si="97"/>
        <v>42.5</v>
      </c>
      <c r="Q1565" s="7" t="s">
        <v>8334</v>
      </c>
      <c r="R1565" t="s">
        <v>8356</v>
      </c>
      <c r="S1565" s="12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8">
        <f t="shared" si="97"/>
        <v>10</v>
      </c>
      <c r="Q1566" s="7" t="s">
        <v>8334</v>
      </c>
      <c r="R1566" t="s">
        <v>8356</v>
      </c>
      <c r="S1566" s="12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8">
        <f t="shared" si="97"/>
        <v>100</v>
      </c>
      <c r="Q1567" s="7" t="s">
        <v>8334</v>
      </c>
      <c r="R1567" t="s">
        <v>8356</v>
      </c>
      <c r="S1567" s="12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8">
        <f t="shared" si="97"/>
        <v>108.05084745762711</v>
      </c>
      <c r="Q1568" s="7" t="s">
        <v>8334</v>
      </c>
      <c r="R1568" t="s">
        <v>8356</v>
      </c>
      <c r="S1568" s="12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8">
        <f t="shared" si="97"/>
        <v>26.923076923076923</v>
      </c>
      <c r="Q1569" s="7" t="s">
        <v>8334</v>
      </c>
      <c r="R1569" t="s">
        <v>8356</v>
      </c>
      <c r="S1569" s="12">
        <f t="shared" si="98"/>
        <v>41671.728530092587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8">
        <f t="shared" si="97"/>
        <v>155</v>
      </c>
      <c r="Q1570" s="7" t="s">
        <v>8334</v>
      </c>
      <c r="R1570" t="s">
        <v>8356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8">
        <f t="shared" si="97"/>
        <v>0</v>
      </c>
      <c r="Q1571" s="7" t="s">
        <v>8334</v>
      </c>
      <c r="R1571" t="s">
        <v>8356</v>
      </c>
      <c r="S1571" s="12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8">
        <f t="shared" si="97"/>
        <v>47.769230769230766</v>
      </c>
      <c r="Q1572" s="7" t="s">
        <v>8334</v>
      </c>
      <c r="R1572" t="s">
        <v>8356</v>
      </c>
      <c r="S1572" s="12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8">
        <f t="shared" si="97"/>
        <v>20</v>
      </c>
      <c r="Q1573" s="7" t="s">
        <v>8334</v>
      </c>
      <c r="R1573" t="s">
        <v>8356</v>
      </c>
      <c r="S1573" s="12">
        <f t="shared" si="98"/>
        <v>42144.561145833337</v>
      </c>
      <c r="T1573" s="12">
        <f t="shared" si="9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8">
        <f t="shared" si="97"/>
        <v>41.666666666666664</v>
      </c>
      <c r="Q1574" s="7" t="s">
        <v>8334</v>
      </c>
      <c r="R1574" t="s">
        <v>8356</v>
      </c>
      <c r="S1574" s="12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8">
        <f t="shared" si="97"/>
        <v>74.333333333333329</v>
      </c>
      <c r="Q1575" s="7" t="s">
        <v>8334</v>
      </c>
      <c r="R1575" t="s">
        <v>8356</v>
      </c>
      <c r="S1575" s="12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8">
        <f t="shared" si="97"/>
        <v>84.333333333333329</v>
      </c>
      <c r="Q1576" s="7" t="s">
        <v>8334</v>
      </c>
      <c r="R1576" t="s">
        <v>8356</v>
      </c>
      <c r="S1576" s="12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8">
        <f t="shared" si="97"/>
        <v>65.457142857142856</v>
      </c>
      <c r="Q1577" s="7" t="s">
        <v>8334</v>
      </c>
      <c r="R1577" t="s">
        <v>8356</v>
      </c>
      <c r="S1577" s="12">
        <f t="shared" si="98"/>
        <v>41799.315925925926</v>
      </c>
      <c r="T1577" s="12">
        <f t="shared" si="9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8">
        <f t="shared" si="97"/>
        <v>65</v>
      </c>
      <c r="Q1578" s="7" t="s">
        <v>8334</v>
      </c>
      <c r="R1578" t="s">
        <v>8356</v>
      </c>
      <c r="S1578" s="12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8">
        <f t="shared" si="97"/>
        <v>27.5</v>
      </c>
      <c r="Q1579" s="7" t="s">
        <v>8334</v>
      </c>
      <c r="R1579" t="s">
        <v>8356</v>
      </c>
      <c r="S1579" s="12">
        <f t="shared" si="98"/>
        <v>41054.639444444445</v>
      </c>
      <c r="T1579" s="12">
        <f t="shared" si="9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8">
        <f t="shared" si="97"/>
        <v>51.25</v>
      </c>
      <c r="Q1580" s="7" t="s">
        <v>8334</v>
      </c>
      <c r="R1580" t="s">
        <v>8356</v>
      </c>
      <c r="S1580" s="12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8">
        <f t="shared" si="97"/>
        <v>14</v>
      </c>
      <c r="Q1581" s="7" t="s">
        <v>8334</v>
      </c>
      <c r="R1581" t="s">
        <v>8356</v>
      </c>
      <c r="S1581" s="12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8">
        <f t="shared" si="97"/>
        <v>0</v>
      </c>
      <c r="Q1582" s="7" t="s">
        <v>8334</v>
      </c>
      <c r="R1582" t="s">
        <v>8356</v>
      </c>
      <c r="S1582" s="12">
        <f t="shared" si="98"/>
        <v>40989.841736111113</v>
      </c>
      <c r="T1582" s="12">
        <f t="shared" si="9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8">
        <f t="shared" si="97"/>
        <v>5</v>
      </c>
      <c r="Q1583" s="7" t="s">
        <v>8350</v>
      </c>
      <c r="R1583" t="s">
        <v>8357</v>
      </c>
      <c r="S1583" s="12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8">
        <f t="shared" si="97"/>
        <v>31</v>
      </c>
      <c r="Q1584" s="7" t="s">
        <v>8350</v>
      </c>
      <c r="R1584" t="s">
        <v>8357</v>
      </c>
      <c r="S1584" s="12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8">
        <f t="shared" si="97"/>
        <v>15</v>
      </c>
      <c r="Q1585" s="7" t="s">
        <v>8350</v>
      </c>
      <c r="R1585" t="s">
        <v>8357</v>
      </c>
      <c r="S1585" s="12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8">
        <f t="shared" si="97"/>
        <v>0</v>
      </c>
      <c r="Q1586" s="7" t="s">
        <v>8350</v>
      </c>
      <c r="R1586" t="s">
        <v>8357</v>
      </c>
      <c r="S1586" s="12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8">
        <f t="shared" si="97"/>
        <v>131.66666666666666</v>
      </c>
      <c r="Q1587" s="7" t="s">
        <v>8350</v>
      </c>
      <c r="R1587" t="s">
        <v>8357</v>
      </c>
      <c r="S1587" s="12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8">
        <f t="shared" si="97"/>
        <v>0</v>
      </c>
      <c r="Q1588" s="7" t="s">
        <v>8350</v>
      </c>
      <c r="R1588" t="s">
        <v>8357</v>
      </c>
      <c r="S1588" s="12">
        <f t="shared" si="98"/>
        <v>42068.896087962967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8">
        <f t="shared" si="97"/>
        <v>1</v>
      </c>
      <c r="Q1589" s="7" t="s">
        <v>8350</v>
      </c>
      <c r="R1589" t="s">
        <v>8357</v>
      </c>
      <c r="S1589" s="12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8">
        <f t="shared" si="97"/>
        <v>0</v>
      </c>
      <c r="Q1590" s="7" t="s">
        <v>8350</v>
      </c>
      <c r="R1590" t="s">
        <v>8357</v>
      </c>
      <c r="S1590" s="12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8">
        <f t="shared" si="97"/>
        <v>0</v>
      </c>
      <c r="Q1591" s="7" t="s">
        <v>8350</v>
      </c>
      <c r="R1591" t="s">
        <v>8357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8">
        <f t="shared" si="97"/>
        <v>510</v>
      </c>
      <c r="Q1592" s="7" t="s">
        <v>8350</v>
      </c>
      <c r="R1592" t="s">
        <v>8357</v>
      </c>
      <c r="S1592" s="12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8">
        <f t="shared" si="97"/>
        <v>44.478260869565219</v>
      </c>
      <c r="Q1593" s="7" t="s">
        <v>8350</v>
      </c>
      <c r="R1593" t="s">
        <v>8357</v>
      </c>
      <c r="S1593" s="12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8">
        <f t="shared" si="97"/>
        <v>0</v>
      </c>
      <c r="Q1594" s="7" t="s">
        <v>8350</v>
      </c>
      <c r="R1594" t="s">
        <v>8357</v>
      </c>
      <c r="S1594" s="12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8">
        <f t="shared" si="97"/>
        <v>1</v>
      </c>
      <c r="Q1595" s="7" t="s">
        <v>8350</v>
      </c>
      <c r="R1595" t="s">
        <v>8357</v>
      </c>
      <c r="S1595" s="12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8">
        <f t="shared" si="97"/>
        <v>20.5</v>
      </c>
      <c r="Q1596" s="7" t="s">
        <v>8350</v>
      </c>
      <c r="R1596" t="s">
        <v>8357</v>
      </c>
      <c r="S1596" s="12">
        <f t="shared" si="98"/>
        <v>42445.504421296289</v>
      </c>
      <c r="T1596" s="12">
        <f t="shared" si="9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8">
        <f t="shared" si="97"/>
        <v>40</v>
      </c>
      <c r="Q1597" s="7" t="s">
        <v>8350</v>
      </c>
      <c r="R1597" t="s">
        <v>8357</v>
      </c>
      <c r="S1597" s="12">
        <f t="shared" si="98"/>
        <v>41779.84175925926</v>
      </c>
      <c r="T1597" s="12">
        <f t="shared" si="9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8">
        <f t="shared" si="97"/>
        <v>25</v>
      </c>
      <c r="Q1598" s="7" t="s">
        <v>8350</v>
      </c>
      <c r="R1598" t="s">
        <v>8357</v>
      </c>
      <c r="S1598" s="12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8">
        <f t="shared" si="97"/>
        <v>0</v>
      </c>
      <c r="Q1599" s="7" t="s">
        <v>8350</v>
      </c>
      <c r="R1599" t="s">
        <v>8357</v>
      </c>
      <c r="S1599" s="12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8">
        <f t="shared" si="97"/>
        <v>1</v>
      </c>
      <c r="Q1600" s="7" t="s">
        <v>8350</v>
      </c>
      <c r="R1600" t="s">
        <v>8357</v>
      </c>
      <c r="S1600" s="12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8">
        <f t="shared" si="97"/>
        <v>0</v>
      </c>
      <c r="Q1601" s="7" t="s">
        <v>8350</v>
      </c>
      <c r="R1601" t="s">
        <v>8357</v>
      </c>
      <c r="S1601" s="12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8">
        <f t="shared" si="97"/>
        <v>40.777777777777779</v>
      </c>
      <c r="Q1602" s="7" t="s">
        <v>8350</v>
      </c>
      <c r="R1602" t="s">
        <v>8357</v>
      </c>
      <c r="S1602" s="12">
        <f t="shared" si="98"/>
        <v>41790.848981481482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8">
        <f t="shared" ref="P1603:P1666" si="101">IF(L1603&lt;&gt;0, E1603/L1603, 0)</f>
        <v>48.325535714285714</v>
      </c>
      <c r="Q1603" s="7" t="s">
        <v>8337</v>
      </c>
      <c r="R1603" t="s">
        <v>8338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8">
        <f t="shared" si="101"/>
        <v>46.953125</v>
      </c>
      <c r="Q1604" s="7" t="s">
        <v>8337</v>
      </c>
      <c r="R1604" t="s">
        <v>8338</v>
      </c>
      <c r="S1604" s="12">
        <f t="shared" si="102"/>
        <v>40788.089317129627</v>
      </c>
      <c r="T1604" s="12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8">
        <f t="shared" si="101"/>
        <v>66.688666666666663</v>
      </c>
      <c r="Q1605" s="7" t="s">
        <v>8337</v>
      </c>
      <c r="R1605" t="s">
        <v>8338</v>
      </c>
      <c r="S1605" s="12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8">
        <f t="shared" si="101"/>
        <v>48.842857142857142</v>
      </c>
      <c r="Q1606" s="7" t="s">
        <v>8337</v>
      </c>
      <c r="R1606" t="s">
        <v>8338</v>
      </c>
      <c r="S1606" s="12">
        <f t="shared" si="102"/>
        <v>40945.636979166666</v>
      </c>
      <c r="T1606" s="12">
        <f t="shared" si="103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8">
        <f t="shared" si="101"/>
        <v>137.30909090909091</v>
      </c>
      <c r="Q1607" s="7" t="s">
        <v>8337</v>
      </c>
      <c r="R1607" t="s">
        <v>8338</v>
      </c>
      <c r="S1607" s="12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8">
        <f t="shared" si="101"/>
        <v>87.829673913043479</v>
      </c>
      <c r="Q1608" s="7" t="s">
        <v>8337</v>
      </c>
      <c r="R1608" t="s">
        <v>8338</v>
      </c>
      <c r="S1608" s="12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8">
        <f t="shared" si="101"/>
        <v>70.785365853658533</v>
      </c>
      <c r="Q1609" s="7" t="s">
        <v>8337</v>
      </c>
      <c r="R1609" t="s">
        <v>8338</v>
      </c>
      <c r="S1609" s="12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8">
        <f t="shared" si="101"/>
        <v>52.826086956521742</v>
      </c>
      <c r="Q1610" s="7" t="s">
        <v>8337</v>
      </c>
      <c r="R1610" t="s">
        <v>8338</v>
      </c>
      <c r="S1610" s="12">
        <f t="shared" si="102"/>
        <v>41607.622523148144</v>
      </c>
      <c r="T1610" s="12">
        <f t="shared" si="103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8">
        <f t="shared" si="101"/>
        <v>443.75</v>
      </c>
      <c r="Q1611" s="7" t="s">
        <v>8337</v>
      </c>
      <c r="R1611" t="s">
        <v>8338</v>
      </c>
      <c r="S1611" s="12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8">
        <f t="shared" si="101"/>
        <v>48.544642857142854</v>
      </c>
      <c r="Q1612" s="7" t="s">
        <v>8337</v>
      </c>
      <c r="R1612" t="s">
        <v>8338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8">
        <f t="shared" si="101"/>
        <v>37.074074074074076</v>
      </c>
      <c r="Q1613" s="7" t="s">
        <v>8337</v>
      </c>
      <c r="R1613" t="s">
        <v>8338</v>
      </c>
      <c r="S1613" s="12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8">
        <f t="shared" si="101"/>
        <v>50</v>
      </c>
      <c r="Q1614" s="7" t="s">
        <v>8337</v>
      </c>
      <c r="R1614" t="s">
        <v>8338</v>
      </c>
      <c r="S1614" s="12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8">
        <f t="shared" si="101"/>
        <v>39.03846153846154</v>
      </c>
      <c r="Q1615" s="7" t="s">
        <v>8337</v>
      </c>
      <c r="R1615" t="s">
        <v>8338</v>
      </c>
      <c r="S1615" s="12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8">
        <f t="shared" si="101"/>
        <v>66.688311688311686</v>
      </c>
      <c r="Q1616" s="7" t="s">
        <v>8337</v>
      </c>
      <c r="R1616" t="s">
        <v>8338</v>
      </c>
      <c r="S1616" s="12">
        <f t="shared" si="102"/>
        <v>41794.772789351846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8">
        <f t="shared" si="101"/>
        <v>67.132352941176464</v>
      </c>
      <c r="Q1617" s="7" t="s">
        <v>8337</v>
      </c>
      <c r="R1617" t="s">
        <v>8338</v>
      </c>
      <c r="S1617" s="12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8">
        <f t="shared" si="101"/>
        <v>66.369426751592357</v>
      </c>
      <c r="Q1618" s="7" t="s">
        <v>8337</v>
      </c>
      <c r="R1618" t="s">
        <v>8338</v>
      </c>
      <c r="S1618" s="12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8">
        <f t="shared" si="101"/>
        <v>64.620253164556956</v>
      </c>
      <c r="Q1619" s="7" t="s">
        <v>8337</v>
      </c>
      <c r="R1619" t="s">
        <v>8338</v>
      </c>
      <c r="S1619" s="12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8">
        <f t="shared" si="101"/>
        <v>58.370370370370374</v>
      </c>
      <c r="Q1620" s="7" t="s">
        <v>8337</v>
      </c>
      <c r="R1620" t="s">
        <v>8338</v>
      </c>
      <c r="S1620" s="12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8">
        <f t="shared" si="101"/>
        <v>86.956521739130437</v>
      </c>
      <c r="Q1621" s="7" t="s">
        <v>8337</v>
      </c>
      <c r="R1621" t="s">
        <v>8338</v>
      </c>
      <c r="S1621" s="12">
        <f t="shared" si="102"/>
        <v>41875.977847222224</v>
      </c>
      <c r="T1621" s="12">
        <f t="shared" si="103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8">
        <f t="shared" si="101"/>
        <v>66.470588235294116</v>
      </c>
      <c r="Q1622" s="7" t="s">
        <v>8337</v>
      </c>
      <c r="R1622" t="s">
        <v>8338</v>
      </c>
      <c r="S1622" s="12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8">
        <f t="shared" si="101"/>
        <v>163.78378378378378</v>
      </c>
      <c r="Q1623" s="7" t="s">
        <v>8337</v>
      </c>
      <c r="R1623" t="s">
        <v>8338</v>
      </c>
      <c r="S1623" s="12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8">
        <f t="shared" si="101"/>
        <v>107.98461538461538</v>
      </c>
      <c r="Q1624" s="7" t="s">
        <v>8337</v>
      </c>
      <c r="R1624" t="s">
        <v>8338</v>
      </c>
      <c r="S1624" s="12">
        <f t="shared" si="102"/>
        <v>41950.086504629624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8">
        <f t="shared" si="101"/>
        <v>42.111111111111114</v>
      </c>
      <c r="Q1625" s="7" t="s">
        <v>8337</v>
      </c>
      <c r="R1625" t="s">
        <v>8338</v>
      </c>
      <c r="S1625" s="12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8">
        <f t="shared" si="101"/>
        <v>47.2</v>
      </c>
      <c r="Q1626" s="7" t="s">
        <v>8337</v>
      </c>
      <c r="R1626" t="s">
        <v>8338</v>
      </c>
      <c r="S1626" s="12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8">
        <f t="shared" si="101"/>
        <v>112.01923076923077</v>
      </c>
      <c r="Q1627" s="7" t="s">
        <v>8337</v>
      </c>
      <c r="R1627" t="s">
        <v>8338</v>
      </c>
      <c r="S1627" s="12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8">
        <f t="shared" si="101"/>
        <v>74.953703703703709</v>
      </c>
      <c r="Q1628" s="7" t="s">
        <v>8337</v>
      </c>
      <c r="R1628" t="s">
        <v>8338</v>
      </c>
      <c r="S1628" s="12">
        <f t="shared" si="102"/>
        <v>41579.639664351853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8">
        <f t="shared" si="101"/>
        <v>61.578947368421055</v>
      </c>
      <c r="Q1629" s="7" t="s">
        <v>8337</v>
      </c>
      <c r="R1629" t="s">
        <v>8338</v>
      </c>
      <c r="S1629" s="12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8">
        <f t="shared" si="101"/>
        <v>45.875</v>
      </c>
      <c r="Q1630" s="7" t="s">
        <v>8337</v>
      </c>
      <c r="R1630" t="s">
        <v>8338</v>
      </c>
      <c r="S1630" s="12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8">
        <f t="shared" si="101"/>
        <v>75.853658536585371</v>
      </c>
      <c r="Q1631" s="7" t="s">
        <v>8337</v>
      </c>
      <c r="R1631" t="s">
        <v>8338</v>
      </c>
      <c r="S1631" s="12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8">
        <f t="shared" si="101"/>
        <v>84.206349206349202</v>
      </c>
      <c r="Q1632" s="7" t="s">
        <v>8337</v>
      </c>
      <c r="R1632" t="s">
        <v>8338</v>
      </c>
      <c r="S1632" s="12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8">
        <f t="shared" si="101"/>
        <v>117.22556390977444</v>
      </c>
      <c r="Q1633" s="7" t="s">
        <v>8337</v>
      </c>
      <c r="R1633" t="s">
        <v>8338</v>
      </c>
      <c r="S1633" s="12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8">
        <f t="shared" si="101"/>
        <v>86.489361702127653</v>
      </c>
      <c r="Q1634" s="7" t="s">
        <v>8337</v>
      </c>
      <c r="R1634" t="s">
        <v>8338</v>
      </c>
      <c r="S1634" s="12">
        <f t="shared" si="102"/>
        <v>40750.132569444439</v>
      </c>
      <c r="T1634" s="12">
        <f t="shared" si="103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8">
        <f t="shared" si="101"/>
        <v>172.41379310344828</v>
      </c>
      <c r="Q1635" s="7" t="s">
        <v>8337</v>
      </c>
      <c r="R1635" t="s">
        <v>8338</v>
      </c>
      <c r="S1635" s="12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8">
        <f t="shared" si="101"/>
        <v>62.8125</v>
      </c>
      <c r="Q1636" s="7" t="s">
        <v>8337</v>
      </c>
      <c r="R1636" t="s">
        <v>8338</v>
      </c>
      <c r="S1636" s="12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8">
        <f t="shared" si="101"/>
        <v>67.729729729729726</v>
      </c>
      <c r="Q1637" s="7" t="s">
        <v>8337</v>
      </c>
      <c r="R1637" t="s">
        <v>8338</v>
      </c>
      <c r="S1637" s="12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8">
        <f t="shared" si="101"/>
        <v>53.5632183908046</v>
      </c>
      <c r="Q1638" s="7" t="s">
        <v>8337</v>
      </c>
      <c r="R1638" t="s">
        <v>8338</v>
      </c>
      <c r="S1638" s="12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8">
        <f t="shared" si="101"/>
        <v>34.6</v>
      </c>
      <c r="Q1639" s="7" t="s">
        <v>8337</v>
      </c>
      <c r="R1639" t="s">
        <v>8338</v>
      </c>
      <c r="S1639" s="12">
        <f t="shared" si="102"/>
        <v>40122.543287037035</v>
      </c>
      <c r="T1639" s="12">
        <f t="shared" si="103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8">
        <f t="shared" si="101"/>
        <v>38.888888888888886</v>
      </c>
      <c r="Q1640" s="7" t="s">
        <v>8337</v>
      </c>
      <c r="R1640" t="s">
        <v>8338</v>
      </c>
      <c r="S1640" s="12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8">
        <f t="shared" si="101"/>
        <v>94.736842105263165</v>
      </c>
      <c r="Q1641" s="7" t="s">
        <v>8337</v>
      </c>
      <c r="R1641" t="s">
        <v>8338</v>
      </c>
      <c r="S1641" s="12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8">
        <f t="shared" si="101"/>
        <v>39.967058823529413</v>
      </c>
      <c r="Q1642" s="7" t="s">
        <v>8337</v>
      </c>
      <c r="R1642" t="s">
        <v>8338</v>
      </c>
      <c r="S1642" s="12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8">
        <f t="shared" si="101"/>
        <v>97.5</v>
      </c>
      <c r="Q1643" s="7" t="s">
        <v>8337</v>
      </c>
      <c r="R1643" t="s">
        <v>8358</v>
      </c>
      <c r="S1643" s="12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8">
        <f t="shared" si="101"/>
        <v>42.857142857142854</v>
      </c>
      <c r="Q1644" s="7" t="s">
        <v>8337</v>
      </c>
      <c r="R1644" t="s">
        <v>8358</v>
      </c>
      <c r="S1644" s="12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8">
        <f t="shared" si="101"/>
        <v>168.51351351351352</v>
      </c>
      <c r="Q1645" s="7" t="s">
        <v>8337</v>
      </c>
      <c r="R1645" t="s">
        <v>8358</v>
      </c>
      <c r="S1645" s="12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8">
        <f t="shared" si="101"/>
        <v>85.546875</v>
      </c>
      <c r="Q1646" s="7" t="s">
        <v>8337</v>
      </c>
      <c r="R1646" t="s">
        <v>8358</v>
      </c>
      <c r="S1646" s="12">
        <f t="shared" si="102"/>
        <v>41174.851388888885</v>
      </c>
      <c r="T1646" s="12">
        <f t="shared" si="103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8">
        <f t="shared" si="101"/>
        <v>554</v>
      </c>
      <c r="Q1647" s="7" t="s">
        <v>8337</v>
      </c>
      <c r="R1647" t="s">
        <v>8358</v>
      </c>
      <c r="S1647" s="12">
        <f t="shared" si="102"/>
        <v>41521.409027777772</v>
      </c>
      <c r="T1647" s="12">
        <f t="shared" si="103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8">
        <f t="shared" si="101"/>
        <v>26.554216867469879</v>
      </c>
      <c r="Q1648" s="7" t="s">
        <v>8337</v>
      </c>
      <c r="R1648" t="s">
        <v>8358</v>
      </c>
      <c r="S1648" s="12">
        <f t="shared" si="102"/>
        <v>41833.241932870369</v>
      </c>
      <c r="T1648" s="12">
        <f t="shared" si="103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8">
        <f t="shared" si="101"/>
        <v>113.82608695652173</v>
      </c>
      <c r="Q1649" s="7" t="s">
        <v>8337</v>
      </c>
      <c r="R1649" t="s">
        <v>8358</v>
      </c>
      <c r="S1649" s="12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8">
        <f t="shared" si="101"/>
        <v>32.011111111111113</v>
      </c>
      <c r="Q1650" s="7" t="s">
        <v>8337</v>
      </c>
      <c r="R1650" t="s">
        <v>8358</v>
      </c>
      <c r="S1650" s="12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8">
        <f t="shared" si="101"/>
        <v>47.189259259259259</v>
      </c>
      <c r="Q1651" s="7" t="s">
        <v>8337</v>
      </c>
      <c r="R1651" t="s">
        <v>8358</v>
      </c>
      <c r="S1651" s="12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8">
        <f t="shared" si="101"/>
        <v>88.46875</v>
      </c>
      <c r="Q1652" s="7" t="s">
        <v>8337</v>
      </c>
      <c r="R1652" t="s">
        <v>8358</v>
      </c>
      <c r="S1652" s="12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8">
        <f t="shared" si="101"/>
        <v>100.75</v>
      </c>
      <c r="Q1653" s="7" t="s">
        <v>8337</v>
      </c>
      <c r="R1653" t="s">
        <v>8358</v>
      </c>
      <c r="S1653" s="12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8">
        <f t="shared" si="101"/>
        <v>64.714285714285708</v>
      </c>
      <c r="Q1654" s="7" t="s">
        <v>8337</v>
      </c>
      <c r="R1654" t="s">
        <v>8358</v>
      </c>
      <c r="S1654" s="12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8">
        <f t="shared" si="101"/>
        <v>51.854285714285716</v>
      </c>
      <c r="Q1655" s="7" t="s">
        <v>8337</v>
      </c>
      <c r="R1655" t="s">
        <v>8358</v>
      </c>
      <c r="S1655" s="12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8">
        <f t="shared" si="101"/>
        <v>38.794117647058826</v>
      </c>
      <c r="Q1656" s="7" t="s">
        <v>8337</v>
      </c>
      <c r="R1656" t="s">
        <v>8358</v>
      </c>
      <c r="S1656" s="12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8">
        <f t="shared" si="101"/>
        <v>44.645833333333336</v>
      </c>
      <c r="Q1657" s="7" t="s">
        <v>8337</v>
      </c>
      <c r="R1657" t="s">
        <v>8358</v>
      </c>
      <c r="S1657" s="12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8">
        <f t="shared" si="101"/>
        <v>156.77333333333334</v>
      </c>
      <c r="Q1658" s="7" t="s">
        <v>8337</v>
      </c>
      <c r="R1658" t="s">
        <v>8358</v>
      </c>
      <c r="S1658" s="12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8">
        <f t="shared" si="101"/>
        <v>118.70339366515837</v>
      </c>
      <c r="Q1659" s="7" t="s">
        <v>8337</v>
      </c>
      <c r="R1659" t="s">
        <v>8358</v>
      </c>
      <c r="S1659" s="12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8">
        <f t="shared" si="101"/>
        <v>74.149532710280369</v>
      </c>
      <c r="Q1660" s="7" t="s">
        <v>8337</v>
      </c>
      <c r="R1660" t="s">
        <v>8358</v>
      </c>
      <c r="S1660" s="12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8">
        <f t="shared" si="101"/>
        <v>12.533333333333333</v>
      </c>
      <c r="Q1661" s="7" t="s">
        <v>8337</v>
      </c>
      <c r="R1661" t="s">
        <v>8358</v>
      </c>
      <c r="S1661" s="12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8">
        <f t="shared" si="101"/>
        <v>27.861111111111111</v>
      </c>
      <c r="Q1662" s="7" t="s">
        <v>8337</v>
      </c>
      <c r="R1662" t="s">
        <v>8358</v>
      </c>
      <c r="S1662" s="12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8">
        <f t="shared" si="101"/>
        <v>80.178217821782184</v>
      </c>
      <c r="Q1663" s="7" t="s">
        <v>8337</v>
      </c>
      <c r="R1663" t="s">
        <v>8358</v>
      </c>
      <c r="S1663" s="12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8">
        <f t="shared" si="101"/>
        <v>132.43548387096774</v>
      </c>
      <c r="Q1664" s="7" t="s">
        <v>8337</v>
      </c>
      <c r="R1664" t="s">
        <v>8358</v>
      </c>
      <c r="S1664" s="12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8">
        <f t="shared" si="101"/>
        <v>33.75</v>
      </c>
      <c r="Q1665" s="7" t="s">
        <v>8337</v>
      </c>
      <c r="R1665" t="s">
        <v>8358</v>
      </c>
      <c r="S1665" s="12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8">
        <f t="shared" si="101"/>
        <v>34.384494382022467</v>
      </c>
      <c r="Q1666" s="7" t="s">
        <v>8337</v>
      </c>
      <c r="R1666" t="s">
        <v>8358</v>
      </c>
      <c r="S1666" s="12">
        <f t="shared" si="102"/>
        <v>40939.553449074068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8">
        <f t="shared" ref="P1667:P1730" si="105">IF(L1667&lt;&gt;0, E1667/L1667, 0)</f>
        <v>44.956989247311824</v>
      </c>
      <c r="Q1667" s="7" t="s">
        <v>8337</v>
      </c>
      <c r="R1667" t="s">
        <v>8358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8">
        <f t="shared" si="105"/>
        <v>41.04081632653061</v>
      </c>
      <c r="Q1668" s="7" t="s">
        <v>8337</v>
      </c>
      <c r="R1668" t="s">
        <v>8358</v>
      </c>
      <c r="S1668" s="12">
        <f t="shared" si="106"/>
        <v>41331.04482638889</v>
      </c>
      <c r="T1668" s="12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8">
        <f t="shared" si="105"/>
        <v>52.597560975609753</v>
      </c>
      <c r="Q1669" s="7" t="s">
        <v>8337</v>
      </c>
      <c r="R1669" t="s">
        <v>8358</v>
      </c>
      <c r="S1669" s="12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8">
        <f t="shared" si="105"/>
        <v>70.784482758620683</v>
      </c>
      <c r="Q1670" s="7" t="s">
        <v>8337</v>
      </c>
      <c r="R1670" t="s">
        <v>8358</v>
      </c>
      <c r="S1670" s="12">
        <f t="shared" si="106"/>
        <v>40844.941423611104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8">
        <f t="shared" si="105"/>
        <v>53.75</v>
      </c>
      <c r="Q1671" s="7" t="s">
        <v>8337</v>
      </c>
      <c r="R1671" t="s">
        <v>8358</v>
      </c>
      <c r="S1671" s="12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8">
        <f t="shared" si="105"/>
        <v>44.608695652173914</v>
      </c>
      <c r="Q1672" s="7" t="s">
        <v>8337</v>
      </c>
      <c r="R1672" t="s">
        <v>8358</v>
      </c>
      <c r="S1672" s="12">
        <f t="shared" si="106"/>
        <v>40313.722210648149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8">
        <f t="shared" si="105"/>
        <v>26.148961038961041</v>
      </c>
      <c r="Q1673" s="7" t="s">
        <v>8337</v>
      </c>
      <c r="R1673" t="s">
        <v>8358</v>
      </c>
      <c r="S1673" s="12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8">
        <f t="shared" si="105"/>
        <v>39.183673469387756</v>
      </c>
      <c r="Q1674" s="7" t="s">
        <v>8337</v>
      </c>
      <c r="R1674" t="s">
        <v>8358</v>
      </c>
      <c r="S1674" s="12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8">
        <f t="shared" si="105"/>
        <v>45.593220338983052</v>
      </c>
      <c r="Q1675" s="7" t="s">
        <v>8337</v>
      </c>
      <c r="R1675" t="s">
        <v>8358</v>
      </c>
      <c r="S1675" s="12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8">
        <f t="shared" si="105"/>
        <v>89.247787610619469</v>
      </c>
      <c r="Q1676" s="7" t="s">
        <v>8337</v>
      </c>
      <c r="R1676" t="s">
        <v>8358</v>
      </c>
      <c r="S1676" s="12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8">
        <f t="shared" si="105"/>
        <v>40.416470588235299</v>
      </c>
      <c r="Q1677" s="7" t="s">
        <v>8337</v>
      </c>
      <c r="R1677" t="s">
        <v>8358</v>
      </c>
      <c r="S1677" s="12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8">
        <f t="shared" si="105"/>
        <v>82.38095238095238</v>
      </c>
      <c r="Q1678" s="7" t="s">
        <v>8337</v>
      </c>
      <c r="R1678" t="s">
        <v>8358</v>
      </c>
      <c r="S1678" s="12">
        <f t="shared" si="106"/>
        <v>40973.517905092594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8">
        <f t="shared" si="105"/>
        <v>159.52380952380952</v>
      </c>
      <c r="Q1679" s="7" t="s">
        <v>8337</v>
      </c>
      <c r="R1679" t="s">
        <v>8358</v>
      </c>
      <c r="S1679" s="12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8">
        <f t="shared" si="105"/>
        <v>36.244897959183675</v>
      </c>
      <c r="Q1680" s="7" t="s">
        <v>8337</v>
      </c>
      <c r="R1680" t="s">
        <v>8358</v>
      </c>
      <c r="S1680" s="12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8">
        <f t="shared" si="105"/>
        <v>62.5</v>
      </c>
      <c r="Q1681" s="7" t="s">
        <v>8337</v>
      </c>
      <c r="R1681" t="s">
        <v>8358</v>
      </c>
      <c r="S1681" s="12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8">
        <f t="shared" si="105"/>
        <v>47</v>
      </c>
      <c r="Q1682" s="7" t="s">
        <v>8337</v>
      </c>
      <c r="R1682" t="s">
        <v>8358</v>
      </c>
      <c r="S1682" s="12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8">
        <f t="shared" si="105"/>
        <v>74.575090497737563</v>
      </c>
      <c r="Q1683" s="7" t="s">
        <v>8337</v>
      </c>
      <c r="R1683" t="s">
        <v>8359</v>
      </c>
      <c r="S1683" s="12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8">
        <f t="shared" si="105"/>
        <v>0</v>
      </c>
      <c r="Q1684" s="7" t="s">
        <v>8337</v>
      </c>
      <c r="R1684" t="s">
        <v>8359</v>
      </c>
      <c r="S1684" s="12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8">
        <f t="shared" si="105"/>
        <v>76</v>
      </c>
      <c r="Q1685" s="7" t="s">
        <v>8337</v>
      </c>
      <c r="R1685" t="s">
        <v>8359</v>
      </c>
      <c r="S1685" s="12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8">
        <f t="shared" si="105"/>
        <v>86.43564356435644</v>
      </c>
      <c r="Q1686" s="7" t="s">
        <v>8337</v>
      </c>
      <c r="R1686" t="s">
        <v>8359</v>
      </c>
      <c r="S1686" s="12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8">
        <f t="shared" si="105"/>
        <v>24</v>
      </c>
      <c r="Q1687" s="7" t="s">
        <v>8337</v>
      </c>
      <c r="R1687" t="s">
        <v>8359</v>
      </c>
      <c r="S1687" s="12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8">
        <f t="shared" si="105"/>
        <v>18</v>
      </c>
      <c r="Q1688" s="7" t="s">
        <v>8337</v>
      </c>
      <c r="R1688" t="s">
        <v>8359</v>
      </c>
      <c r="S1688" s="12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8">
        <f t="shared" si="105"/>
        <v>80.128205128205124</v>
      </c>
      <c r="Q1689" s="7" t="s">
        <v>8337</v>
      </c>
      <c r="R1689" t="s">
        <v>8359</v>
      </c>
      <c r="S1689" s="12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8">
        <f t="shared" si="105"/>
        <v>253.14285714285714</v>
      </c>
      <c r="Q1690" s="7" t="s">
        <v>8337</v>
      </c>
      <c r="R1690" t="s">
        <v>8359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8">
        <f t="shared" si="105"/>
        <v>171.42857142857142</v>
      </c>
      <c r="Q1691" s="7" t="s">
        <v>8337</v>
      </c>
      <c r="R1691" t="s">
        <v>8359</v>
      </c>
      <c r="S1691" s="12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8">
        <f t="shared" si="105"/>
        <v>57.727272727272727</v>
      </c>
      <c r="Q1692" s="7" t="s">
        <v>8337</v>
      </c>
      <c r="R1692" t="s">
        <v>8359</v>
      </c>
      <c r="S1692" s="12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8">
        <f t="shared" si="105"/>
        <v>264.26315789473682</v>
      </c>
      <c r="Q1693" s="7" t="s">
        <v>8337</v>
      </c>
      <c r="R1693" t="s">
        <v>8359</v>
      </c>
      <c r="S1693" s="12">
        <f t="shared" si="106"/>
        <v>42795.49314814814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8">
        <f t="shared" si="105"/>
        <v>159.33333333333334</v>
      </c>
      <c r="Q1694" s="7" t="s">
        <v>8337</v>
      </c>
      <c r="R1694" t="s">
        <v>8359</v>
      </c>
      <c r="S1694" s="12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8">
        <f t="shared" si="105"/>
        <v>35</v>
      </c>
      <c r="Q1695" s="7" t="s">
        <v>8337</v>
      </c>
      <c r="R1695" t="s">
        <v>8359</v>
      </c>
      <c r="S1695" s="12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8">
        <f t="shared" si="105"/>
        <v>5</v>
      </c>
      <c r="Q1696" s="7" t="s">
        <v>8337</v>
      </c>
      <c r="R1696" t="s">
        <v>8359</v>
      </c>
      <c r="S1696" s="12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8">
        <f t="shared" si="105"/>
        <v>61.086956521739133</v>
      </c>
      <c r="Q1697" s="7" t="s">
        <v>8337</v>
      </c>
      <c r="R1697" t="s">
        <v>8359</v>
      </c>
      <c r="S1697" s="12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8">
        <f t="shared" si="105"/>
        <v>0</v>
      </c>
      <c r="Q1698" s="7" t="s">
        <v>8337</v>
      </c>
      <c r="R1698" t="s">
        <v>8359</v>
      </c>
      <c r="S1698" s="12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8">
        <f t="shared" si="105"/>
        <v>114.81818181818181</v>
      </c>
      <c r="Q1699" s="7" t="s">
        <v>8337</v>
      </c>
      <c r="R1699" t="s">
        <v>8359</v>
      </c>
      <c r="S1699" s="12">
        <f t="shared" si="106"/>
        <v>42804.82462962962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8">
        <f t="shared" si="105"/>
        <v>0</v>
      </c>
      <c r="Q1700" s="7" t="s">
        <v>8337</v>
      </c>
      <c r="R1700" t="s">
        <v>8359</v>
      </c>
      <c r="S1700" s="12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8">
        <f t="shared" si="105"/>
        <v>54</v>
      </c>
      <c r="Q1701" s="7" t="s">
        <v>8337</v>
      </c>
      <c r="R1701" t="s">
        <v>8359</v>
      </c>
      <c r="S1701" s="12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8">
        <f t="shared" si="105"/>
        <v>65.974683544303801</v>
      </c>
      <c r="Q1702" s="7" t="s">
        <v>8337</v>
      </c>
      <c r="R1702" t="s">
        <v>8359</v>
      </c>
      <c r="S1702" s="12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8">
        <f t="shared" si="105"/>
        <v>5</v>
      </c>
      <c r="Q1703" s="7" t="s">
        <v>8337</v>
      </c>
      <c r="R1703" t="s">
        <v>8359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8">
        <f t="shared" si="105"/>
        <v>1</v>
      </c>
      <c r="Q1704" s="7" t="s">
        <v>8337</v>
      </c>
      <c r="R1704" t="s">
        <v>8359</v>
      </c>
      <c r="S1704" s="12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8">
        <f t="shared" si="105"/>
        <v>25.5</v>
      </c>
      <c r="Q1705" s="7" t="s">
        <v>8337</v>
      </c>
      <c r="R1705" t="s">
        <v>8359</v>
      </c>
      <c r="S1705" s="12">
        <f t="shared" si="106"/>
        <v>42187.073344907411</v>
      </c>
      <c r="T1705" s="12">
        <f t="shared" si="107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8">
        <f t="shared" si="105"/>
        <v>118.36363636363636</v>
      </c>
      <c r="Q1706" s="7" t="s">
        <v>8337</v>
      </c>
      <c r="R1706" t="s">
        <v>8359</v>
      </c>
      <c r="S1706" s="12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8">
        <f t="shared" si="105"/>
        <v>0</v>
      </c>
      <c r="Q1707" s="7" t="s">
        <v>8337</v>
      </c>
      <c r="R1707" t="s">
        <v>8359</v>
      </c>
      <c r="S1707" s="12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8">
        <f t="shared" si="105"/>
        <v>0</v>
      </c>
      <c r="Q1708" s="7" t="s">
        <v>8337</v>
      </c>
      <c r="R1708" t="s">
        <v>8359</v>
      </c>
      <c r="S1708" s="12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8">
        <f t="shared" si="105"/>
        <v>54.111111111111114</v>
      </c>
      <c r="Q1709" s="7" t="s">
        <v>8337</v>
      </c>
      <c r="R1709" t="s">
        <v>8359</v>
      </c>
      <c r="S1709" s="12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8">
        <f t="shared" si="105"/>
        <v>0</v>
      </c>
      <c r="Q1710" s="7" t="s">
        <v>8337</v>
      </c>
      <c r="R1710" t="s">
        <v>8359</v>
      </c>
      <c r="S1710" s="12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8">
        <f t="shared" si="105"/>
        <v>21.25</v>
      </c>
      <c r="Q1711" s="7" t="s">
        <v>8337</v>
      </c>
      <c r="R1711" t="s">
        <v>8359</v>
      </c>
      <c r="S1711" s="12">
        <f t="shared" si="106"/>
        <v>41841.355486111104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8">
        <f t="shared" si="105"/>
        <v>34</v>
      </c>
      <c r="Q1712" s="7" t="s">
        <v>8337</v>
      </c>
      <c r="R1712" t="s">
        <v>8359</v>
      </c>
      <c r="S1712" s="12">
        <f t="shared" si="106"/>
        <v>42341.382962962954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8">
        <f t="shared" si="105"/>
        <v>525</v>
      </c>
      <c r="Q1713" s="7" t="s">
        <v>8337</v>
      </c>
      <c r="R1713" t="s">
        <v>8359</v>
      </c>
      <c r="S1713" s="12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8">
        <f t="shared" si="105"/>
        <v>0</v>
      </c>
      <c r="Q1714" s="7" t="s">
        <v>8337</v>
      </c>
      <c r="R1714" t="s">
        <v>8359</v>
      </c>
      <c r="S1714" s="12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8">
        <f t="shared" si="105"/>
        <v>50</v>
      </c>
      <c r="Q1715" s="7" t="s">
        <v>8337</v>
      </c>
      <c r="R1715" t="s">
        <v>8359</v>
      </c>
      <c r="S1715" s="12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8">
        <f t="shared" si="105"/>
        <v>115.70588235294117</v>
      </c>
      <c r="Q1716" s="7" t="s">
        <v>8337</v>
      </c>
      <c r="R1716" t="s">
        <v>8359</v>
      </c>
      <c r="S1716" s="12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8">
        <f t="shared" si="105"/>
        <v>5.5</v>
      </c>
      <c r="Q1717" s="7" t="s">
        <v>8337</v>
      </c>
      <c r="R1717" t="s">
        <v>8359</v>
      </c>
      <c r="S1717" s="12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8">
        <f t="shared" si="105"/>
        <v>50</v>
      </c>
      <c r="Q1718" s="7" t="s">
        <v>8337</v>
      </c>
      <c r="R1718" t="s">
        <v>8359</v>
      </c>
      <c r="S1718" s="12">
        <f t="shared" si="106"/>
        <v>42673.369201388887</v>
      </c>
      <c r="T1718" s="12">
        <f t="shared" si="107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8">
        <f t="shared" si="105"/>
        <v>34.024390243902438</v>
      </c>
      <c r="Q1719" s="7" t="s">
        <v>8337</v>
      </c>
      <c r="R1719" t="s">
        <v>8359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8">
        <f t="shared" si="105"/>
        <v>37.5</v>
      </c>
      <c r="Q1720" s="7" t="s">
        <v>8337</v>
      </c>
      <c r="R1720" t="s">
        <v>8359</v>
      </c>
      <c r="S1720" s="12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8">
        <f t="shared" si="105"/>
        <v>11.666666666666666</v>
      </c>
      <c r="Q1721" s="7" t="s">
        <v>8337</v>
      </c>
      <c r="R1721" t="s">
        <v>8359</v>
      </c>
      <c r="S1721" s="12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8">
        <f t="shared" si="105"/>
        <v>28.125</v>
      </c>
      <c r="Q1722" s="7" t="s">
        <v>8337</v>
      </c>
      <c r="R1722" t="s">
        <v>8359</v>
      </c>
      <c r="S1722" s="12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8">
        <f t="shared" si="105"/>
        <v>0</v>
      </c>
      <c r="Q1723" s="7" t="s">
        <v>8337</v>
      </c>
      <c r="R1723" t="s">
        <v>8359</v>
      </c>
      <c r="S1723" s="12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8">
        <f t="shared" si="105"/>
        <v>1</v>
      </c>
      <c r="Q1724" s="7" t="s">
        <v>8337</v>
      </c>
      <c r="R1724" t="s">
        <v>8359</v>
      </c>
      <c r="S1724" s="12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8">
        <f t="shared" si="105"/>
        <v>216.66666666666666</v>
      </c>
      <c r="Q1725" s="7" t="s">
        <v>8337</v>
      </c>
      <c r="R1725" t="s">
        <v>8359</v>
      </c>
      <c r="S1725" s="12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8">
        <f t="shared" si="105"/>
        <v>8.75</v>
      </c>
      <c r="Q1726" s="7" t="s">
        <v>8337</v>
      </c>
      <c r="R1726" t="s">
        <v>8359</v>
      </c>
      <c r="S1726" s="12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8">
        <f t="shared" si="105"/>
        <v>62.222222222222221</v>
      </c>
      <c r="Q1727" s="7" t="s">
        <v>8337</v>
      </c>
      <c r="R1727" t="s">
        <v>8359</v>
      </c>
      <c r="S1727" s="12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8">
        <f t="shared" si="105"/>
        <v>137.25</v>
      </c>
      <c r="Q1728" s="7" t="s">
        <v>8337</v>
      </c>
      <c r="R1728" t="s">
        <v>8359</v>
      </c>
      <c r="S1728" s="12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8">
        <f t="shared" si="105"/>
        <v>1</v>
      </c>
      <c r="Q1729" s="7" t="s">
        <v>8337</v>
      </c>
      <c r="R1729" t="s">
        <v>8359</v>
      </c>
      <c r="S1729" s="12">
        <f t="shared" si="106"/>
        <v>42044.719641203708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8">
        <f t="shared" si="105"/>
        <v>122.14285714285714</v>
      </c>
      <c r="Q1730" s="7" t="s">
        <v>8337</v>
      </c>
      <c r="R1730" t="s">
        <v>8359</v>
      </c>
      <c r="S1730" s="12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8">
        <f t="shared" ref="P1731:P1794" si="109">IF(L1731&lt;&gt;0, E1731/L1731, 0)</f>
        <v>0</v>
      </c>
      <c r="Q1731" s="7" t="s">
        <v>8337</v>
      </c>
      <c r="R1731" t="s">
        <v>8359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8">
        <f t="shared" si="109"/>
        <v>0</v>
      </c>
      <c r="Q1732" s="7" t="s">
        <v>8337</v>
      </c>
      <c r="R1732" t="s">
        <v>8359</v>
      </c>
      <c r="S1732" s="12">
        <f t="shared" si="110"/>
        <v>42271.879432870373</v>
      </c>
      <c r="T1732" s="12">
        <f t="shared" si="111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8">
        <f t="shared" si="109"/>
        <v>0</v>
      </c>
      <c r="Q1733" s="7" t="s">
        <v>8337</v>
      </c>
      <c r="R1733" t="s">
        <v>8359</v>
      </c>
      <c r="S1733" s="12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8">
        <f t="shared" si="109"/>
        <v>0</v>
      </c>
      <c r="Q1734" s="7" t="s">
        <v>8337</v>
      </c>
      <c r="R1734" t="s">
        <v>8359</v>
      </c>
      <c r="S1734" s="12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8">
        <f t="shared" si="109"/>
        <v>0</v>
      </c>
      <c r="Q1735" s="7" t="s">
        <v>8337</v>
      </c>
      <c r="R1735" t="s">
        <v>8359</v>
      </c>
      <c r="S1735" s="12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8">
        <f t="shared" si="109"/>
        <v>1</v>
      </c>
      <c r="Q1736" s="7" t="s">
        <v>8337</v>
      </c>
      <c r="R1736" t="s">
        <v>8359</v>
      </c>
      <c r="S1736" s="12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8">
        <f t="shared" si="109"/>
        <v>55</v>
      </c>
      <c r="Q1737" s="7" t="s">
        <v>8337</v>
      </c>
      <c r="R1737" t="s">
        <v>8359</v>
      </c>
      <c r="S1737" s="12">
        <f t="shared" si="110"/>
        <v>42559.605844907412</v>
      </c>
      <c r="T1737" s="12">
        <f t="shared" si="111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8">
        <f t="shared" si="109"/>
        <v>22</v>
      </c>
      <c r="Q1738" s="7" t="s">
        <v>8337</v>
      </c>
      <c r="R1738" t="s">
        <v>8359</v>
      </c>
      <c r="S1738" s="12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8">
        <f t="shared" si="109"/>
        <v>56.666666666666664</v>
      </c>
      <c r="Q1739" s="7" t="s">
        <v>8337</v>
      </c>
      <c r="R1739" t="s">
        <v>8359</v>
      </c>
      <c r="S1739" s="12">
        <f t="shared" si="110"/>
        <v>42175.740648148152</v>
      </c>
      <c r="T1739" s="12">
        <f t="shared" si="111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8">
        <f t="shared" si="109"/>
        <v>20</v>
      </c>
      <c r="Q1740" s="7" t="s">
        <v>8337</v>
      </c>
      <c r="R1740" t="s">
        <v>8359</v>
      </c>
      <c r="S1740" s="12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8">
        <f t="shared" si="109"/>
        <v>1</v>
      </c>
      <c r="Q1741" s="7" t="s">
        <v>8337</v>
      </c>
      <c r="R1741" t="s">
        <v>8359</v>
      </c>
      <c r="S1741" s="12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8">
        <f t="shared" si="109"/>
        <v>0</v>
      </c>
      <c r="Q1742" s="7" t="s">
        <v>8337</v>
      </c>
      <c r="R1742" t="s">
        <v>8359</v>
      </c>
      <c r="S1742" s="12">
        <f t="shared" si="110"/>
        <v>42171.60905092593</v>
      </c>
      <c r="T1742" s="12">
        <f t="shared" si="111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8">
        <f t="shared" si="109"/>
        <v>25.576923076923077</v>
      </c>
      <c r="Q1743" s="7" t="s">
        <v>8350</v>
      </c>
      <c r="R1743" t="s">
        <v>8351</v>
      </c>
      <c r="S1743" s="12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8">
        <f t="shared" si="109"/>
        <v>63.970588235294116</v>
      </c>
      <c r="Q1744" s="7" t="s">
        <v>8350</v>
      </c>
      <c r="R1744" t="s">
        <v>8351</v>
      </c>
      <c r="S1744" s="12">
        <f t="shared" si="110"/>
        <v>42710.668634259251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8">
        <f t="shared" si="109"/>
        <v>89.925373134328353</v>
      </c>
      <c r="Q1745" s="7" t="s">
        <v>8350</v>
      </c>
      <c r="R1745" t="s">
        <v>8351</v>
      </c>
      <c r="S1745" s="12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8">
        <f t="shared" si="109"/>
        <v>93.071428571428569</v>
      </c>
      <c r="Q1746" s="7" t="s">
        <v>8350</v>
      </c>
      <c r="R1746" t="s">
        <v>8351</v>
      </c>
      <c r="S1746" s="12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8">
        <f t="shared" si="109"/>
        <v>89.674157303370791</v>
      </c>
      <c r="Q1747" s="7" t="s">
        <v>8350</v>
      </c>
      <c r="R1747" t="s">
        <v>8351</v>
      </c>
      <c r="S1747" s="12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8">
        <f t="shared" si="109"/>
        <v>207.61682242990653</v>
      </c>
      <c r="Q1748" s="7" t="s">
        <v>8350</v>
      </c>
      <c r="R1748" t="s">
        <v>8351</v>
      </c>
      <c r="S1748" s="12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8">
        <f t="shared" si="109"/>
        <v>59.408805031446541</v>
      </c>
      <c r="Q1749" s="7" t="s">
        <v>8350</v>
      </c>
      <c r="R1749" t="s">
        <v>8351</v>
      </c>
      <c r="S1749" s="12">
        <f t="shared" si="110"/>
        <v>42292.227199074077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8">
        <f t="shared" si="109"/>
        <v>358.97237569060775</v>
      </c>
      <c r="Q1750" s="7" t="s">
        <v>8350</v>
      </c>
      <c r="R1750" t="s">
        <v>8351</v>
      </c>
      <c r="S1750" s="12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8">
        <f t="shared" si="109"/>
        <v>94.736641221374043</v>
      </c>
      <c r="Q1751" s="7" t="s">
        <v>8350</v>
      </c>
      <c r="R1751" t="s">
        <v>8351</v>
      </c>
      <c r="S1751" s="12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8">
        <f t="shared" si="109"/>
        <v>80.647999999999996</v>
      </c>
      <c r="Q1752" s="7" t="s">
        <v>8350</v>
      </c>
      <c r="R1752" t="s">
        <v>8351</v>
      </c>
      <c r="S1752" s="12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8">
        <f t="shared" si="109"/>
        <v>168.68852459016392</v>
      </c>
      <c r="Q1753" s="7" t="s">
        <v>8350</v>
      </c>
      <c r="R1753" t="s">
        <v>8351</v>
      </c>
      <c r="S1753" s="12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8">
        <f t="shared" si="109"/>
        <v>34.68888888888889</v>
      </c>
      <c r="Q1754" s="7" t="s">
        <v>8350</v>
      </c>
      <c r="R1754" t="s">
        <v>8351</v>
      </c>
      <c r="S1754" s="12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8">
        <f t="shared" si="109"/>
        <v>462.85714285714283</v>
      </c>
      <c r="Q1755" s="7" t="s">
        <v>8350</v>
      </c>
      <c r="R1755" t="s">
        <v>8351</v>
      </c>
      <c r="S1755" s="12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8">
        <f t="shared" si="109"/>
        <v>104.38888888888889</v>
      </c>
      <c r="Q1756" s="7" t="s">
        <v>8350</v>
      </c>
      <c r="R1756" t="s">
        <v>8351</v>
      </c>
      <c r="S1756" s="12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8">
        <f t="shared" si="109"/>
        <v>7.5</v>
      </c>
      <c r="Q1757" s="7" t="s">
        <v>8350</v>
      </c>
      <c r="R1757" t="s">
        <v>8351</v>
      </c>
      <c r="S1757" s="12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8">
        <f t="shared" si="109"/>
        <v>47.13</v>
      </c>
      <c r="Q1758" s="7" t="s">
        <v>8350</v>
      </c>
      <c r="R1758" t="s">
        <v>8351</v>
      </c>
      <c r="S1758" s="12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8">
        <f t="shared" si="109"/>
        <v>414.28571428571428</v>
      </c>
      <c r="Q1759" s="7" t="s">
        <v>8350</v>
      </c>
      <c r="R1759" t="s">
        <v>8351</v>
      </c>
      <c r="S1759" s="12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8">
        <f t="shared" si="109"/>
        <v>42.481481481481481</v>
      </c>
      <c r="Q1760" s="7" t="s">
        <v>8350</v>
      </c>
      <c r="R1760" t="s">
        <v>8351</v>
      </c>
      <c r="S1760" s="12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8">
        <f t="shared" si="109"/>
        <v>108.77551020408163</v>
      </c>
      <c r="Q1761" s="7" t="s">
        <v>8350</v>
      </c>
      <c r="R1761" t="s">
        <v>8351</v>
      </c>
      <c r="S1761" s="12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8">
        <f t="shared" si="109"/>
        <v>81.098039215686271</v>
      </c>
      <c r="Q1762" s="7" t="s">
        <v>8350</v>
      </c>
      <c r="R1762" t="s">
        <v>8351</v>
      </c>
      <c r="S1762" s="12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8">
        <f t="shared" si="109"/>
        <v>51.666666666666664</v>
      </c>
      <c r="Q1763" s="7" t="s">
        <v>8350</v>
      </c>
      <c r="R1763" t="s">
        <v>8351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8">
        <f t="shared" si="109"/>
        <v>35.4</v>
      </c>
      <c r="Q1764" s="7" t="s">
        <v>8350</v>
      </c>
      <c r="R1764" t="s">
        <v>8351</v>
      </c>
      <c r="S1764" s="12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8">
        <f t="shared" si="109"/>
        <v>103.63559322033899</v>
      </c>
      <c r="Q1765" s="7" t="s">
        <v>8350</v>
      </c>
      <c r="R1765" t="s">
        <v>8351</v>
      </c>
      <c r="S1765" s="12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8">
        <f t="shared" si="109"/>
        <v>55.282051282051285</v>
      </c>
      <c r="Q1766" s="7" t="s">
        <v>8350</v>
      </c>
      <c r="R1766" t="s">
        <v>8351</v>
      </c>
      <c r="S1766" s="12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8">
        <f t="shared" si="109"/>
        <v>72.16970873786407</v>
      </c>
      <c r="Q1767" s="7" t="s">
        <v>8350</v>
      </c>
      <c r="R1767" t="s">
        <v>8351</v>
      </c>
      <c r="S1767" s="12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8">
        <f t="shared" si="109"/>
        <v>0</v>
      </c>
      <c r="Q1768" s="7" t="s">
        <v>8350</v>
      </c>
      <c r="R1768" t="s">
        <v>8351</v>
      </c>
      <c r="S1768" s="12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8">
        <f t="shared" si="109"/>
        <v>58.615384615384613</v>
      </c>
      <c r="Q1769" s="7" t="s">
        <v>8350</v>
      </c>
      <c r="R1769" t="s">
        <v>8351</v>
      </c>
      <c r="S1769" s="12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8">
        <f t="shared" si="109"/>
        <v>12.466666666666667</v>
      </c>
      <c r="Q1770" s="7" t="s">
        <v>8350</v>
      </c>
      <c r="R1770" t="s">
        <v>8351</v>
      </c>
      <c r="S1770" s="12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8">
        <f t="shared" si="109"/>
        <v>49.136363636363633</v>
      </c>
      <c r="Q1771" s="7" t="s">
        <v>8350</v>
      </c>
      <c r="R1771" t="s">
        <v>8351</v>
      </c>
      <c r="S1771" s="12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8">
        <f t="shared" si="109"/>
        <v>150.5</v>
      </c>
      <c r="Q1772" s="7" t="s">
        <v>8350</v>
      </c>
      <c r="R1772" t="s">
        <v>8351</v>
      </c>
      <c r="S1772" s="12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8">
        <f t="shared" si="109"/>
        <v>35.799999999999997</v>
      </c>
      <c r="Q1773" s="7" t="s">
        <v>8350</v>
      </c>
      <c r="R1773" t="s">
        <v>8351</v>
      </c>
      <c r="S1773" s="12">
        <f t="shared" si="110"/>
        <v>41905.771296296298</v>
      </c>
      <c r="T1773" s="12">
        <f t="shared" si="111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8">
        <f t="shared" si="109"/>
        <v>45.157894736842103</v>
      </c>
      <c r="Q1774" s="7" t="s">
        <v>8350</v>
      </c>
      <c r="R1774" t="s">
        <v>8351</v>
      </c>
      <c r="S1774" s="12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8">
        <f t="shared" si="109"/>
        <v>98.78947368421052</v>
      </c>
      <c r="Q1775" s="7" t="s">
        <v>8350</v>
      </c>
      <c r="R1775" t="s">
        <v>8351</v>
      </c>
      <c r="S1775" s="12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8">
        <f t="shared" si="109"/>
        <v>88.307692307692307</v>
      </c>
      <c r="Q1776" s="7" t="s">
        <v>8350</v>
      </c>
      <c r="R1776" t="s">
        <v>8351</v>
      </c>
      <c r="S1776" s="12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8">
        <f t="shared" si="109"/>
        <v>170.62903225806451</v>
      </c>
      <c r="Q1777" s="7" t="s">
        <v>8350</v>
      </c>
      <c r="R1777" t="s">
        <v>8351</v>
      </c>
      <c r="S1777" s="12">
        <f t="shared" si="110"/>
        <v>41891.768055555556</v>
      </c>
      <c r="T1777" s="12">
        <f t="shared" si="111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8">
        <f t="shared" si="109"/>
        <v>83.75</v>
      </c>
      <c r="Q1778" s="7" t="s">
        <v>8350</v>
      </c>
      <c r="R1778" t="s">
        <v>8351</v>
      </c>
      <c r="S1778" s="12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8">
        <f t="shared" si="109"/>
        <v>65.099999999999994</v>
      </c>
      <c r="Q1779" s="7" t="s">
        <v>8350</v>
      </c>
      <c r="R1779" t="s">
        <v>8351</v>
      </c>
      <c r="S1779" s="12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8">
        <f t="shared" si="109"/>
        <v>66.333333333333329</v>
      </c>
      <c r="Q1780" s="7" t="s">
        <v>8350</v>
      </c>
      <c r="R1780" t="s">
        <v>8351</v>
      </c>
      <c r="S1780" s="12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8">
        <f t="shared" si="109"/>
        <v>104.89473684210526</v>
      </c>
      <c r="Q1781" s="7" t="s">
        <v>8350</v>
      </c>
      <c r="R1781" t="s">
        <v>8351</v>
      </c>
      <c r="S1781" s="12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8">
        <f t="shared" si="109"/>
        <v>78.440789473684205</v>
      </c>
      <c r="Q1782" s="7" t="s">
        <v>8350</v>
      </c>
      <c r="R1782" t="s">
        <v>8351</v>
      </c>
      <c r="S1782" s="12">
        <f t="shared" si="110"/>
        <v>42493.392476851855</v>
      </c>
      <c r="T1782" s="12">
        <f t="shared" si="111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8">
        <f t="shared" si="109"/>
        <v>59.041666666666664</v>
      </c>
      <c r="Q1783" s="7" t="s">
        <v>8350</v>
      </c>
      <c r="R1783" t="s">
        <v>8351</v>
      </c>
      <c r="S1783" s="12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8">
        <f t="shared" si="109"/>
        <v>71.34210526315789</v>
      </c>
      <c r="Q1784" s="7" t="s">
        <v>8350</v>
      </c>
      <c r="R1784" t="s">
        <v>8351</v>
      </c>
      <c r="S1784" s="12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8">
        <f t="shared" si="109"/>
        <v>51.227027027027027</v>
      </c>
      <c r="Q1785" s="7" t="s">
        <v>8350</v>
      </c>
      <c r="R1785" t="s">
        <v>8351</v>
      </c>
      <c r="S1785" s="12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8">
        <f t="shared" si="109"/>
        <v>60.242424242424242</v>
      </c>
      <c r="Q1786" s="7" t="s">
        <v>8350</v>
      </c>
      <c r="R1786" t="s">
        <v>8351</v>
      </c>
      <c r="S1786" s="12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8">
        <f t="shared" si="109"/>
        <v>44.935185185185183</v>
      </c>
      <c r="Q1787" s="7" t="s">
        <v>8350</v>
      </c>
      <c r="R1787" t="s">
        <v>8351</v>
      </c>
      <c r="S1787" s="12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8">
        <f t="shared" si="109"/>
        <v>31.206896551724139</v>
      </c>
      <c r="Q1788" s="7" t="s">
        <v>8350</v>
      </c>
      <c r="R1788" t="s">
        <v>8351</v>
      </c>
      <c r="S1788" s="12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8">
        <f t="shared" si="109"/>
        <v>63.875</v>
      </c>
      <c r="Q1789" s="7" t="s">
        <v>8350</v>
      </c>
      <c r="R1789" t="s">
        <v>8351</v>
      </c>
      <c r="S1789" s="12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8">
        <f t="shared" si="109"/>
        <v>19</v>
      </c>
      <c r="Q1790" s="7" t="s">
        <v>8350</v>
      </c>
      <c r="R1790" t="s">
        <v>8351</v>
      </c>
      <c r="S1790" s="12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8">
        <f t="shared" si="109"/>
        <v>10</v>
      </c>
      <c r="Q1791" s="7" t="s">
        <v>8350</v>
      </c>
      <c r="R1791" t="s">
        <v>8351</v>
      </c>
      <c r="S1791" s="12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8">
        <f t="shared" si="109"/>
        <v>109.06666666666666</v>
      </c>
      <c r="Q1792" s="7" t="s">
        <v>8350</v>
      </c>
      <c r="R1792" t="s">
        <v>8351</v>
      </c>
      <c r="S1792" s="12">
        <f t="shared" si="110"/>
        <v>42010.466180555559</v>
      </c>
      <c r="T1792" s="12">
        <f t="shared" si="111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8">
        <f t="shared" si="109"/>
        <v>26.75</v>
      </c>
      <c r="Q1793" s="7" t="s">
        <v>8350</v>
      </c>
      <c r="R1793" t="s">
        <v>8351</v>
      </c>
      <c r="S1793" s="12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8">
        <f t="shared" si="109"/>
        <v>109.93525179856115</v>
      </c>
      <c r="Q1794" s="7" t="s">
        <v>8350</v>
      </c>
      <c r="R1794" t="s">
        <v>8351</v>
      </c>
      <c r="S1794" s="12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8">
        <f t="shared" ref="P1795:P1858" si="113">IF(L1795&lt;&gt;0, E1795/L1795, 0)</f>
        <v>20</v>
      </c>
      <c r="Q1795" s="7" t="s">
        <v>8350</v>
      </c>
      <c r="R1795" t="s">
        <v>8351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8">
        <f t="shared" si="113"/>
        <v>55.388888888888886</v>
      </c>
      <c r="Q1796" s="7" t="s">
        <v>8350</v>
      </c>
      <c r="R1796" t="s">
        <v>8351</v>
      </c>
      <c r="S1796" s="12">
        <f t="shared" si="114"/>
        <v>42011.342847222222</v>
      </c>
      <c r="T1796" s="12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8">
        <f t="shared" si="113"/>
        <v>133.90123456790124</v>
      </c>
      <c r="Q1797" s="7" t="s">
        <v>8350</v>
      </c>
      <c r="R1797" t="s">
        <v>8351</v>
      </c>
      <c r="S1797" s="12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8">
        <f t="shared" si="113"/>
        <v>48.720930232558139</v>
      </c>
      <c r="Q1798" s="7" t="s">
        <v>8350</v>
      </c>
      <c r="R1798" t="s">
        <v>8351</v>
      </c>
      <c r="S1798" s="12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8">
        <f t="shared" si="113"/>
        <v>48.25</v>
      </c>
      <c r="Q1799" s="7" t="s">
        <v>8350</v>
      </c>
      <c r="R1799" t="s">
        <v>8351</v>
      </c>
      <c r="S1799" s="12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8">
        <f t="shared" si="113"/>
        <v>58.972972972972975</v>
      </c>
      <c r="Q1800" s="7" t="s">
        <v>8350</v>
      </c>
      <c r="R1800" t="s">
        <v>8351</v>
      </c>
      <c r="S1800" s="12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8">
        <f t="shared" si="113"/>
        <v>11.638333333333334</v>
      </c>
      <c r="Q1801" s="7" t="s">
        <v>8350</v>
      </c>
      <c r="R1801" t="s">
        <v>8351</v>
      </c>
      <c r="S1801" s="12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8">
        <f t="shared" si="113"/>
        <v>83.716814159292042</v>
      </c>
      <c r="Q1802" s="7" t="s">
        <v>8350</v>
      </c>
      <c r="R1802" t="s">
        <v>8351</v>
      </c>
      <c r="S1802" s="12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8">
        <f t="shared" si="113"/>
        <v>63.648648648648646</v>
      </c>
      <c r="Q1803" s="7" t="s">
        <v>8350</v>
      </c>
      <c r="R1803" t="s">
        <v>8351</v>
      </c>
      <c r="S1803" s="12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8">
        <f t="shared" si="113"/>
        <v>94.277777777777771</v>
      </c>
      <c r="Q1804" s="7" t="s">
        <v>8350</v>
      </c>
      <c r="R1804" t="s">
        <v>8351</v>
      </c>
      <c r="S1804" s="12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8">
        <f t="shared" si="113"/>
        <v>71.86666666666666</v>
      </c>
      <c r="Q1805" s="7" t="s">
        <v>8350</v>
      </c>
      <c r="R1805" t="s">
        <v>8351</v>
      </c>
      <c r="S1805" s="12">
        <f t="shared" si="114"/>
        <v>42017.863217592596</v>
      </c>
      <c r="T1805" s="12">
        <f t="shared" si="115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8">
        <f t="shared" si="113"/>
        <v>104.84615384615384</v>
      </c>
      <c r="Q1806" s="7" t="s">
        <v>8350</v>
      </c>
      <c r="R1806" t="s">
        <v>8351</v>
      </c>
      <c r="S1806" s="12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8">
        <f t="shared" si="113"/>
        <v>67.139344262295083</v>
      </c>
      <c r="Q1807" s="7" t="s">
        <v>8350</v>
      </c>
      <c r="R1807" t="s">
        <v>8351</v>
      </c>
      <c r="S1807" s="12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8">
        <f t="shared" si="113"/>
        <v>73.875</v>
      </c>
      <c r="Q1808" s="7" t="s">
        <v>8350</v>
      </c>
      <c r="R1808" t="s">
        <v>8351</v>
      </c>
      <c r="S1808" s="12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8">
        <f t="shared" si="113"/>
        <v>69.125</v>
      </c>
      <c r="Q1809" s="7" t="s">
        <v>8350</v>
      </c>
      <c r="R1809" t="s">
        <v>8351</v>
      </c>
      <c r="S1809" s="12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8">
        <f t="shared" si="113"/>
        <v>120.77083333333333</v>
      </c>
      <c r="Q1810" s="7" t="s">
        <v>8350</v>
      </c>
      <c r="R1810" t="s">
        <v>8351</v>
      </c>
      <c r="S1810" s="12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8">
        <f t="shared" si="113"/>
        <v>42.222222222222221</v>
      </c>
      <c r="Q1811" s="7" t="s">
        <v>8350</v>
      </c>
      <c r="R1811" t="s">
        <v>8351</v>
      </c>
      <c r="S1811" s="12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8">
        <f t="shared" si="113"/>
        <v>7.5</v>
      </c>
      <c r="Q1812" s="7" t="s">
        <v>8350</v>
      </c>
      <c r="R1812" t="s">
        <v>8351</v>
      </c>
      <c r="S1812" s="12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8">
        <f t="shared" si="113"/>
        <v>1.5384615384615385</v>
      </c>
      <c r="Q1813" s="7" t="s">
        <v>8350</v>
      </c>
      <c r="R1813" t="s">
        <v>8351</v>
      </c>
      <c r="S1813" s="12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8">
        <f t="shared" si="113"/>
        <v>37.608695652173914</v>
      </c>
      <c r="Q1814" s="7" t="s">
        <v>8350</v>
      </c>
      <c r="R1814" t="s">
        <v>8351</v>
      </c>
      <c r="S1814" s="12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8">
        <f t="shared" si="113"/>
        <v>0</v>
      </c>
      <c r="Q1815" s="7" t="s">
        <v>8350</v>
      </c>
      <c r="R1815" t="s">
        <v>8351</v>
      </c>
      <c r="S1815" s="12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8">
        <f t="shared" si="113"/>
        <v>42.157142857142858</v>
      </c>
      <c r="Q1816" s="7" t="s">
        <v>8350</v>
      </c>
      <c r="R1816" t="s">
        <v>8351</v>
      </c>
      <c r="S1816" s="12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8">
        <f t="shared" si="113"/>
        <v>0</v>
      </c>
      <c r="Q1817" s="7" t="s">
        <v>8350</v>
      </c>
      <c r="R1817" t="s">
        <v>8351</v>
      </c>
      <c r="S1817" s="12">
        <f t="shared" si="114"/>
        <v>42172.698344907411</v>
      </c>
      <c r="T1817" s="12">
        <f t="shared" si="115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8">
        <f t="shared" si="113"/>
        <v>84.833333333333329</v>
      </c>
      <c r="Q1818" s="7" t="s">
        <v>8350</v>
      </c>
      <c r="R1818" t="s">
        <v>8351</v>
      </c>
      <c r="S1818" s="12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8">
        <f t="shared" si="113"/>
        <v>94.19</v>
      </c>
      <c r="Q1819" s="7" t="s">
        <v>8350</v>
      </c>
      <c r="R1819" t="s">
        <v>8351</v>
      </c>
      <c r="S1819" s="12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8">
        <f t="shared" si="113"/>
        <v>0</v>
      </c>
      <c r="Q1820" s="7" t="s">
        <v>8350</v>
      </c>
      <c r="R1820" t="s">
        <v>8351</v>
      </c>
      <c r="S1820" s="12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8">
        <f t="shared" si="113"/>
        <v>6.25</v>
      </c>
      <c r="Q1821" s="7" t="s">
        <v>8350</v>
      </c>
      <c r="R1821" t="s">
        <v>8351</v>
      </c>
      <c r="S1821" s="12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8">
        <f t="shared" si="113"/>
        <v>213.375</v>
      </c>
      <c r="Q1822" s="7" t="s">
        <v>8350</v>
      </c>
      <c r="R1822" t="s">
        <v>8351</v>
      </c>
      <c r="S1822" s="12">
        <f t="shared" si="114"/>
        <v>42064.87604166667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8">
        <f t="shared" si="113"/>
        <v>59.162280701754383</v>
      </c>
      <c r="Q1823" s="7" t="s">
        <v>8337</v>
      </c>
      <c r="R1823" t="s">
        <v>8338</v>
      </c>
      <c r="S1823" s="12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8">
        <f t="shared" si="113"/>
        <v>27.272727272727273</v>
      </c>
      <c r="Q1824" s="7" t="s">
        <v>8337</v>
      </c>
      <c r="R1824" t="s">
        <v>8338</v>
      </c>
      <c r="S1824" s="12">
        <f t="shared" si="114"/>
        <v>41634.588680555549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8">
        <f t="shared" si="113"/>
        <v>24.575757575757574</v>
      </c>
      <c r="Q1825" s="7" t="s">
        <v>8337</v>
      </c>
      <c r="R1825" t="s">
        <v>8338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8">
        <f t="shared" si="113"/>
        <v>75.05</v>
      </c>
      <c r="Q1826" s="7" t="s">
        <v>8337</v>
      </c>
      <c r="R1826" t="s">
        <v>8338</v>
      </c>
      <c r="S1826" s="12">
        <f t="shared" si="114"/>
        <v>41626.707951388889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8">
        <f t="shared" si="113"/>
        <v>42.02</v>
      </c>
      <c r="Q1827" s="7" t="s">
        <v>8337</v>
      </c>
      <c r="R1827" t="s">
        <v>8338</v>
      </c>
      <c r="S1827" s="12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8">
        <f t="shared" si="113"/>
        <v>53.157894736842103</v>
      </c>
      <c r="Q1828" s="7" t="s">
        <v>8337</v>
      </c>
      <c r="R1828" t="s">
        <v>8338</v>
      </c>
      <c r="S1828" s="12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8">
        <f t="shared" si="113"/>
        <v>83.885416666666671</v>
      </c>
      <c r="Q1829" s="7" t="s">
        <v>8337</v>
      </c>
      <c r="R1829" t="s">
        <v>8338</v>
      </c>
      <c r="S1829" s="12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8">
        <f t="shared" si="113"/>
        <v>417.33333333333331</v>
      </c>
      <c r="Q1830" s="7" t="s">
        <v>8337</v>
      </c>
      <c r="R1830" t="s">
        <v>8338</v>
      </c>
      <c r="S1830" s="12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8">
        <f t="shared" si="113"/>
        <v>75.765151515151516</v>
      </c>
      <c r="Q1831" s="7" t="s">
        <v>8337</v>
      </c>
      <c r="R1831" t="s">
        <v>8338</v>
      </c>
      <c r="S1831" s="12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8">
        <f t="shared" si="113"/>
        <v>67.389380530973455</v>
      </c>
      <c r="Q1832" s="7" t="s">
        <v>8337</v>
      </c>
      <c r="R1832" t="s">
        <v>8338</v>
      </c>
      <c r="S1832" s="12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8">
        <f t="shared" si="113"/>
        <v>73.571428571428569</v>
      </c>
      <c r="Q1833" s="7" t="s">
        <v>8337</v>
      </c>
      <c r="R1833" t="s">
        <v>8338</v>
      </c>
      <c r="S1833" s="12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8">
        <f t="shared" si="113"/>
        <v>25</v>
      </c>
      <c r="Q1834" s="7" t="s">
        <v>8337</v>
      </c>
      <c r="R1834" t="s">
        <v>8338</v>
      </c>
      <c r="S1834" s="12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8">
        <f t="shared" si="113"/>
        <v>42</v>
      </c>
      <c r="Q1835" s="7" t="s">
        <v>8337</v>
      </c>
      <c r="R1835" t="s">
        <v>8338</v>
      </c>
      <c r="S1835" s="12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8">
        <f t="shared" si="113"/>
        <v>131.16666666666666</v>
      </c>
      <c r="Q1836" s="7" t="s">
        <v>8337</v>
      </c>
      <c r="R1836" t="s">
        <v>8338</v>
      </c>
      <c r="S1836" s="12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8">
        <f t="shared" si="113"/>
        <v>47.272727272727273</v>
      </c>
      <c r="Q1837" s="7" t="s">
        <v>8337</v>
      </c>
      <c r="R1837" t="s">
        <v>8338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8">
        <f t="shared" si="113"/>
        <v>182.12727272727273</v>
      </c>
      <c r="Q1838" s="7" t="s">
        <v>8337</v>
      </c>
      <c r="R1838" t="s">
        <v>8338</v>
      </c>
      <c r="S1838" s="12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8">
        <f t="shared" si="113"/>
        <v>61.366666666666667</v>
      </c>
      <c r="Q1839" s="7" t="s">
        <v>8337</v>
      </c>
      <c r="R1839" t="s">
        <v>8338</v>
      </c>
      <c r="S1839" s="12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8">
        <f t="shared" si="113"/>
        <v>35.767499999999998</v>
      </c>
      <c r="Q1840" s="7" t="s">
        <v>8337</v>
      </c>
      <c r="R1840" t="s">
        <v>8338</v>
      </c>
      <c r="S1840" s="12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8">
        <f t="shared" si="113"/>
        <v>45.62222222222222</v>
      </c>
      <c r="Q1841" s="7" t="s">
        <v>8337</v>
      </c>
      <c r="R1841" t="s">
        <v>8338</v>
      </c>
      <c r="S1841" s="12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8">
        <f t="shared" si="113"/>
        <v>75.384615384615387</v>
      </c>
      <c r="Q1842" s="7" t="s">
        <v>8337</v>
      </c>
      <c r="R1842" t="s">
        <v>8338</v>
      </c>
      <c r="S1842" s="12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8">
        <f t="shared" si="113"/>
        <v>50.875</v>
      </c>
      <c r="Q1843" s="7" t="s">
        <v>8337</v>
      </c>
      <c r="R1843" t="s">
        <v>8338</v>
      </c>
      <c r="S1843" s="12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8">
        <f t="shared" si="113"/>
        <v>119.28571428571429</v>
      </c>
      <c r="Q1844" s="7" t="s">
        <v>8337</v>
      </c>
      <c r="R1844" t="s">
        <v>8338</v>
      </c>
      <c r="S1844" s="12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8">
        <f t="shared" si="113"/>
        <v>92.541865671641801</v>
      </c>
      <c r="Q1845" s="7" t="s">
        <v>8337</v>
      </c>
      <c r="R1845" t="s">
        <v>8338</v>
      </c>
      <c r="S1845" s="12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8">
        <f t="shared" si="113"/>
        <v>76.05</v>
      </c>
      <c r="Q1846" s="7" t="s">
        <v>8337</v>
      </c>
      <c r="R1846" t="s">
        <v>8338</v>
      </c>
      <c r="S1846" s="12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8">
        <f t="shared" si="113"/>
        <v>52.631578947368418</v>
      </c>
      <c r="Q1847" s="7" t="s">
        <v>8337</v>
      </c>
      <c r="R1847" t="s">
        <v>8338</v>
      </c>
      <c r="S1847" s="12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8">
        <f t="shared" si="113"/>
        <v>98.990430622009569</v>
      </c>
      <c r="Q1848" s="7" t="s">
        <v>8337</v>
      </c>
      <c r="R1848" t="s">
        <v>8338</v>
      </c>
      <c r="S1848" s="12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8">
        <f t="shared" si="113"/>
        <v>79.526315789473685</v>
      </c>
      <c r="Q1849" s="7" t="s">
        <v>8337</v>
      </c>
      <c r="R1849" t="s">
        <v>8338</v>
      </c>
      <c r="S1849" s="12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8">
        <f t="shared" si="113"/>
        <v>134.20833333333334</v>
      </c>
      <c r="Q1850" s="7" t="s">
        <v>8337</v>
      </c>
      <c r="R1850" t="s">
        <v>8338</v>
      </c>
      <c r="S1850" s="12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8">
        <f t="shared" si="113"/>
        <v>37.625</v>
      </c>
      <c r="Q1851" s="7" t="s">
        <v>8337</v>
      </c>
      <c r="R1851" t="s">
        <v>8338</v>
      </c>
      <c r="S1851" s="12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8">
        <f t="shared" si="113"/>
        <v>51.044692737430168</v>
      </c>
      <c r="Q1852" s="7" t="s">
        <v>8337</v>
      </c>
      <c r="R1852" t="s">
        <v>8338</v>
      </c>
      <c r="S1852" s="12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8">
        <f t="shared" si="113"/>
        <v>50.03846153846154</v>
      </c>
      <c r="Q1853" s="7" t="s">
        <v>8337</v>
      </c>
      <c r="R1853" t="s">
        <v>8338</v>
      </c>
      <c r="S1853" s="12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8">
        <f t="shared" si="113"/>
        <v>133.93129770992365</v>
      </c>
      <c r="Q1854" s="7" t="s">
        <v>8337</v>
      </c>
      <c r="R1854" t="s">
        <v>8338</v>
      </c>
      <c r="S1854" s="12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8">
        <f t="shared" si="113"/>
        <v>58.214285714285715</v>
      </c>
      <c r="Q1855" s="7" t="s">
        <v>8337</v>
      </c>
      <c r="R1855" t="s">
        <v>8338</v>
      </c>
      <c r="S1855" s="12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8">
        <f t="shared" si="113"/>
        <v>88.037643678160919</v>
      </c>
      <c r="Q1856" s="7" t="s">
        <v>8337</v>
      </c>
      <c r="R1856" t="s">
        <v>8338</v>
      </c>
      <c r="S1856" s="12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8">
        <f t="shared" si="113"/>
        <v>70.576753926701571</v>
      </c>
      <c r="Q1857" s="7" t="s">
        <v>8337</v>
      </c>
      <c r="R1857" t="s">
        <v>8338</v>
      </c>
      <c r="S1857" s="12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8">
        <f t="shared" si="113"/>
        <v>53.289473684210527</v>
      </c>
      <c r="Q1858" s="7" t="s">
        <v>8337</v>
      </c>
      <c r="R1858" t="s">
        <v>8338</v>
      </c>
      <c r="S1858" s="12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8">
        <f t="shared" ref="P1859:P1922" si="117">IF(L1859&lt;&gt;0, E1859/L1859, 0)</f>
        <v>136.36363636363637</v>
      </c>
      <c r="Q1859" s="7" t="s">
        <v>8337</v>
      </c>
      <c r="R1859" t="s">
        <v>8338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8">
        <f t="shared" si="117"/>
        <v>40.547315436241611</v>
      </c>
      <c r="Q1860" s="7" t="s">
        <v>8337</v>
      </c>
      <c r="R1860" t="s">
        <v>8338</v>
      </c>
      <c r="S1860" s="12">
        <f t="shared" si="118"/>
        <v>40832.9921412037</v>
      </c>
      <c r="T1860" s="12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8">
        <f t="shared" si="117"/>
        <v>70.625</v>
      </c>
      <c r="Q1861" s="7" t="s">
        <v>8337</v>
      </c>
      <c r="R1861" t="s">
        <v>8338</v>
      </c>
      <c r="S1861" s="12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8">
        <f t="shared" si="117"/>
        <v>52.684210526315788</v>
      </c>
      <c r="Q1862" s="7" t="s">
        <v>8337</v>
      </c>
      <c r="R1862" t="s">
        <v>8338</v>
      </c>
      <c r="S1862" s="12">
        <f t="shared" si="118"/>
        <v>41655.500972222217</v>
      </c>
      <c r="T1862" s="12">
        <f t="shared" si="11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8">
        <f t="shared" si="117"/>
        <v>0</v>
      </c>
      <c r="Q1863" s="7" t="s">
        <v>8345</v>
      </c>
      <c r="R1863" t="s">
        <v>8347</v>
      </c>
      <c r="S1863" s="12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8">
        <f t="shared" si="117"/>
        <v>90.9375</v>
      </c>
      <c r="Q1864" s="7" t="s">
        <v>8345</v>
      </c>
      <c r="R1864" t="s">
        <v>8347</v>
      </c>
      <c r="S1864" s="12">
        <f t="shared" si="118"/>
        <v>42755.284421296288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8">
        <f t="shared" si="117"/>
        <v>5</v>
      </c>
      <c r="Q1865" s="7" t="s">
        <v>8345</v>
      </c>
      <c r="R1865" t="s">
        <v>8347</v>
      </c>
      <c r="S1865" s="12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8">
        <f t="shared" si="117"/>
        <v>58.083333333333336</v>
      </c>
      <c r="Q1866" s="7" t="s">
        <v>8345</v>
      </c>
      <c r="R1866" t="s">
        <v>8347</v>
      </c>
      <c r="S1866" s="12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8">
        <f t="shared" si="117"/>
        <v>2</v>
      </c>
      <c r="Q1867" s="7" t="s">
        <v>8345</v>
      </c>
      <c r="R1867" t="s">
        <v>8347</v>
      </c>
      <c r="S1867" s="12">
        <f t="shared" si="118"/>
        <v>42645.159108796295</v>
      </c>
      <c r="T1867" s="12">
        <f t="shared" si="11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8">
        <f t="shared" si="117"/>
        <v>62.5</v>
      </c>
      <c r="Q1868" s="7" t="s">
        <v>8345</v>
      </c>
      <c r="R1868" t="s">
        <v>8347</v>
      </c>
      <c r="S1868" s="12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8">
        <f t="shared" si="117"/>
        <v>10</v>
      </c>
      <c r="Q1869" s="7" t="s">
        <v>8345</v>
      </c>
      <c r="R1869" t="s">
        <v>8347</v>
      </c>
      <c r="S1869" s="12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8">
        <f t="shared" si="117"/>
        <v>71.588235294117652</v>
      </c>
      <c r="Q1870" s="7" t="s">
        <v>8345</v>
      </c>
      <c r="R1870" t="s">
        <v>8347</v>
      </c>
      <c r="S1870" s="12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8">
        <f t="shared" si="117"/>
        <v>0</v>
      </c>
      <c r="Q1871" s="7" t="s">
        <v>8345</v>
      </c>
      <c r="R1871" t="s">
        <v>8347</v>
      </c>
      <c r="S1871" s="12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8">
        <f t="shared" si="117"/>
        <v>32.81818181818182</v>
      </c>
      <c r="Q1872" s="7" t="s">
        <v>8345</v>
      </c>
      <c r="R1872" t="s">
        <v>8347</v>
      </c>
      <c r="S1872" s="12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8">
        <f t="shared" si="117"/>
        <v>49.11578947368421</v>
      </c>
      <c r="Q1873" s="7" t="s">
        <v>8345</v>
      </c>
      <c r="R1873" t="s">
        <v>8347</v>
      </c>
      <c r="S1873" s="12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8">
        <f t="shared" si="117"/>
        <v>16.307692307692307</v>
      </c>
      <c r="Q1874" s="7" t="s">
        <v>8345</v>
      </c>
      <c r="R1874" t="s">
        <v>8347</v>
      </c>
      <c r="S1874" s="12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8">
        <f t="shared" si="117"/>
        <v>18</v>
      </c>
      <c r="Q1875" s="7" t="s">
        <v>8345</v>
      </c>
      <c r="R1875" t="s">
        <v>8347</v>
      </c>
      <c r="S1875" s="12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8">
        <f t="shared" si="117"/>
        <v>13</v>
      </c>
      <c r="Q1876" s="7" t="s">
        <v>8345</v>
      </c>
      <c r="R1876" t="s">
        <v>8347</v>
      </c>
      <c r="S1876" s="12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8">
        <f t="shared" si="117"/>
        <v>17</v>
      </c>
      <c r="Q1877" s="7" t="s">
        <v>8345</v>
      </c>
      <c r="R1877" t="s">
        <v>8347</v>
      </c>
      <c r="S1877" s="12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8">
        <f t="shared" si="117"/>
        <v>0</v>
      </c>
      <c r="Q1878" s="7" t="s">
        <v>8345</v>
      </c>
      <c r="R1878" t="s">
        <v>8347</v>
      </c>
      <c r="S1878" s="12">
        <f t="shared" si="118"/>
        <v>41776.076446759253</v>
      </c>
      <c r="T1878" s="12">
        <f t="shared" si="11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8">
        <f t="shared" si="117"/>
        <v>0</v>
      </c>
      <c r="Q1879" s="7" t="s">
        <v>8345</v>
      </c>
      <c r="R1879" t="s">
        <v>8347</v>
      </c>
      <c r="S1879" s="12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8">
        <f t="shared" si="117"/>
        <v>0</v>
      </c>
      <c r="Q1880" s="7" t="s">
        <v>8345</v>
      </c>
      <c r="R1880" t="s">
        <v>8347</v>
      </c>
      <c r="S1880" s="12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8">
        <f t="shared" si="117"/>
        <v>3</v>
      </c>
      <c r="Q1881" s="7" t="s">
        <v>8345</v>
      </c>
      <c r="R1881" t="s">
        <v>8347</v>
      </c>
      <c r="S1881" s="12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8">
        <f t="shared" si="117"/>
        <v>41.833333333333336</v>
      </c>
      <c r="Q1882" s="7" t="s">
        <v>8345</v>
      </c>
      <c r="R1882" t="s">
        <v>8347</v>
      </c>
      <c r="S1882" s="12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8">
        <f t="shared" si="117"/>
        <v>49.338428571428572</v>
      </c>
      <c r="Q1883" s="7" t="s">
        <v>8337</v>
      </c>
      <c r="R1883" t="s">
        <v>8341</v>
      </c>
      <c r="S1883" s="12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8">
        <f t="shared" si="117"/>
        <v>41.728395061728392</v>
      </c>
      <c r="Q1884" s="7" t="s">
        <v>8337</v>
      </c>
      <c r="R1884" t="s">
        <v>8341</v>
      </c>
      <c r="S1884" s="12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8">
        <f t="shared" si="117"/>
        <v>32.71875</v>
      </c>
      <c r="Q1885" s="7" t="s">
        <v>8337</v>
      </c>
      <c r="R1885" t="s">
        <v>8341</v>
      </c>
      <c r="S1885" s="12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8">
        <f t="shared" si="117"/>
        <v>51.96153846153846</v>
      </c>
      <c r="Q1886" s="7" t="s">
        <v>8337</v>
      </c>
      <c r="R1886" t="s">
        <v>8341</v>
      </c>
      <c r="S1886" s="12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8">
        <f t="shared" si="117"/>
        <v>50.685714285714283</v>
      </c>
      <c r="Q1887" s="7" t="s">
        <v>8337</v>
      </c>
      <c r="R1887" t="s">
        <v>8341</v>
      </c>
      <c r="S1887" s="12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8">
        <f t="shared" si="117"/>
        <v>42.241379310344826</v>
      </c>
      <c r="Q1888" s="7" t="s">
        <v>8337</v>
      </c>
      <c r="R1888" t="s">
        <v>8341</v>
      </c>
      <c r="S1888" s="12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8">
        <f t="shared" si="117"/>
        <v>416.875</v>
      </c>
      <c r="Q1889" s="7" t="s">
        <v>8337</v>
      </c>
      <c r="R1889" t="s">
        <v>8341</v>
      </c>
      <c r="S1889" s="12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8">
        <f t="shared" si="117"/>
        <v>46.651685393258425</v>
      </c>
      <c r="Q1890" s="7" t="s">
        <v>8337</v>
      </c>
      <c r="R1890" t="s">
        <v>8341</v>
      </c>
      <c r="S1890" s="12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8">
        <f t="shared" si="117"/>
        <v>48.454545454545453</v>
      </c>
      <c r="Q1891" s="7" t="s">
        <v>8337</v>
      </c>
      <c r="R1891" t="s">
        <v>8341</v>
      </c>
      <c r="S1891" s="12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8">
        <f t="shared" si="117"/>
        <v>70.5289837398374</v>
      </c>
      <c r="Q1892" s="7" t="s">
        <v>8337</v>
      </c>
      <c r="R1892" t="s">
        <v>8341</v>
      </c>
      <c r="S1892" s="12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8">
        <f t="shared" si="117"/>
        <v>87.958333333333329</v>
      </c>
      <c r="Q1893" s="7" t="s">
        <v>8337</v>
      </c>
      <c r="R1893" t="s">
        <v>8341</v>
      </c>
      <c r="S1893" s="12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8">
        <f t="shared" si="117"/>
        <v>26.26923076923077</v>
      </c>
      <c r="Q1894" s="7" t="s">
        <v>8337</v>
      </c>
      <c r="R1894" t="s">
        <v>8341</v>
      </c>
      <c r="S1894" s="12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8">
        <f t="shared" si="117"/>
        <v>57.777777777777779</v>
      </c>
      <c r="Q1895" s="7" t="s">
        <v>8337</v>
      </c>
      <c r="R1895" t="s">
        <v>8341</v>
      </c>
      <c r="S1895" s="12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8">
        <f t="shared" si="117"/>
        <v>57.25</v>
      </c>
      <c r="Q1896" s="7" t="s">
        <v>8337</v>
      </c>
      <c r="R1896" t="s">
        <v>8341</v>
      </c>
      <c r="S1896" s="12">
        <f t="shared" si="118"/>
        <v>40920.696562500001</v>
      </c>
      <c r="T1896" s="12">
        <f t="shared" si="11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8">
        <f t="shared" si="117"/>
        <v>196.34042553191489</v>
      </c>
      <c r="Q1897" s="7" t="s">
        <v>8337</v>
      </c>
      <c r="R1897" t="s">
        <v>8341</v>
      </c>
      <c r="S1897" s="12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8">
        <f t="shared" si="117"/>
        <v>43</v>
      </c>
      <c r="Q1898" s="7" t="s">
        <v>8337</v>
      </c>
      <c r="R1898" t="s">
        <v>8341</v>
      </c>
      <c r="S1898" s="12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8">
        <f t="shared" si="117"/>
        <v>35.551912568306008</v>
      </c>
      <c r="Q1899" s="7" t="s">
        <v>8337</v>
      </c>
      <c r="R1899" t="s">
        <v>8341</v>
      </c>
      <c r="S1899" s="12">
        <f t="shared" si="118"/>
        <v>41680.375069444446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8">
        <f t="shared" si="117"/>
        <v>68.80952380952381</v>
      </c>
      <c r="Q1900" s="7" t="s">
        <v>8337</v>
      </c>
      <c r="R1900" t="s">
        <v>8341</v>
      </c>
      <c r="S1900" s="12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8">
        <f t="shared" si="117"/>
        <v>28.571428571428573</v>
      </c>
      <c r="Q1901" s="7" t="s">
        <v>8337</v>
      </c>
      <c r="R1901" t="s">
        <v>8341</v>
      </c>
      <c r="S1901" s="12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8">
        <f t="shared" si="117"/>
        <v>50.631666666666668</v>
      </c>
      <c r="Q1902" s="7" t="s">
        <v>8337</v>
      </c>
      <c r="R1902" t="s">
        <v>8341</v>
      </c>
      <c r="S1902" s="12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8">
        <f t="shared" si="117"/>
        <v>106.8</v>
      </c>
      <c r="Q1903" s="7" t="s">
        <v>8331</v>
      </c>
      <c r="R1903" t="s">
        <v>8360</v>
      </c>
      <c r="S1903" s="12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8">
        <f t="shared" si="117"/>
        <v>4</v>
      </c>
      <c r="Q1904" s="7" t="s">
        <v>8331</v>
      </c>
      <c r="R1904" t="s">
        <v>8360</v>
      </c>
      <c r="S1904" s="12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8">
        <f t="shared" si="117"/>
        <v>34.097560975609753</v>
      </c>
      <c r="Q1905" s="7" t="s">
        <v>8331</v>
      </c>
      <c r="R1905" t="s">
        <v>8360</v>
      </c>
      <c r="S1905" s="12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8">
        <f t="shared" si="117"/>
        <v>25</v>
      </c>
      <c r="Q1906" s="7" t="s">
        <v>8331</v>
      </c>
      <c r="R1906" t="s">
        <v>8360</v>
      </c>
      <c r="S1906" s="12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8">
        <f t="shared" si="117"/>
        <v>10.5</v>
      </c>
      <c r="Q1907" s="7" t="s">
        <v>8331</v>
      </c>
      <c r="R1907" t="s">
        <v>8360</v>
      </c>
      <c r="S1907" s="12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8">
        <f t="shared" si="117"/>
        <v>215.95959595959596</v>
      </c>
      <c r="Q1908" s="7" t="s">
        <v>8331</v>
      </c>
      <c r="R1908" t="s">
        <v>8360</v>
      </c>
      <c r="S1908" s="12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8">
        <f t="shared" si="117"/>
        <v>21.25</v>
      </c>
      <c r="Q1909" s="7" t="s">
        <v>8331</v>
      </c>
      <c r="R1909" t="s">
        <v>8360</v>
      </c>
      <c r="S1909" s="12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8">
        <f t="shared" si="117"/>
        <v>108.25</v>
      </c>
      <c r="Q1910" s="7" t="s">
        <v>8331</v>
      </c>
      <c r="R1910" t="s">
        <v>8360</v>
      </c>
      <c r="S1910" s="12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8">
        <f t="shared" si="117"/>
        <v>129.97368421052633</v>
      </c>
      <c r="Q1911" s="7" t="s">
        <v>8331</v>
      </c>
      <c r="R1911" t="s">
        <v>8360</v>
      </c>
      <c r="S1911" s="12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8">
        <f t="shared" si="117"/>
        <v>117.49473684210527</v>
      </c>
      <c r="Q1912" s="7" t="s">
        <v>8331</v>
      </c>
      <c r="R1912" t="s">
        <v>8360</v>
      </c>
      <c r="S1912" s="12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8">
        <f t="shared" si="117"/>
        <v>10</v>
      </c>
      <c r="Q1913" s="7" t="s">
        <v>8331</v>
      </c>
      <c r="R1913" t="s">
        <v>8360</v>
      </c>
      <c r="S1913" s="12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8">
        <f t="shared" si="117"/>
        <v>70.595238095238102</v>
      </c>
      <c r="Q1914" s="7" t="s">
        <v>8331</v>
      </c>
      <c r="R1914" t="s">
        <v>8360</v>
      </c>
      <c r="S1914" s="12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8">
        <f t="shared" si="117"/>
        <v>24.5</v>
      </c>
      <c r="Q1915" s="7" t="s">
        <v>8331</v>
      </c>
      <c r="R1915" t="s">
        <v>8360</v>
      </c>
      <c r="S1915" s="12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8">
        <f t="shared" si="117"/>
        <v>30</v>
      </c>
      <c r="Q1916" s="7" t="s">
        <v>8331</v>
      </c>
      <c r="R1916" t="s">
        <v>8360</v>
      </c>
      <c r="S1916" s="12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8">
        <f t="shared" si="117"/>
        <v>2</v>
      </c>
      <c r="Q1917" s="7" t="s">
        <v>8331</v>
      </c>
      <c r="R1917" t="s">
        <v>8360</v>
      </c>
      <c r="S1917" s="12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8">
        <f t="shared" si="117"/>
        <v>17</v>
      </c>
      <c r="Q1918" s="7" t="s">
        <v>8331</v>
      </c>
      <c r="R1918" t="s">
        <v>8360</v>
      </c>
      <c r="S1918" s="12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8">
        <f t="shared" si="117"/>
        <v>2928.9285714285716</v>
      </c>
      <c r="Q1919" s="7" t="s">
        <v>8331</v>
      </c>
      <c r="R1919" t="s">
        <v>8360</v>
      </c>
      <c r="S1919" s="12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8">
        <f t="shared" si="117"/>
        <v>28.888888888888889</v>
      </c>
      <c r="Q1920" s="7" t="s">
        <v>8331</v>
      </c>
      <c r="R1920" t="s">
        <v>8360</v>
      </c>
      <c r="S1920" s="12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8">
        <f t="shared" si="117"/>
        <v>29.625</v>
      </c>
      <c r="Q1921" s="7" t="s">
        <v>8331</v>
      </c>
      <c r="R1921" t="s">
        <v>8360</v>
      </c>
      <c r="S1921" s="12">
        <f t="shared" si="118"/>
        <v>42113.667233796288</v>
      </c>
      <c r="T1921" s="12">
        <f t="shared" si="11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8">
        <f t="shared" si="117"/>
        <v>40.980952380952381</v>
      </c>
      <c r="Q1922" s="7" t="s">
        <v>8331</v>
      </c>
      <c r="R1922" t="s">
        <v>8360</v>
      </c>
      <c r="S1922" s="12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8">
        <f t="shared" ref="P1923:P1986" si="121">IF(L1923&lt;&gt;0, E1923/L1923, 0)</f>
        <v>54</v>
      </c>
      <c r="Q1923" s="7" t="s">
        <v>8337</v>
      </c>
      <c r="R1923" t="s">
        <v>8341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8">
        <f t="shared" si="121"/>
        <v>36.109375</v>
      </c>
      <c r="Q1924" s="7" t="s">
        <v>8337</v>
      </c>
      <c r="R1924" t="s">
        <v>8341</v>
      </c>
      <c r="S1924" s="12">
        <f t="shared" si="122"/>
        <v>41590.047534722216</v>
      </c>
      <c r="T1924" s="12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8">
        <f t="shared" si="121"/>
        <v>23.153846153846153</v>
      </c>
      <c r="Q1925" s="7" t="s">
        <v>8337</v>
      </c>
      <c r="R1925" t="s">
        <v>8341</v>
      </c>
      <c r="S1925" s="12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8">
        <f t="shared" si="121"/>
        <v>104</v>
      </c>
      <c r="Q1926" s="7" t="s">
        <v>8337</v>
      </c>
      <c r="R1926" t="s">
        <v>8341</v>
      </c>
      <c r="S1926" s="12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8">
        <f t="shared" si="121"/>
        <v>31.826923076923077</v>
      </c>
      <c r="Q1927" s="7" t="s">
        <v>8337</v>
      </c>
      <c r="R1927" t="s">
        <v>8341</v>
      </c>
      <c r="S1927" s="12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8">
        <f t="shared" si="121"/>
        <v>27.3896261682243</v>
      </c>
      <c r="Q1928" s="7" t="s">
        <v>8337</v>
      </c>
      <c r="R1928" t="s">
        <v>8341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8">
        <f t="shared" si="121"/>
        <v>56.363636363636367</v>
      </c>
      <c r="Q1929" s="7" t="s">
        <v>8337</v>
      </c>
      <c r="R1929" t="s">
        <v>8341</v>
      </c>
      <c r="S1929" s="12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8">
        <f t="shared" si="121"/>
        <v>77.352941176470594</v>
      </c>
      <c r="Q1930" s="7" t="s">
        <v>8337</v>
      </c>
      <c r="R1930" t="s">
        <v>8341</v>
      </c>
      <c r="S1930" s="12">
        <f t="shared" si="122"/>
        <v>41371.439745370371</v>
      </c>
      <c r="T1930" s="12">
        <f t="shared" si="123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8">
        <f t="shared" si="121"/>
        <v>42.8</v>
      </c>
      <c r="Q1931" s="7" t="s">
        <v>8337</v>
      </c>
      <c r="R1931" t="s">
        <v>8341</v>
      </c>
      <c r="S1931" s="12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8">
        <f t="shared" si="121"/>
        <v>48.846153846153847</v>
      </c>
      <c r="Q1932" s="7" t="s">
        <v>8337</v>
      </c>
      <c r="R1932" t="s">
        <v>8341</v>
      </c>
      <c r="S1932" s="12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8">
        <f t="shared" si="121"/>
        <v>48.240400000000001</v>
      </c>
      <c r="Q1933" s="7" t="s">
        <v>8337</v>
      </c>
      <c r="R1933" t="s">
        <v>8341</v>
      </c>
      <c r="S1933" s="12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8">
        <f t="shared" si="121"/>
        <v>70.212500000000006</v>
      </c>
      <c r="Q1934" s="7" t="s">
        <v>8337</v>
      </c>
      <c r="R1934" t="s">
        <v>8341</v>
      </c>
      <c r="S1934" s="12">
        <f t="shared" si="122"/>
        <v>40911.601539351846</v>
      </c>
      <c r="T1934" s="12">
        <f t="shared" si="123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8">
        <f t="shared" si="121"/>
        <v>94.054545454545448</v>
      </c>
      <c r="Q1935" s="7" t="s">
        <v>8337</v>
      </c>
      <c r="R1935" t="s">
        <v>8341</v>
      </c>
      <c r="S1935" s="12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8">
        <f t="shared" si="121"/>
        <v>80.272727272727266</v>
      </c>
      <c r="Q1936" s="7" t="s">
        <v>8337</v>
      </c>
      <c r="R1936" t="s">
        <v>8341</v>
      </c>
      <c r="S1936" s="12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8">
        <f t="shared" si="121"/>
        <v>54.2</v>
      </c>
      <c r="Q1937" s="7" t="s">
        <v>8337</v>
      </c>
      <c r="R1937" t="s">
        <v>8341</v>
      </c>
      <c r="S1937" s="12">
        <f t="shared" si="122"/>
        <v>41773.72420138889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8">
        <f t="shared" si="121"/>
        <v>60.26903448275862</v>
      </c>
      <c r="Q1938" s="7" t="s">
        <v>8337</v>
      </c>
      <c r="R1938" t="s">
        <v>8341</v>
      </c>
      <c r="S1938" s="12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8">
        <f t="shared" si="121"/>
        <v>38.740344827586206</v>
      </c>
      <c r="Q1939" s="7" t="s">
        <v>8337</v>
      </c>
      <c r="R1939" t="s">
        <v>8341</v>
      </c>
      <c r="S1939" s="12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8">
        <f t="shared" si="121"/>
        <v>152.54385964912279</v>
      </c>
      <c r="Q1940" s="7" t="s">
        <v>8337</v>
      </c>
      <c r="R1940" t="s">
        <v>8341</v>
      </c>
      <c r="S1940" s="12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8">
        <f t="shared" si="121"/>
        <v>115.3125</v>
      </c>
      <c r="Q1941" s="7" t="s">
        <v>8337</v>
      </c>
      <c r="R1941" t="s">
        <v>8341</v>
      </c>
      <c r="S1941" s="12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8">
        <f t="shared" si="121"/>
        <v>35.838709677419352</v>
      </c>
      <c r="Q1942" s="7" t="s">
        <v>8337</v>
      </c>
      <c r="R1942" t="s">
        <v>8341</v>
      </c>
      <c r="S1942" s="12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8">
        <f t="shared" si="121"/>
        <v>64.570118779438872</v>
      </c>
      <c r="Q1943" s="7" t="s">
        <v>8331</v>
      </c>
      <c r="R1943" t="s">
        <v>8361</v>
      </c>
      <c r="S1943" s="12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8">
        <f t="shared" si="121"/>
        <v>87.436000000000007</v>
      </c>
      <c r="Q1944" s="7" t="s">
        <v>8331</v>
      </c>
      <c r="R1944" t="s">
        <v>8361</v>
      </c>
      <c r="S1944" s="12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8">
        <f t="shared" si="121"/>
        <v>68.815577078288939</v>
      </c>
      <c r="Q1945" s="7" t="s">
        <v>8331</v>
      </c>
      <c r="R1945" t="s">
        <v>8361</v>
      </c>
      <c r="S1945" s="12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8">
        <f t="shared" si="121"/>
        <v>176.200223588597</v>
      </c>
      <c r="Q1946" s="7" t="s">
        <v>8331</v>
      </c>
      <c r="R1946" t="s">
        <v>8361</v>
      </c>
      <c r="S1946" s="12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8">
        <f t="shared" si="121"/>
        <v>511.79117647058825</v>
      </c>
      <c r="Q1947" s="7" t="s">
        <v>8331</v>
      </c>
      <c r="R1947" t="s">
        <v>8361</v>
      </c>
      <c r="S1947" s="12">
        <f t="shared" si="122"/>
        <v>42157.043495370373</v>
      </c>
      <c r="T1947" s="12">
        <f t="shared" si="123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8">
        <f t="shared" si="121"/>
        <v>160.44285714285715</v>
      </c>
      <c r="Q1948" s="7" t="s">
        <v>8331</v>
      </c>
      <c r="R1948" t="s">
        <v>8361</v>
      </c>
      <c r="S1948" s="12">
        <f t="shared" si="122"/>
        <v>41688.941678240735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8">
        <f t="shared" si="121"/>
        <v>35.003043478260871</v>
      </c>
      <c r="Q1949" s="7" t="s">
        <v>8331</v>
      </c>
      <c r="R1949" t="s">
        <v>8361</v>
      </c>
      <c r="S1949" s="12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8">
        <f t="shared" si="121"/>
        <v>188.50671378091872</v>
      </c>
      <c r="Q1950" s="7" t="s">
        <v>8331</v>
      </c>
      <c r="R1950" t="s">
        <v>8361</v>
      </c>
      <c r="S1950" s="12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8">
        <f t="shared" si="121"/>
        <v>56.204984093319197</v>
      </c>
      <c r="Q1951" s="7" t="s">
        <v>8331</v>
      </c>
      <c r="R1951" t="s">
        <v>8361</v>
      </c>
      <c r="S1951" s="12">
        <f t="shared" si="122"/>
        <v>41800.214710648142</v>
      </c>
      <c r="T1951" s="12">
        <f t="shared" si="123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8">
        <f t="shared" si="121"/>
        <v>51.3054157782516</v>
      </c>
      <c r="Q1952" s="7" t="s">
        <v>8331</v>
      </c>
      <c r="R1952" t="s">
        <v>8361</v>
      </c>
      <c r="S1952" s="12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8">
        <f t="shared" si="121"/>
        <v>127.36450839328538</v>
      </c>
      <c r="Q1953" s="7" t="s">
        <v>8331</v>
      </c>
      <c r="R1953" t="s">
        <v>8361</v>
      </c>
      <c r="S1953" s="12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8">
        <f t="shared" si="121"/>
        <v>101.85532258064516</v>
      </c>
      <c r="Q1954" s="7" t="s">
        <v>8331</v>
      </c>
      <c r="R1954" t="s">
        <v>8361</v>
      </c>
      <c r="S1954" s="12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8">
        <f t="shared" si="121"/>
        <v>230.55782312925169</v>
      </c>
      <c r="Q1955" s="7" t="s">
        <v>8331</v>
      </c>
      <c r="R1955" t="s">
        <v>8361</v>
      </c>
      <c r="S1955" s="12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8">
        <f t="shared" si="121"/>
        <v>842.10602409638557</v>
      </c>
      <c r="Q1956" s="7" t="s">
        <v>8331</v>
      </c>
      <c r="R1956" t="s">
        <v>8361</v>
      </c>
      <c r="S1956" s="12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8">
        <f t="shared" si="121"/>
        <v>577.27593103448271</v>
      </c>
      <c r="Q1957" s="7" t="s">
        <v>8331</v>
      </c>
      <c r="R1957" t="s">
        <v>8361</v>
      </c>
      <c r="S1957" s="12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8">
        <f t="shared" si="121"/>
        <v>483.34246575342468</v>
      </c>
      <c r="Q1958" s="7" t="s">
        <v>8331</v>
      </c>
      <c r="R1958" t="s">
        <v>8361</v>
      </c>
      <c r="S1958" s="12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8">
        <f t="shared" si="121"/>
        <v>76.138500000000008</v>
      </c>
      <c r="Q1959" s="7" t="s">
        <v>8331</v>
      </c>
      <c r="R1959" t="s">
        <v>8361</v>
      </c>
      <c r="S1959" s="12">
        <f t="shared" si="122"/>
        <v>41178.890196759254</v>
      </c>
      <c r="T1959" s="12">
        <f t="shared" si="123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8">
        <f t="shared" si="121"/>
        <v>74.107684365781708</v>
      </c>
      <c r="Q1960" s="7" t="s">
        <v>8331</v>
      </c>
      <c r="R1960" t="s">
        <v>8361</v>
      </c>
      <c r="S1960" s="12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8">
        <f t="shared" si="121"/>
        <v>36.965660377358489</v>
      </c>
      <c r="Q1961" s="7" t="s">
        <v>8331</v>
      </c>
      <c r="R1961" t="s">
        <v>8361</v>
      </c>
      <c r="S1961" s="12">
        <f t="shared" si="122"/>
        <v>41871.63726851852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8">
        <f t="shared" si="121"/>
        <v>2500.969696969697</v>
      </c>
      <c r="Q1962" s="7" t="s">
        <v>8331</v>
      </c>
      <c r="R1962" t="s">
        <v>8361</v>
      </c>
      <c r="S1962" s="12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8">
        <f t="shared" si="121"/>
        <v>67.690214329454989</v>
      </c>
      <c r="Q1963" s="7" t="s">
        <v>8331</v>
      </c>
      <c r="R1963" t="s">
        <v>8361</v>
      </c>
      <c r="S1963" s="12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8">
        <f t="shared" si="121"/>
        <v>63.04738562091503</v>
      </c>
      <c r="Q1964" s="7" t="s">
        <v>8331</v>
      </c>
      <c r="R1964" t="s">
        <v>8361</v>
      </c>
      <c r="S1964" s="12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8">
        <f t="shared" si="121"/>
        <v>117.6</v>
      </c>
      <c r="Q1965" s="7" t="s">
        <v>8331</v>
      </c>
      <c r="R1965" t="s">
        <v>8361</v>
      </c>
      <c r="S1965" s="12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8">
        <f t="shared" si="121"/>
        <v>180.75185011709601</v>
      </c>
      <c r="Q1966" s="7" t="s">
        <v>8331</v>
      </c>
      <c r="R1966" t="s">
        <v>8361</v>
      </c>
      <c r="S1966" s="12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8">
        <f t="shared" si="121"/>
        <v>127.32038834951456</v>
      </c>
      <c r="Q1967" s="7" t="s">
        <v>8331</v>
      </c>
      <c r="R1967" t="s">
        <v>8361</v>
      </c>
      <c r="S1967" s="12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8">
        <f t="shared" si="121"/>
        <v>136.6444745538665</v>
      </c>
      <c r="Q1968" s="7" t="s">
        <v>8331</v>
      </c>
      <c r="R1968" t="s">
        <v>8361</v>
      </c>
      <c r="S1968" s="12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8">
        <f t="shared" si="121"/>
        <v>182.78024691358024</v>
      </c>
      <c r="Q1969" s="7" t="s">
        <v>8331</v>
      </c>
      <c r="R1969" t="s">
        <v>8361</v>
      </c>
      <c r="S1969" s="12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8">
        <f t="shared" si="121"/>
        <v>279.37843137254902</v>
      </c>
      <c r="Q1970" s="7" t="s">
        <v>8331</v>
      </c>
      <c r="R1970" t="s">
        <v>8361</v>
      </c>
      <c r="S1970" s="12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8">
        <f t="shared" si="121"/>
        <v>61.375728669846318</v>
      </c>
      <c r="Q1971" s="7" t="s">
        <v>8331</v>
      </c>
      <c r="R1971" t="s">
        <v>8361</v>
      </c>
      <c r="S1971" s="12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8">
        <f t="shared" si="121"/>
        <v>80.727532097004286</v>
      </c>
      <c r="Q1972" s="7" t="s">
        <v>8331</v>
      </c>
      <c r="R1972" t="s">
        <v>8361</v>
      </c>
      <c r="S1972" s="12">
        <f t="shared" si="122"/>
        <v>41323.984965277778</v>
      </c>
      <c r="T1972" s="12">
        <f t="shared" si="123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8">
        <f t="shared" si="121"/>
        <v>272.35590732591254</v>
      </c>
      <c r="Q1973" s="7" t="s">
        <v>8331</v>
      </c>
      <c r="R1973" t="s">
        <v>8361</v>
      </c>
      <c r="S1973" s="12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8">
        <f t="shared" si="121"/>
        <v>70.848739495798313</v>
      </c>
      <c r="Q1974" s="7" t="s">
        <v>8331</v>
      </c>
      <c r="R1974" t="s">
        <v>8361</v>
      </c>
      <c r="S1974" s="12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8">
        <f t="shared" si="121"/>
        <v>247.94003412969283</v>
      </c>
      <c r="Q1975" s="7" t="s">
        <v>8331</v>
      </c>
      <c r="R1975" t="s">
        <v>8361</v>
      </c>
      <c r="S1975" s="12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8">
        <f t="shared" si="121"/>
        <v>186.81393034825871</v>
      </c>
      <c r="Q1976" s="7" t="s">
        <v>8331</v>
      </c>
      <c r="R1976" t="s">
        <v>8361</v>
      </c>
      <c r="S1976" s="12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8">
        <f t="shared" si="121"/>
        <v>131.98948616600788</v>
      </c>
      <c r="Q1977" s="7" t="s">
        <v>8331</v>
      </c>
      <c r="R1977" t="s">
        <v>8361</v>
      </c>
      <c r="S1977" s="12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8">
        <f t="shared" si="121"/>
        <v>29.310782241014799</v>
      </c>
      <c r="Q1978" s="7" t="s">
        <v>8331</v>
      </c>
      <c r="R1978" t="s">
        <v>8361</v>
      </c>
      <c r="S1978" s="12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8">
        <f t="shared" si="121"/>
        <v>245.02436053593178</v>
      </c>
      <c r="Q1979" s="7" t="s">
        <v>8331</v>
      </c>
      <c r="R1979" t="s">
        <v>8361</v>
      </c>
      <c r="S1979" s="12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8">
        <f t="shared" si="121"/>
        <v>1323.2540463917526</v>
      </c>
      <c r="Q1980" s="7" t="s">
        <v>8331</v>
      </c>
      <c r="R1980" t="s">
        <v>8361</v>
      </c>
      <c r="S1980" s="12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8">
        <f t="shared" si="121"/>
        <v>282.65966789667897</v>
      </c>
      <c r="Q1981" s="7" t="s">
        <v>8331</v>
      </c>
      <c r="R1981" t="s">
        <v>8361</v>
      </c>
      <c r="S1981" s="12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8">
        <f t="shared" si="121"/>
        <v>91.214401028277635</v>
      </c>
      <c r="Q1982" s="7" t="s">
        <v>8331</v>
      </c>
      <c r="R1982" t="s">
        <v>8361</v>
      </c>
      <c r="S1982" s="12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8">
        <f t="shared" si="121"/>
        <v>31.75</v>
      </c>
      <c r="Q1983" s="7" t="s">
        <v>8350</v>
      </c>
      <c r="R1983" t="s">
        <v>8362</v>
      </c>
      <c r="S1983" s="12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8">
        <f t="shared" si="121"/>
        <v>0</v>
      </c>
      <c r="Q1984" s="7" t="s">
        <v>8350</v>
      </c>
      <c r="R1984" t="s">
        <v>8362</v>
      </c>
      <c r="S1984" s="12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8">
        <f t="shared" si="121"/>
        <v>88.6875</v>
      </c>
      <c r="Q1985" s="7" t="s">
        <v>8350</v>
      </c>
      <c r="R1985" t="s">
        <v>8362</v>
      </c>
      <c r="S1985" s="12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8">
        <f t="shared" si="121"/>
        <v>453.14285714285717</v>
      </c>
      <c r="Q1986" s="7" t="s">
        <v>8350</v>
      </c>
      <c r="R1986" t="s">
        <v>8362</v>
      </c>
      <c r="S1986" s="12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8">
        <f t="shared" ref="P1987:P2050" si="125">IF(L1987&lt;&gt;0, E1987/L1987, 0)</f>
        <v>12.75</v>
      </c>
      <c r="Q1987" s="7" t="s">
        <v>8350</v>
      </c>
      <c r="R1987" t="s">
        <v>8362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8">
        <f t="shared" si="125"/>
        <v>1</v>
      </c>
      <c r="Q1988" s="7" t="s">
        <v>8350</v>
      </c>
      <c r="R1988" t="s">
        <v>8362</v>
      </c>
      <c r="S1988" s="12">
        <f t="shared" si="126"/>
        <v>42413.225497685176</v>
      </c>
      <c r="T1988" s="12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8">
        <f t="shared" si="125"/>
        <v>83.428571428571431</v>
      </c>
      <c r="Q1989" s="7" t="s">
        <v>8350</v>
      </c>
      <c r="R1989" t="s">
        <v>8362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8">
        <f t="shared" si="125"/>
        <v>25</v>
      </c>
      <c r="Q1990" s="7" t="s">
        <v>8350</v>
      </c>
      <c r="R1990" t="s">
        <v>8362</v>
      </c>
      <c r="S1990" s="12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8">
        <f t="shared" si="125"/>
        <v>50</v>
      </c>
      <c r="Q1991" s="7" t="s">
        <v>8350</v>
      </c>
      <c r="R1991" t="s">
        <v>8362</v>
      </c>
      <c r="S1991" s="12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8">
        <f t="shared" si="125"/>
        <v>101.8</v>
      </c>
      <c r="Q1992" s="7" t="s">
        <v>8350</v>
      </c>
      <c r="R1992" t="s">
        <v>8362</v>
      </c>
      <c r="S1992" s="12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8">
        <f t="shared" si="125"/>
        <v>46.666666666666664</v>
      </c>
      <c r="Q1993" s="7" t="s">
        <v>8350</v>
      </c>
      <c r="R1993" t="s">
        <v>8362</v>
      </c>
      <c r="S1993" s="12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8">
        <f t="shared" si="125"/>
        <v>1</v>
      </c>
      <c r="Q1994" s="7" t="s">
        <v>8350</v>
      </c>
      <c r="R1994" t="s">
        <v>8362</v>
      </c>
      <c r="S1994" s="12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8">
        <f t="shared" si="125"/>
        <v>0</v>
      </c>
      <c r="Q1995" s="7" t="s">
        <v>8350</v>
      </c>
      <c r="R1995" t="s">
        <v>8362</v>
      </c>
      <c r="S1995" s="12">
        <f t="shared" si="126"/>
        <v>42329.380057870374</v>
      </c>
      <c r="T1995" s="12">
        <f t="shared" si="127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8">
        <f t="shared" si="125"/>
        <v>0</v>
      </c>
      <c r="Q1996" s="7" t="s">
        <v>8350</v>
      </c>
      <c r="R1996" t="s">
        <v>8362</v>
      </c>
      <c r="S1996" s="12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8">
        <f t="shared" si="125"/>
        <v>26</v>
      </c>
      <c r="Q1997" s="7" t="s">
        <v>8350</v>
      </c>
      <c r="R1997" t="s">
        <v>8362</v>
      </c>
      <c r="S1997" s="12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8">
        <f t="shared" si="125"/>
        <v>0</v>
      </c>
      <c r="Q1998" s="7" t="s">
        <v>8350</v>
      </c>
      <c r="R1998" t="s">
        <v>8362</v>
      </c>
      <c r="S1998" s="12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8">
        <f t="shared" si="125"/>
        <v>0</v>
      </c>
      <c r="Q1999" s="7" t="s">
        <v>8350</v>
      </c>
      <c r="R1999" t="s">
        <v>8362</v>
      </c>
      <c r="S1999" s="12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8">
        <f t="shared" si="125"/>
        <v>218.33333333333334</v>
      </c>
      <c r="Q2000" s="7" t="s">
        <v>8350</v>
      </c>
      <c r="R2000" t="s">
        <v>8362</v>
      </c>
      <c r="S2000" s="12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8">
        <f t="shared" si="125"/>
        <v>33.714285714285715</v>
      </c>
      <c r="Q2001" s="7" t="s">
        <v>8350</v>
      </c>
      <c r="R2001" t="s">
        <v>8362</v>
      </c>
      <c r="S2001" s="12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8">
        <f t="shared" si="125"/>
        <v>25</v>
      </c>
      <c r="Q2002" s="7" t="s">
        <v>8350</v>
      </c>
      <c r="R2002" t="s">
        <v>8362</v>
      </c>
      <c r="S2002" s="12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8">
        <f t="shared" si="125"/>
        <v>128.38790470372632</v>
      </c>
      <c r="Q2003" s="7" t="s">
        <v>8331</v>
      </c>
      <c r="R2003" t="s">
        <v>8361</v>
      </c>
      <c r="S2003" s="12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8">
        <f t="shared" si="125"/>
        <v>78.834261818181815</v>
      </c>
      <c r="Q2004" s="7" t="s">
        <v>8331</v>
      </c>
      <c r="R2004" t="s">
        <v>8361</v>
      </c>
      <c r="S2004" s="12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8">
        <f t="shared" si="125"/>
        <v>91.764705882352942</v>
      </c>
      <c r="Q2005" s="7" t="s">
        <v>8331</v>
      </c>
      <c r="R2005" t="s">
        <v>8361</v>
      </c>
      <c r="S2005" s="12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8">
        <f t="shared" si="125"/>
        <v>331.10237288135596</v>
      </c>
      <c r="Q2006" s="7" t="s">
        <v>8331</v>
      </c>
      <c r="R2006" t="s">
        <v>8361</v>
      </c>
      <c r="S2006" s="12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8">
        <f t="shared" si="125"/>
        <v>194.26193717277485</v>
      </c>
      <c r="Q2007" s="7" t="s">
        <v>8331</v>
      </c>
      <c r="R2007" t="s">
        <v>8361</v>
      </c>
      <c r="S2007" s="12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8">
        <f t="shared" si="125"/>
        <v>408.97689768976898</v>
      </c>
      <c r="Q2008" s="7" t="s">
        <v>8331</v>
      </c>
      <c r="R2008" t="s">
        <v>8361</v>
      </c>
      <c r="S2008" s="12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8">
        <f t="shared" si="125"/>
        <v>84.459270072992695</v>
      </c>
      <c r="Q2009" s="7" t="s">
        <v>8331</v>
      </c>
      <c r="R2009" t="s">
        <v>8361</v>
      </c>
      <c r="S2009" s="12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8">
        <f t="shared" si="125"/>
        <v>44.853658536585364</v>
      </c>
      <c r="Q2010" s="7" t="s">
        <v>8331</v>
      </c>
      <c r="R2010" t="s">
        <v>8361</v>
      </c>
      <c r="S2010" s="12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8">
        <f t="shared" si="125"/>
        <v>383.3643216080402</v>
      </c>
      <c r="Q2011" s="7" t="s">
        <v>8331</v>
      </c>
      <c r="R2011" t="s">
        <v>8361</v>
      </c>
      <c r="S2011" s="12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8">
        <f t="shared" si="125"/>
        <v>55.276856649395505</v>
      </c>
      <c r="Q2012" s="7" t="s">
        <v>8331</v>
      </c>
      <c r="R2012" t="s">
        <v>8361</v>
      </c>
      <c r="S2012" s="12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8">
        <f t="shared" si="125"/>
        <v>422.02059732234807</v>
      </c>
      <c r="Q2013" s="7" t="s">
        <v>8331</v>
      </c>
      <c r="R2013" t="s">
        <v>8361</v>
      </c>
      <c r="S2013" s="12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8">
        <f t="shared" si="125"/>
        <v>64.180327868852459</v>
      </c>
      <c r="Q2014" s="7" t="s">
        <v>8331</v>
      </c>
      <c r="R2014" t="s">
        <v>8361</v>
      </c>
      <c r="S2014" s="12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8">
        <f t="shared" si="125"/>
        <v>173.57781674704077</v>
      </c>
      <c r="Q2015" s="7" t="s">
        <v>8331</v>
      </c>
      <c r="R2015" t="s">
        <v>8361</v>
      </c>
      <c r="S2015" s="12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8">
        <f t="shared" si="125"/>
        <v>88.601680840609291</v>
      </c>
      <c r="Q2016" s="7" t="s">
        <v>8331</v>
      </c>
      <c r="R2016" t="s">
        <v>8361</v>
      </c>
      <c r="S2016" s="12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8">
        <f t="shared" si="125"/>
        <v>50.222283950617282</v>
      </c>
      <c r="Q2017" s="7" t="s">
        <v>8331</v>
      </c>
      <c r="R2017" t="s">
        <v>8361</v>
      </c>
      <c r="S2017" s="12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8">
        <f t="shared" si="125"/>
        <v>192.38876826722338</v>
      </c>
      <c r="Q2018" s="7" t="s">
        <v>8331</v>
      </c>
      <c r="R2018" t="s">
        <v>8361</v>
      </c>
      <c r="S2018" s="12">
        <f t="shared" si="126"/>
        <v>41312.672442129624</v>
      </c>
      <c r="T2018" s="12">
        <f t="shared" si="127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8">
        <f t="shared" si="125"/>
        <v>73.416901408450698</v>
      </c>
      <c r="Q2019" s="7" t="s">
        <v>8331</v>
      </c>
      <c r="R2019" t="s">
        <v>8361</v>
      </c>
      <c r="S2019" s="12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8">
        <f t="shared" si="125"/>
        <v>147.68495555555555</v>
      </c>
      <c r="Q2020" s="7" t="s">
        <v>8331</v>
      </c>
      <c r="R2020" t="s">
        <v>8361</v>
      </c>
      <c r="S2020" s="12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8">
        <f t="shared" si="125"/>
        <v>108.96848314606741</v>
      </c>
      <c r="Q2021" s="7" t="s">
        <v>8331</v>
      </c>
      <c r="R2021" t="s">
        <v>8361</v>
      </c>
      <c r="S2021" s="12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8">
        <f t="shared" si="125"/>
        <v>23.647540983606557</v>
      </c>
      <c r="Q2022" s="7" t="s">
        <v>8331</v>
      </c>
      <c r="R2022" t="s">
        <v>8361</v>
      </c>
      <c r="S2022" s="12">
        <f t="shared" si="126"/>
        <v>41736.88916666666</v>
      </c>
      <c r="T2022" s="12">
        <f t="shared" si="127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8">
        <f t="shared" si="125"/>
        <v>147.94736842105263</v>
      </c>
      <c r="Q2023" s="7" t="s">
        <v>8331</v>
      </c>
      <c r="R2023" t="s">
        <v>8361</v>
      </c>
      <c r="S2023" s="12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8">
        <f t="shared" si="125"/>
        <v>385.03692307692307</v>
      </c>
      <c r="Q2024" s="7" t="s">
        <v>8331</v>
      </c>
      <c r="R2024" t="s">
        <v>8361</v>
      </c>
      <c r="S2024" s="12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8">
        <f t="shared" si="125"/>
        <v>457.39093484419266</v>
      </c>
      <c r="Q2025" s="7" t="s">
        <v>8331</v>
      </c>
      <c r="R2025" t="s">
        <v>8361</v>
      </c>
      <c r="S2025" s="12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8">
        <f t="shared" si="125"/>
        <v>222.99047619047619</v>
      </c>
      <c r="Q2026" s="7" t="s">
        <v>8331</v>
      </c>
      <c r="R2026" t="s">
        <v>8361</v>
      </c>
      <c r="S2026" s="12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8">
        <f t="shared" si="125"/>
        <v>220.74074074074073</v>
      </c>
      <c r="Q2027" s="7" t="s">
        <v>8331</v>
      </c>
      <c r="R2027" t="s">
        <v>8361</v>
      </c>
      <c r="S2027" s="12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8">
        <f t="shared" si="125"/>
        <v>73.503898678414089</v>
      </c>
      <c r="Q2028" s="7" t="s">
        <v>8331</v>
      </c>
      <c r="R2028" t="s">
        <v>8361</v>
      </c>
      <c r="S2028" s="12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8">
        <f t="shared" si="125"/>
        <v>223.09647495361781</v>
      </c>
      <c r="Q2029" s="7" t="s">
        <v>8331</v>
      </c>
      <c r="R2029" t="s">
        <v>8361</v>
      </c>
      <c r="S2029" s="12">
        <f t="shared" si="126"/>
        <v>42048.605543981481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8">
        <f t="shared" si="125"/>
        <v>47.911392405063289</v>
      </c>
      <c r="Q2030" s="7" t="s">
        <v>8331</v>
      </c>
      <c r="R2030" t="s">
        <v>8361</v>
      </c>
      <c r="S2030" s="12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8">
        <f t="shared" si="125"/>
        <v>96.063829787234042</v>
      </c>
      <c r="Q2031" s="7" t="s">
        <v>8331</v>
      </c>
      <c r="R2031" t="s">
        <v>8361</v>
      </c>
      <c r="S2031" s="12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8">
        <f t="shared" si="125"/>
        <v>118.6144</v>
      </c>
      <c r="Q2032" s="7" t="s">
        <v>8331</v>
      </c>
      <c r="R2032" t="s">
        <v>8361</v>
      </c>
      <c r="S2032" s="12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8">
        <f t="shared" si="125"/>
        <v>118.45472440944881</v>
      </c>
      <c r="Q2033" s="7" t="s">
        <v>8331</v>
      </c>
      <c r="R2033" t="s">
        <v>8361</v>
      </c>
      <c r="S2033" s="12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8">
        <f t="shared" si="125"/>
        <v>143.21468926553672</v>
      </c>
      <c r="Q2034" s="7" t="s">
        <v>8331</v>
      </c>
      <c r="R2034" t="s">
        <v>8361</v>
      </c>
      <c r="S2034" s="12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8">
        <f t="shared" si="125"/>
        <v>282.71518987341773</v>
      </c>
      <c r="Q2035" s="7" t="s">
        <v>8331</v>
      </c>
      <c r="R2035" t="s">
        <v>8361</v>
      </c>
      <c r="S2035" s="12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8">
        <f t="shared" si="125"/>
        <v>593.93620078740162</v>
      </c>
      <c r="Q2036" s="7" t="s">
        <v>8331</v>
      </c>
      <c r="R2036" t="s">
        <v>8361</v>
      </c>
      <c r="S2036" s="12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8">
        <f t="shared" si="125"/>
        <v>262.15704968944101</v>
      </c>
      <c r="Q2037" s="7" t="s">
        <v>8331</v>
      </c>
      <c r="R2037" t="s">
        <v>8361</v>
      </c>
      <c r="S2037" s="12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8">
        <f t="shared" si="125"/>
        <v>46.580778301886795</v>
      </c>
      <c r="Q2038" s="7" t="s">
        <v>8331</v>
      </c>
      <c r="R2038" t="s">
        <v>8361</v>
      </c>
      <c r="S2038" s="12">
        <f t="shared" si="126"/>
        <v>41738.656469907408</v>
      </c>
      <c r="T2038" s="12">
        <f t="shared" si="127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8">
        <f t="shared" si="125"/>
        <v>70.041118881118877</v>
      </c>
      <c r="Q2039" s="7" t="s">
        <v>8331</v>
      </c>
      <c r="R2039" t="s">
        <v>8361</v>
      </c>
      <c r="S2039" s="12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8">
        <f t="shared" si="125"/>
        <v>164.90686274509804</v>
      </c>
      <c r="Q2040" s="7" t="s">
        <v>8331</v>
      </c>
      <c r="R2040" t="s">
        <v>8361</v>
      </c>
      <c r="S2040" s="12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8">
        <f t="shared" si="125"/>
        <v>449.26385224274406</v>
      </c>
      <c r="Q2041" s="7" t="s">
        <v>8331</v>
      </c>
      <c r="R2041" t="s">
        <v>8361</v>
      </c>
      <c r="S2041" s="12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8">
        <f t="shared" si="125"/>
        <v>27.472841328413285</v>
      </c>
      <c r="Q2042" s="7" t="s">
        <v>8331</v>
      </c>
      <c r="R2042" t="s">
        <v>8361</v>
      </c>
      <c r="S2042" s="12">
        <f t="shared" si="126"/>
        <v>41578.718784722223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8">
        <f t="shared" si="125"/>
        <v>143.97499999999999</v>
      </c>
      <c r="Q2043" s="7" t="s">
        <v>8331</v>
      </c>
      <c r="R2043" t="s">
        <v>8361</v>
      </c>
      <c r="S2043" s="12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8">
        <f t="shared" si="125"/>
        <v>88.23571428571428</v>
      </c>
      <c r="Q2044" s="7" t="s">
        <v>8331</v>
      </c>
      <c r="R2044" t="s">
        <v>8361</v>
      </c>
      <c r="S2044" s="12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8">
        <f t="shared" si="125"/>
        <v>36.326424870466319</v>
      </c>
      <c r="Q2045" s="7" t="s">
        <v>8331</v>
      </c>
      <c r="R2045" t="s">
        <v>8361</v>
      </c>
      <c r="S2045" s="12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8">
        <f t="shared" si="125"/>
        <v>90.177777777777777</v>
      </c>
      <c r="Q2046" s="7" t="s">
        <v>8331</v>
      </c>
      <c r="R2046" t="s">
        <v>8361</v>
      </c>
      <c r="S2046" s="12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8">
        <f t="shared" si="125"/>
        <v>152.62361216730039</v>
      </c>
      <c r="Q2047" s="7" t="s">
        <v>8331</v>
      </c>
      <c r="R2047" t="s">
        <v>8361</v>
      </c>
      <c r="S2047" s="12">
        <f t="shared" si="126"/>
        <v>41068.880173611105</v>
      </c>
      <c r="T2047" s="12">
        <f t="shared" si="127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8">
        <f t="shared" si="125"/>
        <v>55.806451612903224</v>
      </c>
      <c r="Q2048" s="7" t="s">
        <v>8331</v>
      </c>
      <c r="R2048" t="s">
        <v>8361</v>
      </c>
      <c r="S2048" s="12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8">
        <f t="shared" si="125"/>
        <v>227.85327313769753</v>
      </c>
      <c r="Q2049" s="7" t="s">
        <v>8331</v>
      </c>
      <c r="R2049" t="s">
        <v>8361</v>
      </c>
      <c r="S2049" s="12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8">
        <f t="shared" si="125"/>
        <v>91.82989803350327</v>
      </c>
      <c r="Q2050" s="7" t="s">
        <v>8331</v>
      </c>
      <c r="R2050" t="s">
        <v>8361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8">
        <f t="shared" ref="P2051:P2114" si="129">IF(L2051&lt;&gt;0, E2051/L2051, 0)</f>
        <v>80.991037735849048</v>
      </c>
      <c r="Q2051" s="7" t="s">
        <v>8331</v>
      </c>
      <c r="R2051" t="s">
        <v>8361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8">
        <f t="shared" si="129"/>
        <v>278.39411764705881</v>
      </c>
      <c r="Q2052" s="7" t="s">
        <v>8331</v>
      </c>
      <c r="R2052" t="s">
        <v>8361</v>
      </c>
      <c r="S2052" s="12">
        <f t="shared" si="130"/>
        <v>42114.863171296289</v>
      </c>
      <c r="T2052" s="12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8">
        <f t="shared" si="129"/>
        <v>43.095041322314053</v>
      </c>
      <c r="Q2053" s="7" t="s">
        <v>8331</v>
      </c>
      <c r="R2053" t="s">
        <v>8361</v>
      </c>
      <c r="S2053" s="12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8">
        <f t="shared" si="129"/>
        <v>326.29205175600737</v>
      </c>
      <c r="Q2054" s="7" t="s">
        <v>8331</v>
      </c>
      <c r="R2054" t="s">
        <v>8361</v>
      </c>
      <c r="S2054" s="12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8">
        <f t="shared" si="129"/>
        <v>41.743801652892564</v>
      </c>
      <c r="Q2055" s="7" t="s">
        <v>8331</v>
      </c>
      <c r="R2055" t="s">
        <v>8361</v>
      </c>
      <c r="S2055" s="12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8">
        <f t="shared" si="129"/>
        <v>64.020933977455712</v>
      </c>
      <c r="Q2056" s="7" t="s">
        <v>8331</v>
      </c>
      <c r="R2056" t="s">
        <v>8361</v>
      </c>
      <c r="S2056" s="12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8">
        <f t="shared" si="129"/>
        <v>99.455445544554451</v>
      </c>
      <c r="Q2057" s="7" t="s">
        <v>8331</v>
      </c>
      <c r="R2057" t="s">
        <v>8361</v>
      </c>
      <c r="S2057" s="12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8">
        <f t="shared" si="129"/>
        <v>138.49458483754512</v>
      </c>
      <c r="Q2058" s="7" t="s">
        <v>8331</v>
      </c>
      <c r="R2058" t="s">
        <v>8361</v>
      </c>
      <c r="S2058" s="12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8">
        <f t="shared" si="129"/>
        <v>45.547792792792798</v>
      </c>
      <c r="Q2059" s="7" t="s">
        <v>8331</v>
      </c>
      <c r="R2059" t="s">
        <v>8361</v>
      </c>
      <c r="S2059" s="12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8">
        <f t="shared" si="129"/>
        <v>10.507317073170732</v>
      </c>
      <c r="Q2060" s="7" t="s">
        <v>8331</v>
      </c>
      <c r="R2060" t="s">
        <v>8361</v>
      </c>
      <c r="S2060" s="12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8">
        <f t="shared" si="129"/>
        <v>114.76533333333333</v>
      </c>
      <c r="Q2061" s="7" t="s">
        <v>8331</v>
      </c>
      <c r="R2061" t="s">
        <v>8361</v>
      </c>
      <c r="S2061" s="12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8">
        <f t="shared" si="129"/>
        <v>35.997067448680355</v>
      </c>
      <c r="Q2062" s="7" t="s">
        <v>8331</v>
      </c>
      <c r="R2062" t="s">
        <v>8361</v>
      </c>
      <c r="S2062" s="12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8">
        <f t="shared" si="129"/>
        <v>154.17142857142858</v>
      </c>
      <c r="Q2063" s="7" t="s">
        <v>8331</v>
      </c>
      <c r="R2063" t="s">
        <v>8361</v>
      </c>
      <c r="S2063" s="12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8">
        <f t="shared" si="129"/>
        <v>566.38916256157631</v>
      </c>
      <c r="Q2064" s="7" t="s">
        <v>8331</v>
      </c>
      <c r="R2064" t="s">
        <v>8361</v>
      </c>
      <c r="S2064" s="12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8">
        <f t="shared" si="129"/>
        <v>120.85714285714286</v>
      </c>
      <c r="Q2065" s="7" t="s">
        <v>8331</v>
      </c>
      <c r="R2065" t="s">
        <v>8361</v>
      </c>
      <c r="S2065" s="12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8">
        <f t="shared" si="129"/>
        <v>86.163845492085343</v>
      </c>
      <c r="Q2066" s="7" t="s">
        <v>8331</v>
      </c>
      <c r="R2066" t="s">
        <v>8361</v>
      </c>
      <c r="S2066" s="12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8">
        <f t="shared" si="129"/>
        <v>51.212114395886893</v>
      </c>
      <c r="Q2067" s="7" t="s">
        <v>8331</v>
      </c>
      <c r="R2067" t="s">
        <v>8361</v>
      </c>
      <c r="S2067" s="12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8">
        <f t="shared" si="129"/>
        <v>67.261538461538464</v>
      </c>
      <c r="Q2068" s="7" t="s">
        <v>8331</v>
      </c>
      <c r="R2068" t="s">
        <v>8361</v>
      </c>
      <c r="S2068" s="12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8">
        <f t="shared" si="129"/>
        <v>62.8</v>
      </c>
      <c r="Q2069" s="7" t="s">
        <v>8331</v>
      </c>
      <c r="R2069" t="s">
        <v>8361</v>
      </c>
      <c r="S2069" s="12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8">
        <f t="shared" si="129"/>
        <v>346.13118421052633</v>
      </c>
      <c r="Q2070" s="7" t="s">
        <v>8331</v>
      </c>
      <c r="R2070" t="s">
        <v>8361</v>
      </c>
      <c r="S2070" s="12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8">
        <f t="shared" si="129"/>
        <v>244.11912547528519</v>
      </c>
      <c r="Q2071" s="7" t="s">
        <v>8331</v>
      </c>
      <c r="R2071" t="s">
        <v>8361</v>
      </c>
      <c r="S2071" s="12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8">
        <f t="shared" si="129"/>
        <v>259.25424836601309</v>
      </c>
      <c r="Q2072" s="7" t="s">
        <v>8331</v>
      </c>
      <c r="R2072" t="s">
        <v>8361</v>
      </c>
      <c r="S2072" s="12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8">
        <f t="shared" si="129"/>
        <v>201.96402877697841</v>
      </c>
      <c r="Q2073" s="7" t="s">
        <v>8331</v>
      </c>
      <c r="R2073" t="s">
        <v>8361</v>
      </c>
      <c r="S2073" s="12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8">
        <f t="shared" si="129"/>
        <v>226.20857142857142</v>
      </c>
      <c r="Q2074" s="7" t="s">
        <v>8331</v>
      </c>
      <c r="R2074" t="s">
        <v>8361</v>
      </c>
      <c r="S2074" s="12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8">
        <f t="shared" si="129"/>
        <v>324.69</v>
      </c>
      <c r="Q2075" s="7" t="s">
        <v>8331</v>
      </c>
      <c r="R2075" t="s">
        <v>8361</v>
      </c>
      <c r="S2075" s="12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8">
        <f t="shared" si="129"/>
        <v>205</v>
      </c>
      <c r="Q2076" s="7" t="s">
        <v>8331</v>
      </c>
      <c r="R2076" t="s">
        <v>8361</v>
      </c>
      <c r="S2076" s="12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8">
        <f t="shared" si="129"/>
        <v>20.465926829268295</v>
      </c>
      <c r="Q2077" s="7" t="s">
        <v>8331</v>
      </c>
      <c r="R2077" t="s">
        <v>8361</v>
      </c>
      <c r="S2077" s="12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8">
        <f t="shared" si="129"/>
        <v>116.35303146309367</v>
      </c>
      <c r="Q2078" s="7" t="s">
        <v>8331</v>
      </c>
      <c r="R2078" t="s">
        <v>8361</v>
      </c>
      <c r="S2078" s="12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8">
        <f t="shared" si="129"/>
        <v>307.20212765957444</v>
      </c>
      <c r="Q2079" s="7" t="s">
        <v>8331</v>
      </c>
      <c r="R2079" t="s">
        <v>8361</v>
      </c>
      <c r="S2079" s="12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8">
        <f t="shared" si="129"/>
        <v>546.6875</v>
      </c>
      <c r="Q2080" s="7" t="s">
        <v>8331</v>
      </c>
      <c r="R2080" t="s">
        <v>8361</v>
      </c>
      <c r="S2080" s="12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8">
        <f t="shared" si="129"/>
        <v>47.474464579901152</v>
      </c>
      <c r="Q2081" s="7" t="s">
        <v>8331</v>
      </c>
      <c r="R2081" t="s">
        <v>8361</v>
      </c>
      <c r="S2081" s="12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8">
        <f t="shared" si="129"/>
        <v>101.56</v>
      </c>
      <c r="Q2082" s="7" t="s">
        <v>8331</v>
      </c>
      <c r="R2082" t="s">
        <v>8361</v>
      </c>
      <c r="S2082" s="12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8">
        <f t="shared" si="129"/>
        <v>72.909090909090907</v>
      </c>
      <c r="Q2083" s="7" t="s">
        <v>8337</v>
      </c>
      <c r="R2083" t="s">
        <v>8341</v>
      </c>
      <c r="S2083" s="12">
        <f t="shared" si="130"/>
        <v>41003.948553240742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8">
        <f t="shared" si="129"/>
        <v>43.710526315789473</v>
      </c>
      <c r="Q2084" s="7" t="s">
        <v>8337</v>
      </c>
      <c r="R2084" t="s">
        <v>8341</v>
      </c>
      <c r="S2084" s="12">
        <f t="shared" si="130"/>
        <v>40810.911990740737</v>
      </c>
      <c r="T2084" s="12">
        <f t="shared" si="131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8">
        <f t="shared" si="129"/>
        <v>34</v>
      </c>
      <c r="Q2085" s="7" t="s">
        <v>8337</v>
      </c>
      <c r="R2085" t="s">
        <v>8341</v>
      </c>
      <c r="S2085" s="12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8">
        <f t="shared" si="129"/>
        <v>70.652173913043484</v>
      </c>
      <c r="Q2086" s="7" t="s">
        <v>8337</v>
      </c>
      <c r="R2086" t="s">
        <v>8341</v>
      </c>
      <c r="S2086" s="12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8">
        <f t="shared" si="129"/>
        <v>89.301204819277103</v>
      </c>
      <c r="Q2087" s="7" t="s">
        <v>8337</v>
      </c>
      <c r="R2087" t="s">
        <v>8341</v>
      </c>
      <c r="S2087" s="12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8">
        <f t="shared" si="129"/>
        <v>115.08571428571429</v>
      </c>
      <c r="Q2088" s="7" t="s">
        <v>8337</v>
      </c>
      <c r="R2088" t="s">
        <v>8341</v>
      </c>
      <c r="S2088" s="12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8">
        <f t="shared" si="129"/>
        <v>62.12</v>
      </c>
      <c r="Q2089" s="7" t="s">
        <v>8337</v>
      </c>
      <c r="R2089" t="s">
        <v>8341</v>
      </c>
      <c r="S2089" s="12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8">
        <f t="shared" si="129"/>
        <v>46.204266666666669</v>
      </c>
      <c r="Q2090" s="7" t="s">
        <v>8337</v>
      </c>
      <c r="R2090" t="s">
        <v>8341</v>
      </c>
      <c r="S2090" s="12">
        <f t="shared" si="130"/>
        <v>40395.506388888884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8">
        <f t="shared" si="129"/>
        <v>48.54854838709678</v>
      </c>
      <c r="Q2091" s="7" t="s">
        <v>8337</v>
      </c>
      <c r="R2091" t="s">
        <v>8341</v>
      </c>
      <c r="S2091" s="12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8">
        <f t="shared" si="129"/>
        <v>57.520187499999999</v>
      </c>
      <c r="Q2092" s="7" t="s">
        <v>8337</v>
      </c>
      <c r="R2092" t="s">
        <v>8341</v>
      </c>
      <c r="S2092" s="12">
        <f t="shared" si="130"/>
        <v>41299.173090277778</v>
      </c>
      <c r="T2092" s="12">
        <f t="shared" si="131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8">
        <f t="shared" si="129"/>
        <v>88.147154471544724</v>
      </c>
      <c r="Q2093" s="7" t="s">
        <v>8337</v>
      </c>
      <c r="R2093" t="s">
        <v>8341</v>
      </c>
      <c r="S2093" s="12">
        <f t="shared" si="130"/>
        <v>40555.114328703698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8">
        <f t="shared" si="129"/>
        <v>110.49090909090908</v>
      </c>
      <c r="Q2094" s="7" t="s">
        <v>8337</v>
      </c>
      <c r="R2094" t="s">
        <v>8341</v>
      </c>
      <c r="S2094" s="12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8">
        <f t="shared" si="129"/>
        <v>66.826086956521735</v>
      </c>
      <c r="Q2095" s="7" t="s">
        <v>8337</v>
      </c>
      <c r="R2095" t="s">
        <v>8341</v>
      </c>
      <c r="S2095" s="12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8">
        <f t="shared" si="129"/>
        <v>58.597222222222221</v>
      </c>
      <c r="Q2096" s="7" t="s">
        <v>8337</v>
      </c>
      <c r="R2096" t="s">
        <v>8341</v>
      </c>
      <c r="S2096" s="12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8">
        <f t="shared" si="129"/>
        <v>113.63636363636364</v>
      </c>
      <c r="Q2097" s="7" t="s">
        <v>8337</v>
      </c>
      <c r="R2097" t="s">
        <v>8341</v>
      </c>
      <c r="S2097" s="12">
        <f t="shared" si="130"/>
        <v>40758.525150462956</v>
      </c>
      <c r="T2097" s="12">
        <f t="shared" si="131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8">
        <f t="shared" si="129"/>
        <v>43.571428571428569</v>
      </c>
      <c r="Q2098" s="7" t="s">
        <v>8337</v>
      </c>
      <c r="R2098" t="s">
        <v>8341</v>
      </c>
      <c r="S2098" s="12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8">
        <f t="shared" si="129"/>
        <v>78.94736842105263</v>
      </c>
      <c r="Q2099" s="7" t="s">
        <v>8337</v>
      </c>
      <c r="R2099" t="s">
        <v>8341</v>
      </c>
      <c r="S2099" s="12">
        <f t="shared" si="130"/>
        <v>40818.376562499994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8">
        <f t="shared" si="129"/>
        <v>188.125</v>
      </c>
      <c r="Q2100" s="7" t="s">
        <v>8337</v>
      </c>
      <c r="R2100" t="s">
        <v>8341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8">
        <f t="shared" si="129"/>
        <v>63.031746031746032</v>
      </c>
      <c r="Q2101" s="7" t="s">
        <v>8337</v>
      </c>
      <c r="R2101" t="s">
        <v>8341</v>
      </c>
      <c r="S2101" s="12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8">
        <f t="shared" si="129"/>
        <v>30.37037037037037</v>
      </c>
      <c r="Q2102" s="7" t="s">
        <v>8337</v>
      </c>
      <c r="R2102" t="s">
        <v>8341</v>
      </c>
      <c r="S2102" s="12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8">
        <f t="shared" si="129"/>
        <v>51.477272727272727</v>
      </c>
      <c r="Q2103" s="7" t="s">
        <v>8337</v>
      </c>
      <c r="R2103" t="s">
        <v>8341</v>
      </c>
      <c r="S2103" s="12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8">
        <f t="shared" si="129"/>
        <v>35.789473684210527</v>
      </c>
      <c r="Q2104" s="7" t="s">
        <v>8337</v>
      </c>
      <c r="R2104" t="s">
        <v>8341</v>
      </c>
      <c r="S2104" s="12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8">
        <f t="shared" si="129"/>
        <v>98.817391304347822</v>
      </c>
      <c r="Q2105" s="7" t="s">
        <v>8337</v>
      </c>
      <c r="R2105" t="s">
        <v>8341</v>
      </c>
      <c r="S2105" s="12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8">
        <f t="shared" si="129"/>
        <v>28</v>
      </c>
      <c r="Q2106" s="7" t="s">
        <v>8337</v>
      </c>
      <c r="R2106" t="s">
        <v>8341</v>
      </c>
      <c r="S2106" s="12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8">
        <f t="shared" si="129"/>
        <v>51.313131313131315</v>
      </c>
      <c r="Q2107" s="7" t="s">
        <v>8337</v>
      </c>
      <c r="R2107" t="s">
        <v>8341</v>
      </c>
      <c r="S2107" s="12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8">
        <f t="shared" si="129"/>
        <v>53.522727272727273</v>
      </c>
      <c r="Q2108" s="7" t="s">
        <v>8337</v>
      </c>
      <c r="R2108" t="s">
        <v>8341</v>
      </c>
      <c r="S2108" s="12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8">
        <f t="shared" si="129"/>
        <v>37.149310344827583</v>
      </c>
      <c r="Q2109" s="7" t="s">
        <v>8337</v>
      </c>
      <c r="R2109" t="s">
        <v>8341</v>
      </c>
      <c r="S2109" s="12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8">
        <f t="shared" si="129"/>
        <v>89.895287958115176</v>
      </c>
      <c r="Q2110" s="7" t="s">
        <v>8337</v>
      </c>
      <c r="R2110" t="s">
        <v>8341</v>
      </c>
      <c r="S2110" s="12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8">
        <f t="shared" si="129"/>
        <v>106.52500000000001</v>
      </c>
      <c r="Q2111" s="7" t="s">
        <v>8337</v>
      </c>
      <c r="R2111" t="s">
        <v>8341</v>
      </c>
      <c r="S2111" s="12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8">
        <f t="shared" si="129"/>
        <v>52.815789473684212</v>
      </c>
      <c r="Q2112" s="7" t="s">
        <v>8337</v>
      </c>
      <c r="R2112" t="s">
        <v>8341</v>
      </c>
      <c r="S2112" s="12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8">
        <f t="shared" si="129"/>
        <v>54.615384615384613</v>
      </c>
      <c r="Q2113" s="7" t="s">
        <v>8337</v>
      </c>
      <c r="R2113" t="s">
        <v>8341</v>
      </c>
      <c r="S2113" s="12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8">
        <f t="shared" si="129"/>
        <v>27.272727272727273</v>
      </c>
      <c r="Q2114" s="7" t="s">
        <v>8337</v>
      </c>
      <c r="R2114" t="s">
        <v>8341</v>
      </c>
      <c r="S2114" s="12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8">
        <f t="shared" ref="P2115:P2178" si="133">IF(L2115&lt;&gt;0, E2115/L2115, 0)</f>
        <v>68.598130841121488</v>
      </c>
      <c r="Q2115" s="7" t="s">
        <v>8337</v>
      </c>
      <c r="R2115" t="s">
        <v>8341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8">
        <f t="shared" si="133"/>
        <v>35.612244897959187</v>
      </c>
      <c r="Q2116" s="7" t="s">
        <v>8337</v>
      </c>
      <c r="R2116" t="s">
        <v>8341</v>
      </c>
      <c r="S2116" s="12">
        <f t="shared" si="134"/>
        <v>40458.607291666667</v>
      </c>
      <c r="T2116" s="12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8">
        <f t="shared" si="133"/>
        <v>94.027777777777771</v>
      </c>
      <c r="Q2117" s="7" t="s">
        <v>8337</v>
      </c>
      <c r="R2117" t="s">
        <v>8341</v>
      </c>
      <c r="S2117" s="12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8">
        <f t="shared" si="133"/>
        <v>526.45652173913038</v>
      </c>
      <c r="Q2118" s="7" t="s">
        <v>8337</v>
      </c>
      <c r="R2118" t="s">
        <v>8341</v>
      </c>
      <c r="S2118" s="12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8">
        <f t="shared" si="133"/>
        <v>50.657142857142858</v>
      </c>
      <c r="Q2119" s="7" t="s">
        <v>8337</v>
      </c>
      <c r="R2119" t="s">
        <v>8341</v>
      </c>
      <c r="S2119" s="12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8">
        <f t="shared" si="133"/>
        <v>79.182941176470578</v>
      </c>
      <c r="Q2120" s="7" t="s">
        <v>8337</v>
      </c>
      <c r="R2120" t="s">
        <v>8341</v>
      </c>
      <c r="S2120" s="12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8">
        <f t="shared" si="133"/>
        <v>91.590909090909093</v>
      </c>
      <c r="Q2121" s="7" t="s">
        <v>8337</v>
      </c>
      <c r="R2121" t="s">
        <v>8341</v>
      </c>
      <c r="S2121" s="12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8">
        <f t="shared" si="133"/>
        <v>116.96275362318841</v>
      </c>
      <c r="Q2122" s="7" t="s">
        <v>8337</v>
      </c>
      <c r="R2122" t="s">
        <v>8341</v>
      </c>
      <c r="S2122" s="12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8">
        <f t="shared" si="133"/>
        <v>28.4</v>
      </c>
      <c r="Q2123" s="7" t="s">
        <v>8345</v>
      </c>
      <c r="R2123" t="s">
        <v>8346</v>
      </c>
      <c r="S2123" s="12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8">
        <f t="shared" si="133"/>
        <v>103.33333333333333</v>
      </c>
      <c r="Q2124" s="7" t="s">
        <v>8345</v>
      </c>
      <c r="R2124" t="s">
        <v>8346</v>
      </c>
      <c r="S2124" s="12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8">
        <f t="shared" si="133"/>
        <v>10</v>
      </c>
      <c r="Q2125" s="7" t="s">
        <v>8345</v>
      </c>
      <c r="R2125" t="s">
        <v>8346</v>
      </c>
      <c r="S2125" s="12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8">
        <f t="shared" si="133"/>
        <v>23</v>
      </c>
      <c r="Q2126" s="7" t="s">
        <v>8345</v>
      </c>
      <c r="R2126" t="s">
        <v>8346</v>
      </c>
      <c r="S2126" s="12">
        <f t="shared" si="134"/>
        <v>40463.819849537031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8">
        <f t="shared" si="133"/>
        <v>31.555555555555557</v>
      </c>
      <c r="Q2127" s="7" t="s">
        <v>8345</v>
      </c>
      <c r="R2127" t="s">
        <v>8346</v>
      </c>
      <c r="S2127" s="12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8">
        <f t="shared" si="133"/>
        <v>5</v>
      </c>
      <c r="Q2128" s="7" t="s">
        <v>8345</v>
      </c>
      <c r="R2128" t="s">
        <v>8346</v>
      </c>
      <c r="S2128" s="12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8">
        <f t="shared" si="133"/>
        <v>34.220338983050844</v>
      </c>
      <c r="Q2129" s="7" t="s">
        <v>8345</v>
      </c>
      <c r="R2129" t="s">
        <v>8346</v>
      </c>
      <c r="S2129" s="12">
        <f t="shared" si="134"/>
        <v>42045.297025462954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8">
        <f t="shared" si="133"/>
        <v>25</v>
      </c>
      <c r="Q2130" s="7" t="s">
        <v>8345</v>
      </c>
      <c r="R2130" t="s">
        <v>8346</v>
      </c>
      <c r="S2130" s="12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8">
        <f t="shared" si="133"/>
        <v>19.666666666666668</v>
      </c>
      <c r="Q2131" s="7" t="s">
        <v>8345</v>
      </c>
      <c r="R2131" t="s">
        <v>8346</v>
      </c>
      <c r="S2131" s="12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8">
        <f t="shared" si="133"/>
        <v>21.25</v>
      </c>
      <c r="Q2132" s="7" t="s">
        <v>8345</v>
      </c>
      <c r="R2132" t="s">
        <v>8346</v>
      </c>
      <c r="S2132" s="12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8">
        <f t="shared" si="133"/>
        <v>8.3333333333333339</v>
      </c>
      <c r="Q2133" s="7" t="s">
        <v>8345</v>
      </c>
      <c r="R2133" t="s">
        <v>8346</v>
      </c>
      <c r="S2133" s="12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8">
        <f t="shared" si="133"/>
        <v>21.34333333333333</v>
      </c>
      <c r="Q2134" s="7" t="s">
        <v>8345</v>
      </c>
      <c r="R2134" t="s">
        <v>8346</v>
      </c>
      <c r="S2134" s="12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8">
        <f t="shared" si="133"/>
        <v>5.333333333333333</v>
      </c>
      <c r="Q2135" s="7" t="s">
        <v>8345</v>
      </c>
      <c r="R2135" t="s">
        <v>8346</v>
      </c>
      <c r="S2135" s="12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8">
        <f t="shared" si="133"/>
        <v>34.666666666666664</v>
      </c>
      <c r="Q2136" s="7" t="s">
        <v>8345</v>
      </c>
      <c r="R2136" t="s">
        <v>8346</v>
      </c>
      <c r="S2136" s="12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8">
        <f t="shared" si="133"/>
        <v>21.727272727272727</v>
      </c>
      <c r="Q2137" s="7" t="s">
        <v>8345</v>
      </c>
      <c r="R2137" t="s">
        <v>8346</v>
      </c>
      <c r="S2137" s="12">
        <f t="shared" si="134"/>
        <v>41156.755011574067</v>
      </c>
      <c r="T2137" s="12">
        <f t="shared" si="135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8">
        <f t="shared" si="133"/>
        <v>11.922499999999999</v>
      </c>
      <c r="Q2138" s="7" t="s">
        <v>8345</v>
      </c>
      <c r="R2138" t="s">
        <v>8346</v>
      </c>
      <c r="S2138" s="12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8">
        <f t="shared" si="133"/>
        <v>26.59737827715356</v>
      </c>
      <c r="Q2139" s="7" t="s">
        <v>8345</v>
      </c>
      <c r="R2139" t="s">
        <v>8346</v>
      </c>
      <c r="S2139" s="12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8">
        <f t="shared" si="133"/>
        <v>10.666666666666666</v>
      </c>
      <c r="Q2140" s="7" t="s">
        <v>8345</v>
      </c>
      <c r="R2140" t="s">
        <v>8346</v>
      </c>
      <c r="S2140" s="12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8">
        <f t="shared" si="133"/>
        <v>29.035714285714285</v>
      </c>
      <c r="Q2141" s="7" t="s">
        <v>8345</v>
      </c>
      <c r="R2141" t="s">
        <v>8346</v>
      </c>
      <c r="S2141" s="12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8">
        <f t="shared" si="133"/>
        <v>50.909090909090907</v>
      </c>
      <c r="Q2142" s="7" t="s">
        <v>8345</v>
      </c>
      <c r="R2142" t="s">
        <v>8346</v>
      </c>
      <c r="S2142" s="12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8">
        <f t="shared" si="133"/>
        <v>0</v>
      </c>
      <c r="Q2143" s="7" t="s">
        <v>8345</v>
      </c>
      <c r="R2143" t="s">
        <v>8346</v>
      </c>
      <c r="S2143" s="12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8">
        <f t="shared" si="133"/>
        <v>50.083333333333336</v>
      </c>
      <c r="Q2144" s="7" t="s">
        <v>8345</v>
      </c>
      <c r="R2144" t="s">
        <v>8346</v>
      </c>
      <c r="S2144" s="12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8">
        <f t="shared" si="133"/>
        <v>45</v>
      </c>
      <c r="Q2145" s="7" t="s">
        <v>8345</v>
      </c>
      <c r="R2145" t="s">
        <v>8346</v>
      </c>
      <c r="S2145" s="12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8">
        <f t="shared" si="133"/>
        <v>25.291666666666668</v>
      </c>
      <c r="Q2146" s="7" t="s">
        <v>8345</v>
      </c>
      <c r="R2146" t="s">
        <v>8346</v>
      </c>
      <c r="S2146" s="12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8">
        <f t="shared" si="133"/>
        <v>51.292134831460672</v>
      </c>
      <c r="Q2147" s="7" t="s">
        <v>8345</v>
      </c>
      <c r="R2147" t="s">
        <v>8346</v>
      </c>
      <c r="S2147" s="12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8">
        <f t="shared" si="133"/>
        <v>1</v>
      </c>
      <c r="Q2148" s="7" t="s">
        <v>8345</v>
      </c>
      <c r="R2148" t="s">
        <v>8346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8">
        <f t="shared" si="133"/>
        <v>49.381818181818183</v>
      </c>
      <c r="Q2149" s="7" t="s">
        <v>8345</v>
      </c>
      <c r="R2149" t="s">
        <v>8346</v>
      </c>
      <c r="S2149" s="12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8">
        <f t="shared" si="133"/>
        <v>1</v>
      </c>
      <c r="Q2150" s="7" t="s">
        <v>8345</v>
      </c>
      <c r="R2150" t="s">
        <v>8346</v>
      </c>
      <c r="S2150" s="12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8">
        <f t="shared" si="133"/>
        <v>0</v>
      </c>
      <c r="Q2151" s="7" t="s">
        <v>8345</v>
      </c>
      <c r="R2151" t="s">
        <v>8346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8">
        <f t="shared" si="133"/>
        <v>101.25</v>
      </c>
      <c r="Q2152" s="7" t="s">
        <v>8345</v>
      </c>
      <c r="R2152" t="s">
        <v>8346</v>
      </c>
      <c r="S2152" s="12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8">
        <f t="shared" si="133"/>
        <v>19.666666666666668</v>
      </c>
      <c r="Q2153" s="7" t="s">
        <v>8345</v>
      </c>
      <c r="R2153" t="s">
        <v>8346</v>
      </c>
      <c r="S2153" s="12">
        <f t="shared" si="134"/>
        <v>42520.639050925929</v>
      </c>
      <c r="T2153" s="12">
        <f t="shared" si="135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8">
        <f t="shared" si="133"/>
        <v>12.5</v>
      </c>
      <c r="Q2154" s="7" t="s">
        <v>8345</v>
      </c>
      <c r="R2154" t="s">
        <v>8346</v>
      </c>
      <c r="S2154" s="12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8">
        <f t="shared" si="133"/>
        <v>8.5</v>
      </c>
      <c r="Q2155" s="7" t="s">
        <v>8345</v>
      </c>
      <c r="R2155" t="s">
        <v>8346</v>
      </c>
      <c r="S2155" s="12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8">
        <f t="shared" si="133"/>
        <v>1</v>
      </c>
      <c r="Q2156" s="7" t="s">
        <v>8345</v>
      </c>
      <c r="R2156" t="s">
        <v>8346</v>
      </c>
      <c r="S2156" s="12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8">
        <f t="shared" si="133"/>
        <v>23</v>
      </c>
      <c r="Q2157" s="7" t="s">
        <v>8345</v>
      </c>
      <c r="R2157" t="s">
        <v>8346</v>
      </c>
      <c r="S2157" s="12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8">
        <f t="shared" si="133"/>
        <v>17.987951807228917</v>
      </c>
      <c r="Q2158" s="7" t="s">
        <v>8345</v>
      </c>
      <c r="R2158" t="s">
        <v>8346</v>
      </c>
      <c r="S2158" s="12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8">
        <f t="shared" si="133"/>
        <v>370.94736842105266</v>
      </c>
      <c r="Q2159" s="7" t="s">
        <v>8345</v>
      </c>
      <c r="R2159" t="s">
        <v>8346</v>
      </c>
      <c r="S2159" s="12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8">
        <f t="shared" si="133"/>
        <v>63.569485530546629</v>
      </c>
      <c r="Q2160" s="7" t="s">
        <v>8345</v>
      </c>
      <c r="R2160" t="s">
        <v>8346</v>
      </c>
      <c r="S2160" s="12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8">
        <f t="shared" si="133"/>
        <v>13</v>
      </c>
      <c r="Q2161" s="7" t="s">
        <v>8345</v>
      </c>
      <c r="R2161" t="s">
        <v>8346</v>
      </c>
      <c r="S2161" s="12">
        <f t="shared" si="134"/>
        <v>40710.522847222215</v>
      </c>
      <c r="T2161" s="12">
        <f t="shared" si="135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8">
        <f t="shared" si="133"/>
        <v>5.3125</v>
      </c>
      <c r="Q2162" s="7" t="s">
        <v>8345</v>
      </c>
      <c r="R2162" t="s">
        <v>8346</v>
      </c>
      <c r="S2162" s="12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8">
        <f t="shared" si="133"/>
        <v>35.615384615384613</v>
      </c>
      <c r="Q2163" s="7" t="s">
        <v>8337</v>
      </c>
      <c r="R2163" t="s">
        <v>8338</v>
      </c>
      <c r="S2163" s="12">
        <f t="shared" si="134"/>
        <v>42240.644201388881</v>
      </c>
      <c r="T2163" s="12">
        <f t="shared" si="135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8">
        <f t="shared" si="133"/>
        <v>87.103448275862064</v>
      </c>
      <c r="Q2164" s="7" t="s">
        <v>8337</v>
      </c>
      <c r="R2164" t="s">
        <v>8338</v>
      </c>
      <c r="S2164" s="12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8">
        <f t="shared" si="133"/>
        <v>75.11363636363636</v>
      </c>
      <c r="Q2165" s="7" t="s">
        <v>8337</v>
      </c>
      <c r="R2165" t="s">
        <v>8338</v>
      </c>
      <c r="S2165" s="12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8">
        <f t="shared" si="133"/>
        <v>68.01204819277109</v>
      </c>
      <c r="Q2166" s="7" t="s">
        <v>8337</v>
      </c>
      <c r="R2166" t="s">
        <v>8338</v>
      </c>
      <c r="S2166" s="12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8">
        <f t="shared" si="133"/>
        <v>29.623931623931625</v>
      </c>
      <c r="Q2167" s="7" t="s">
        <v>8337</v>
      </c>
      <c r="R2167" t="s">
        <v>8338</v>
      </c>
      <c r="S2167" s="12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8">
        <f t="shared" si="133"/>
        <v>91.625</v>
      </c>
      <c r="Q2168" s="7" t="s">
        <v>8337</v>
      </c>
      <c r="R2168" t="s">
        <v>8338</v>
      </c>
      <c r="S2168" s="12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8">
        <f t="shared" si="133"/>
        <v>22.5</v>
      </c>
      <c r="Q2169" s="7" t="s">
        <v>8337</v>
      </c>
      <c r="R2169" t="s">
        <v>8338</v>
      </c>
      <c r="S2169" s="12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8">
        <f t="shared" si="133"/>
        <v>64.366735294117646</v>
      </c>
      <c r="Q2170" s="7" t="s">
        <v>8337</v>
      </c>
      <c r="R2170" t="s">
        <v>8338</v>
      </c>
      <c r="S2170" s="12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8">
        <f t="shared" si="133"/>
        <v>21.857142857142858</v>
      </c>
      <c r="Q2171" s="7" t="s">
        <v>8337</v>
      </c>
      <c r="R2171" t="s">
        <v>8338</v>
      </c>
      <c r="S2171" s="12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8">
        <f t="shared" si="133"/>
        <v>33.315789473684212</v>
      </c>
      <c r="Q2172" s="7" t="s">
        <v>8337</v>
      </c>
      <c r="R2172" t="s">
        <v>8338</v>
      </c>
      <c r="S2172" s="12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8">
        <f t="shared" si="133"/>
        <v>90.276595744680847</v>
      </c>
      <c r="Q2173" s="7" t="s">
        <v>8337</v>
      </c>
      <c r="R2173" t="s">
        <v>8338</v>
      </c>
      <c r="S2173" s="12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8">
        <f t="shared" si="133"/>
        <v>76.92307692307692</v>
      </c>
      <c r="Q2174" s="7" t="s">
        <v>8337</v>
      </c>
      <c r="R2174" t="s">
        <v>8338</v>
      </c>
      <c r="S2174" s="12">
        <f t="shared" si="134"/>
        <v>42082.371759259251</v>
      </c>
      <c r="T2174" s="12">
        <f t="shared" si="135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8">
        <f t="shared" si="133"/>
        <v>59.233333333333334</v>
      </c>
      <c r="Q2175" s="7" t="s">
        <v>8337</v>
      </c>
      <c r="R2175" t="s">
        <v>8338</v>
      </c>
      <c r="S2175" s="12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8">
        <f t="shared" si="133"/>
        <v>65.38095238095238</v>
      </c>
      <c r="Q2176" s="7" t="s">
        <v>8337</v>
      </c>
      <c r="R2176" t="s">
        <v>8338</v>
      </c>
      <c r="S2176" s="12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8">
        <f t="shared" si="133"/>
        <v>67.307692307692307</v>
      </c>
      <c r="Q2177" s="7" t="s">
        <v>8337</v>
      </c>
      <c r="R2177" t="s">
        <v>8338</v>
      </c>
      <c r="S2177" s="12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8">
        <f t="shared" si="133"/>
        <v>88.74647887323944</v>
      </c>
      <c r="Q2178" s="7" t="s">
        <v>8337</v>
      </c>
      <c r="R2178" t="s">
        <v>8338</v>
      </c>
      <c r="S2178" s="12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8">
        <f t="shared" ref="P2179:P2242" si="137">IF(L2179&lt;&gt;0, E2179/L2179, 0)</f>
        <v>65.868421052631575</v>
      </c>
      <c r="Q2179" s="7" t="s">
        <v>8337</v>
      </c>
      <c r="R2179" t="s">
        <v>8338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8">
        <f t="shared" si="137"/>
        <v>40.349243306169967</v>
      </c>
      <c r="Q2180" s="7" t="s">
        <v>8337</v>
      </c>
      <c r="R2180" t="s">
        <v>8338</v>
      </c>
      <c r="S2180" s="12">
        <f t="shared" si="138"/>
        <v>42723.428206018514</v>
      </c>
      <c r="T2180" s="12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8">
        <f t="shared" si="137"/>
        <v>76.857142857142861</v>
      </c>
      <c r="Q2181" s="7" t="s">
        <v>8337</v>
      </c>
      <c r="R2181" t="s">
        <v>8338</v>
      </c>
      <c r="S2181" s="12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8">
        <f t="shared" si="137"/>
        <v>68.707820512820518</v>
      </c>
      <c r="Q2182" s="7" t="s">
        <v>8337</v>
      </c>
      <c r="R2182" t="s">
        <v>8338</v>
      </c>
      <c r="S2182" s="12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8">
        <f t="shared" si="137"/>
        <v>57.773584905660378</v>
      </c>
      <c r="Q2183" s="7" t="s">
        <v>8345</v>
      </c>
      <c r="R2183" t="s">
        <v>8363</v>
      </c>
      <c r="S2183" s="12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8">
        <f t="shared" si="137"/>
        <v>44.171348314606739</v>
      </c>
      <c r="Q2184" s="7" t="s">
        <v>8345</v>
      </c>
      <c r="R2184" t="s">
        <v>8363</v>
      </c>
      <c r="S2184" s="12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8">
        <f t="shared" si="137"/>
        <v>31.566308243727597</v>
      </c>
      <c r="Q2185" s="7" t="s">
        <v>8345</v>
      </c>
      <c r="R2185" t="s">
        <v>8363</v>
      </c>
      <c r="S2185" s="12">
        <f t="shared" si="138"/>
        <v>42745.157141203708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8">
        <f t="shared" si="137"/>
        <v>107.04511278195488</v>
      </c>
      <c r="Q2186" s="7" t="s">
        <v>8345</v>
      </c>
      <c r="R2186" t="s">
        <v>8363</v>
      </c>
      <c r="S2186" s="12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8">
        <f t="shared" si="137"/>
        <v>149.03451043338683</v>
      </c>
      <c r="Q2187" s="7" t="s">
        <v>8345</v>
      </c>
      <c r="R2187" t="s">
        <v>8363</v>
      </c>
      <c r="S2187" s="12">
        <f t="shared" si="138"/>
        <v>41319.141655092593</v>
      </c>
      <c r="T2187" s="12">
        <f t="shared" si="13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8">
        <f t="shared" si="137"/>
        <v>55.956632653061227</v>
      </c>
      <c r="Q2188" s="7" t="s">
        <v>8345</v>
      </c>
      <c r="R2188" t="s">
        <v>8363</v>
      </c>
      <c r="S2188" s="12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8">
        <f t="shared" si="137"/>
        <v>56.970381807973048</v>
      </c>
      <c r="Q2189" s="7" t="s">
        <v>8345</v>
      </c>
      <c r="R2189" t="s">
        <v>8363</v>
      </c>
      <c r="S2189" s="12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8">
        <f t="shared" si="137"/>
        <v>44.056420233463037</v>
      </c>
      <c r="Q2190" s="7" t="s">
        <v>8345</v>
      </c>
      <c r="R2190" t="s">
        <v>8363</v>
      </c>
      <c r="S2190" s="12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8">
        <f t="shared" si="137"/>
        <v>68.625</v>
      </c>
      <c r="Q2191" s="7" t="s">
        <v>8345</v>
      </c>
      <c r="R2191" t="s">
        <v>8363</v>
      </c>
      <c r="S2191" s="12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8">
        <f t="shared" si="137"/>
        <v>65.318435754189949</v>
      </c>
      <c r="Q2192" s="7" t="s">
        <v>8345</v>
      </c>
      <c r="R2192" t="s">
        <v>8363</v>
      </c>
      <c r="S2192" s="12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8">
        <f t="shared" si="137"/>
        <v>35.92</v>
      </c>
      <c r="Q2193" s="7" t="s">
        <v>8345</v>
      </c>
      <c r="R2193" t="s">
        <v>8363</v>
      </c>
      <c r="S2193" s="12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8">
        <f t="shared" si="137"/>
        <v>40.070667078443485</v>
      </c>
      <c r="Q2194" s="7" t="s">
        <v>8345</v>
      </c>
      <c r="R2194" t="s">
        <v>8363</v>
      </c>
      <c r="S2194" s="12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8">
        <f t="shared" si="137"/>
        <v>75.647714604236342</v>
      </c>
      <c r="Q2195" s="7" t="s">
        <v>8345</v>
      </c>
      <c r="R2195" t="s">
        <v>8363</v>
      </c>
      <c r="S2195" s="12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8">
        <f t="shared" si="137"/>
        <v>61.203872437357631</v>
      </c>
      <c r="Q2196" s="7" t="s">
        <v>8345</v>
      </c>
      <c r="R2196" t="s">
        <v>8363</v>
      </c>
      <c r="S2196" s="12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8">
        <f t="shared" si="137"/>
        <v>48.130434782608695</v>
      </c>
      <c r="Q2197" s="7" t="s">
        <v>8345</v>
      </c>
      <c r="R2197" t="s">
        <v>8363</v>
      </c>
      <c r="S2197" s="12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8">
        <f t="shared" si="137"/>
        <v>68.106837606837601</v>
      </c>
      <c r="Q2198" s="7" t="s">
        <v>8345</v>
      </c>
      <c r="R2198" t="s">
        <v>8363</v>
      </c>
      <c r="S2198" s="12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8">
        <f t="shared" si="137"/>
        <v>65.891300230946882</v>
      </c>
      <c r="Q2199" s="7" t="s">
        <v>8345</v>
      </c>
      <c r="R2199" t="s">
        <v>8363</v>
      </c>
      <c r="S2199" s="12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8">
        <f t="shared" si="137"/>
        <v>81.654377880184327</v>
      </c>
      <c r="Q2200" s="7" t="s">
        <v>8345</v>
      </c>
      <c r="R2200" t="s">
        <v>8363</v>
      </c>
      <c r="S2200" s="12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8">
        <f t="shared" si="137"/>
        <v>52.701195219123505</v>
      </c>
      <c r="Q2201" s="7" t="s">
        <v>8345</v>
      </c>
      <c r="R2201" t="s">
        <v>8363</v>
      </c>
      <c r="S2201" s="12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8">
        <f t="shared" si="137"/>
        <v>41.228136882129277</v>
      </c>
      <c r="Q2202" s="7" t="s">
        <v>8345</v>
      </c>
      <c r="R2202" t="s">
        <v>8363</v>
      </c>
      <c r="S2202" s="12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8">
        <f t="shared" si="137"/>
        <v>15.035357142857142</v>
      </c>
      <c r="Q2203" s="7" t="s">
        <v>8337</v>
      </c>
      <c r="R2203" t="s">
        <v>8342</v>
      </c>
      <c r="S2203" s="12">
        <f t="shared" si="138"/>
        <v>41276.638483796298</v>
      </c>
      <c r="T2203" s="12">
        <f t="shared" si="13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8">
        <f t="shared" si="137"/>
        <v>39.066920943134534</v>
      </c>
      <c r="Q2204" s="7" t="s">
        <v>8337</v>
      </c>
      <c r="R2204" t="s">
        <v>8342</v>
      </c>
      <c r="S2204" s="12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8">
        <f t="shared" si="137"/>
        <v>43.82</v>
      </c>
      <c r="Q2205" s="7" t="s">
        <v>8337</v>
      </c>
      <c r="R2205" t="s">
        <v>8342</v>
      </c>
      <c r="S2205" s="12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8">
        <f t="shared" si="137"/>
        <v>27.301369863013697</v>
      </c>
      <c r="Q2206" s="7" t="s">
        <v>8337</v>
      </c>
      <c r="R2206" t="s">
        <v>8342</v>
      </c>
      <c r="S2206" s="12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8">
        <f t="shared" si="137"/>
        <v>42.222222222222221</v>
      </c>
      <c r="Q2207" s="7" t="s">
        <v>8337</v>
      </c>
      <c r="R2207" t="s">
        <v>8342</v>
      </c>
      <c r="S2207" s="12">
        <f t="shared" si="138"/>
        <v>41031.613298611104</v>
      </c>
      <c r="T2207" s="12">
        <f t="shared" si="13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8">
        <f t="shared" si="137"/>
        <v>33.235294117647058</v>
      </c>
      <c r="Q2208" s="7" t="s">
        <v>8337</v>
      </c>
      <c r="R2208" t="s">
        <v>8342</v>
      </c>
      <c r="S2208" s="12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8">
        <f t="shared" si="137"/>
        <v>285.71428571428572</v>
      </c>
      <c r="Q2209" s="7" t="s">
        <v>8337</v>
      </c>
      <c r="R2209" t="s">
        <v>8342</v>
      </c>
      <c r="S2209" s="12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8">
        <f t="shared" si="137"/>
        <v>42.333333333333336</v>
      </c>
      <c r="Q2210" s="7" t="s">
        <v>8337</v>
      </c>
      <c r="R2210" t="s">
        <v>8342</v>
      </c>
      <c r="S2210" s="12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8">
        <f t="shared" si="137"/>
        <v>50.266666666666666</v>
      </c>
      <c r="Q2211" s="7" t="s">
        <v>8337</v>
      </c>
      <c r="R2211" t="s">
        <v>8342</v>
      </c>
      <c r="S2211" s="12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8">
        <f t="shared" si="137"/>
        <v>61.902777777777779</v>
      </c>
      <c r="Q2212" s="7" t="s">
        <v>8337</v>
      </c>
      <c r="R2212" t="s">
        <v>8342</v>
      </c>
      <c r="S2212" s="12">
        <f t="shared" si="138"/>
        <v>40955.857754629629</v>
      </c>
      <c r="T2212" s="12">
        <f t="shared" si="13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8">
        <f t="shared" si="137"/>
        <v>40.75</v>
      </c>
      <c r="Q2213" s="7" t="s">
        <v>8337</v>
      </c>
      <c r="R2213" t="s">
        <v>8342</v>
      </c>
      <c r="S2213" s="12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8">
        <f t="shared" si="137"/>
        <v>55.796747967479675</v>
      </c>
      <c r="Q2214" s="7" t="s">
        <v>8337</v>
      </c>
      <c r="R2214" t="s">
        <v>8342</v>
      </c>
      <c r="S2214" s="12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8">
        <f t="shared" si="137"/>
        <v>10</v>
      </c>
      <c r="Q2215" s="7" t="s">
        <v>8337</v>
      </c>
      <c r="R2215" t="s">
        <v>8342</v>
      </c>
      <c r="S2215" s="12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8">
        <f t="shared" si="137"/>
        <v>73.125416666666666</v>
      </c>
      <c r="Q2216" s="7" t="s">
        <v>8337</v>
      </c>
      <c r="R2216" t="s">
        <v>8342</v>
      </c>
      <c r="S2216" s="12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8">
        <f t="shared" si="137"/>
        <v>26.060606060606062</v>
      </c>
      <c r="Q2217" s="7" t="s">
        <v>8337</v>
      </c>
      <c r="R2217" t="s">
        <v>8342</v>
      </c>
      <c r="S2217" s="12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8">
        <f t="shared" si="137"/>
        <v>22.642857142857142</v>
      </c>
      <c r="Q2218" s="7" t="s">
        <v>8337</v>
      </c>
      <c r="R2218" t="s">
        <v>8342</v>
      </c>
      <c r="S2218" s="12">
        <f t="shared" si="138"/>
        <v>42194.543344907412</v>
      </c>
      <c r="T2218" s="12">
        <f t="shared" si="13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8">
        <f t="shared" si="137"/>
        <v>47.222222222222221</v>
      </c>
      <c r="Q2219" s="7" t="s">
        <v>8337</v>
      </c>
      <c r="R2219" t="s">
        <v>8342</v>
      </c>
      <c r="S2219" s="12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8">
        <f t="shared" si="137"/>
        <v>32.324473684210524</v>
      </c>
      <c r="Q2220" s="7" t="s">
        <v>8337</v>
      </c>
      <c r="R2220" t="s">
        <v>8342</v>
      </c>
      <c r="S2220" s="12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8">
        <f t="shared" si="137"/>
        <v>53.421052631578945</v>
      </c>
      <c r="Q2221" s="7" t="s">
        <v>8337</v>
      </c>
      <c r="R2221" t="s">
        <v>8342</v>
      </c>
      <c r="S2221" s="12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8">
        <f t="shared" si="137"/>
        <v>51.304347826086953</v>
      </c>
      <c r="Q2222" s="7" t="s">
        <v>8337</v>
      </c>
      <c r="R2222" t="s">
        <v>8342</v>
      </c>
      <c r="S2222" s="12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8">
        <f t="shared" si="137"/>
        <v>37.197247706422019</v>
      </c>
      <c r="Q2223" s="7" t="s">
        <v>8345</v>
      </c>
      <c r="R2223" t="s">
        <v>8363</v>
      </c>
      <c r="S2223" s="12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8">
        <f t="shared" si="137"/>
        <v>27.1</v>
      </c>
      <c r="Q2224" s="7" t="s">
        <v>8345</v>
      </c>
      <c r="R2224" t="s">
        <v>8363</v>
      </c>
      <c r="S2224" s="12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8">
        <f t="shared" si="137"/>
        <v>206.31</v>
      </c>
      <c r="Q2225" s="7" t="s">
        <v>8345</v>
      </c>
      <c r="R2225" t="s">
        <v>8363</v>
      </c>
      <c r="S2225" s="12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8">
        <f t="shared" si="137"/>
        <v>82.145270270270274</v>
      </c>
      <c r="Q2226" s="7" t="s">
        <v>8345</v>
      </c>
      <c r="R2226" t="s">
        <v>8363</v>
      </c>
      <c r="S2226" s="12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8">
        <f t="shared" si="137"/>
        <v>164.79651993355483</v>
      </c>
      <c r="Q2227" s="7" t="s">
        <v>8345</v>
      </c>
      <c r="R2227" t="s">
        <v>8363</v>
      </c>
      <c r="S2227" s="12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8">
        <f t="shared" si="137"/>
        <v>60.820280373831778</v>
      </c>
      <c r="Q2228" s="7" t="s">
        <v>8345</v>
      </c>
      <c r="R2228" t="s">
        <v>8363</v>
      </c>
      <c r="S2228" s="12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8">
        <f t="shared" si="137"/>
        <v>67.970099667774093</v>
      </c>
      <c r="Q2229" s="7" t="s">
        <v>8345</v>
      </c>
      <c r="R2229" t="s">
        <v>8363</v>
      </c>
      <c r="S2229" s="12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8">
        <f t="shared" si="137"/>
        <v>81.561805555555551</v>
      </c>
      <c r="Q2230" s="7" t="s">
        <v>8345</v>
      </c>
      <c r="R2230" t="s">
        <v>8363</v>
      </c>
      <c r="S2230" s="12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8">
        <f t="shared" si="137"/>
        <v>25.42547309833024</v>
      </c>
      <c r="Q2231" s="7" t="s">
        <v>8345</v>
      </c>
      <c r="R2231" t="s">
        <v>8363</v>
      </c>
      <c r="S2231" s="12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8">
        <f t="shared" si="137"/>
        <v>21.497991967871485</v>
      </c>
      <c r="Q2232" s="7" t="s">
        <v>8345</v>
      </c>
      <c r="R2232" t="s">
        <v>8363</v>
      </c>
      <c r="S2232" s="12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8">
        <f t="shared" si="137"/>
        <v>27.226630727762803</v>
      </c>
      <c r="Q2233" s="7" t="s">
        <v>8345</v>
      </c>
      <c r="R2233" t="s">
        <v>8363</v>
      </c>
      <c r="S2233" s="12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8">
        <f t="shared" si="137"/>
        <v>25.091093117408906</v>
      </c>
      <c r="Q2234" s="7" t="s">
        <v>8345</v>
      </c>
      <c r="R2234" t="s">
        <v>8363</v>
      </c>
      <c r="S2234" s="12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8">
        <f t="shared" si="137"/>
        <v>21.230179028132991</v>
      </c>
      <c r="Q2235" s="7" t="s">
        <v>8345</v>
      </c>
      <c r="R2235" t="s">
        <v>8363</v>
      </c>
      <c r="S2235" s="12">
        <f t="shared" si="138"/>
        <v>42331.170590277768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8">
        <f t="shared" si="137"/>
        <v>41.607142857142854</v>
      </c>
      <c r="Q2236" s="7" t="s">
        <v>8345</v>
      </c>
      <c r="R2236" t="s">
        <v>8363</v>
      </c>
      <c r="S2236" s="12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8">
        <f t="shared" si="137"/>
        <v>135.58503401360545</v>
      </c>
      <c r="Q2237" s="7" t="s">
        <v>8345</v>
      </c>
      <c r="R2237" t="s">
        <v>8363</v>
      </c>
      <c r="S2237" s="12">
        <f t="shared" si="138"/>
        <v>42061.813784722217</v>
      </c>
      <c r="T2237" s="12">
        <f t="shared" si="13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8">
        <f t="shared" si="137"/>
        <v>22.116176470588236</v>
      </c>
      <c r="Q2238" s="7" t="s">
        <v>8345</v>
      </c>
      <c r="R2238" t="s">
        <v>8363</v>
      </c>
      <c r="S2238" s="12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8">
        <f t="shared" si="137"/>
        <v>64.625635808748726</v>
      </c>
      <c r="Q2239" s="7" t="s">
        <v>8345</v>
      </c>
      <c r="R2239" t="s">
        <v>8363</v>
      </c>
      <c r="S2239" s="12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8">
        <f t="shared" si="137"/>
        <v>69.569620253164558</v>
      </c>
      <c r="Q2240" s="7" t="s">
        <v>8345</v>
      </c>
      <c r="R2240" t="s">
        <v>8363</v>
      </c>
      <c r="S2240" s="12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8">
        <f t="shared" si="137"/>
        <v>75.133028169014082</v>
      </c>
      <c r="Q2241" s="7" t="s">
        <v>8345</v>
      </c>
      <c r="R2241" t="s">
        <v>8363</v>
      </c>
      <c r="S2241" s="12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8">
        <f t="shared" si="137"/>
        <v>140.97916666666666</v>
      </c>
      <c r="Q2242" s="7" t="s">
        <v>8345</v>
      </c>
      <c r="R2242" t="s">
        <v>8363</v>
      </c>
      <c r="S2242" s="12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8">
        <f t="shared" ref="P2243:P2306" si="141">IF(L2243&lt;&gt;0, E2243/L2243, 0)</f>
        <v>49.472392638036808</v>
      </c>
      <c r="Q2243" s="7" t="s">
        <v>8345</v>
      </c>
      <c r="R2243" t="s">
        <v>8363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8">
        <f t="shared" si="141"/>
        <v>53.865251485148519</v>
      </c>
      <c r="Q2244" s="7" t="s">
        <v>8345</v>
      </c>
      <c r="R2244" t="s">
        <v>8363</v>
      </c>
      <c r="S2244" s="12">
        <f t="shared" si="142"/>
        <v>41569.367280092592</v>
      </c>
      <c r="T2244" s="12">
        <f t="shared" si="143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8">
        <f t="shared" si="141"/>
        <v>4.5712530712530715</v>
      </c>
      <c r="Q2245" s="7" t="s">
        <v>8345</v>
      </c>
      <c r="R2245" t="s">
        <v>8363</v>
      </c>
      <c r="S2245" s="12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8">
        <f t="shared" si="141"/>
        <v>65.00344827586207</v>
      </c>
      <c r="Q2246" s="7" t="s">
        <v>8345</v>
      </c>
      <c r="R2246" t="s">
        <v>8363</v>
      </c>
      <c r="S2246" s="12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8">
        <f t="shared" si="141"/>
        <v>53.475252525252522</v>
      </c>
      <c r="Q2247" s="7" t="s">
        <v>8345</v>
      </c>
      <c r="R2247" t="s">
        <v>8363</v>
      </c>
      <c r="S2247" s="12">
        <f t="shared" si="142"/>
        <v>41660.500196759262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8">
        <f t="shared" si="141"/>
        <v>43.912280701754383</v>
      </c>
      <c r="Q2248" s="7" t="s">
        <v>8345</v>
      </c>
      <c r="R2248" t="s">
        <v>8363</v>
      </c>
      <c r="S2248" s="12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8">
        <f t="shared" si="141"/>
        <v>50.852631578947367</v>
      </c>
      <c r="Q2249" s="7" t="s">
        <v>8345</v>
      </c>
      <c r="R2249" t="s">
        <v>8363</v>
      </c>
      <c r="S2249" s="12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8">
        <f t="shared" si="141"/>
        <v>58.6328125</v>
      </c>
      <c r="Q2250" s="7" t="s">
        <v>8345</v>
      </c>
      <c r="R2250" t="s">
        <v>8363</v>
      </c>
      <c r="S2250" s="12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8">
        <f t="shared" si="141"/>
        <v>32.81666666666667</v>
      </c>
      <c r="Q2251" s="7" t="s">
        <v>8345</v>
      </c>
      <c r="R2251" t="s">
        <v>8363</v>
      </c>
      <c r="S2251" s="12">
        <f t="shared" si="142"/>
        <v>41336.494965277772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8">
        <f t="shared" si="141"/>
        <v>426.93169877408059</v>
      </c>
      <c r="Q2252" s="7" t="s">
        <v>8345</v>
      </c>
      <c r="R2252" t="s">
        <v>8363</v>
      </c>
      <c r="S2252" s="12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8">
        <f t="shared" si="141"/>
        <v>23.808729166666669</v>
      </c>
      <c r="Q2253" s="7" t="s">
        <v>8345</v>
      </c>
      <c r="R2253" t="s">
        <v>8363</v>
      </c>
      <c r="S2253" s="12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8">
        <f t="shared" si="141"/>
        <v>98.413654618473899</v>
      </c>
      <c r="Q2254" s="7" t="s">
        <v>8345</v>
      </c>
      <c r="R2254" t="s">
        <v>8363</v>
      </c>
      <c r="S2254" s="12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8">
        <f t="shared" si="141"/>
        <v>107.32142857142857</v>
      </c>
      <c r="Q2255" s="7" t="s">
        <v>8345</v>
      </c>
      <c r="R2255" t="s">
        <v>8363</v>
      </c>
      <c r="S2255" s="12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8">
        <f t="shared" si="141"/>
        <v>11.67005076142132</v>
      </c>
      <c r="Q2256" s="7" t="s">
        <v>8345</v>
      </c>
      <c r="R2256" t="s">
        <v>8363</v>
      </c>
      <c r="S2256" s="12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8">
        <f t="shared" si="141"/>
        <v>41.782287822878232</v>
      </c>
      <c r="Q2257" s="7" t="s">
        <v>8345</v>
      </c>
      <c r="R2257" t="s">
        <v>8363</v>
      </c>
      <c r="S2257" s="12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8">
        <f t="shared" si="141"/>
        <v>21.38</v>
      </c>
      <c r="Q2258" s="7" t="s">
        <v>8345</v>
      </c>
      <c r="R2258" t="s">
        <v>8363</v>
      </c>
      <c r="S2258" s="12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8">
        <f t="shared" si="141"/>
        <v>94.103550295857985</v>
      </c>
      <c r="Q2259" s="7" t="s">
        <v>8345</v>
      </c>
      <c r="R2259" t="s">
        <v>8363</v>
      </c>
      <c r="S2259" s="12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8">
        <f t="shared" si="141"/>
        <v>15.721951219512196</v>
      </c>
      <c r="Q2260" s="7" t="s">
        <v>8345</v>
      </c>
      <c r="R2260" t="s">
        <v>8363</v>
      </c>
      <c r="S2260" s="12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8">
        <f t="shared" si="141"/>
        <v>90.635922330097088</v>
      </c>
      <c r="Q2261" s="7" t="s">
        <v>8345</v>
      </c>
      <c r="R2261" t="s">
        <v>8363</v>
      </c>
      <c r="S2261" s="12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8">
        <f t="shared" si="141"/>
        <v>97.297619047619051</v>
      </c>
      <c r="Q2262" s="7" t="s">
        <v>8345</v>
      </c>
      <c r="R2262" t="s">
        <v>8363</v>
      </c>
      <c r="S2262" s="12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8">
        <f t="shared" si="141"/>
        <v>37.11904761904762</v>
      </c>
      <c r="Q2263" s="7" t="s">
        <v>8345</v>
      </c>
      <c r="R2263" t="s">
        <v>8363</v>
      </c>
      <c r="S2263" s="12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8">
        <f t="shared" si="141"/>
        <v>28.104972375690608</v>
      </c>
      <c r="Q2264" s="7" t="s">
        <v>8345</v>
      </c>
      <c r="R2264" t="s">
        <v>8363</v>
      </c>
      <c r="S2264" s="12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8">
        <f t="shared" si="141"/>
        <v>144.43333333333334</v>
      </c>
      <c r="Q2265" s="7" t="s">
        <v>8345</v>
      </c>
      <c r="R2265" t="s">
        <v>8363</v>
      </c>
      <c r="S2265" s="12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8">
        <f t="shared" si="141"/>
        <v>24.274157303370785</v>
      </c>
      <c r="Q2266" s="7" t="s">
        <v>8345</v>
      </c>
      <c r="R2266" t="s">
        <v>8363</v>
      </c>
      <c r="S2266" s="12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8">
        <f t="shared" si="141"/>
        <v>35.117647058823529</v>
      </c>
      <c r="Q2267" s="7" t="s">
        <v>8345</v>
      </c>
      <c r="R2267" t="s">
        <v>8363</v>
      </c>
      <c r="S2267" s="12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8">
        <f t="shared" si="141"/>
        <v>24.762886597938145</v>
      </c>
      <c r="Q2268" s="7" t="s">
        <v>8345</v>
      </c>
      <c r="R2268" t="s">
        <v>8363</v>
      </c>
      <c r="S2268" s="12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8">
        <f t="shared" si="141"/>
        <v>188.37871287128712</v>
      </c>
      <c r="Q2269" s="7" t="s">
        <v>8345</v>
      </c>
      <c r="R2269" t="s">
        <v>8363</v>
      </c>
      <c r="S2269" s="12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8">
        <f t="shared" si="141"/>
        <v>148.08247422680412</v>
      </c>
      <c r="Q2270" s="7" t="s">
        <v>8345</v>
      </c>
      <c r="R2270" t="s">
        <v>8363</v>
      </c>
      <c r="S2270" s="12">
        <f t="shared" si="142"/>
        <v>42775.874016203699</v>
      </c>
      <c r="T2270" s="12">
        <f t="shared" si="143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8">
        <f t="shared" si="141"/>
        <v>49.934589800443462</v>
      </c>
      <c r="Q2271" s="7" t="s">
        <v>8345</v>
      </c>
      <c r="R2271" t="s">
        <v>8363</v>
      </c>
      <c r="S2271" s="12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8">
        <f t="shared" si="141"/>
        <v>107.82155688622754</v>
      </c>
      <c r="Q2272" s="7" t="s">
        <v>8345</v>
      </c>
      <c r="R2272" t="s">
        <v>8363</v>
      </c>
      <c r="S2272" s="12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8">
        <f t="shared" si="141"/>
        <v>42.63403614457831</v>
      </c>
      <c r="Q2273" s="7" t="s">
        <v>8345</v>
      </c>
      <c r="R2273" t="s">
        <v>8363</v>
      </c>
      <c r="S2273" s="12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8">
        <f t="shared" si="141"/>
        <v>14.370762711864407</v>
      </c>
      <c r="Q2274" s="7" t="s">
        <v>8345</v>
      </c>
      <c r="R2274" t="s">
        <v>8363</v>
      </c>
      <c r="S2274" s="12">
        <f t="shared" si="142"/>
        <v>42315.491157407399</v>
      </c>
      <c r="T2274" s="12">
        <f t="shared" si="143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8">
        <f t="shared" si="141"/>
        <v>37.476190476190474</v>
      </c>
      <c r="Q2275" s="7" t="s">
        <v>8345</v>
      </c>
      <c r="R2275" t="s">
        <v>8363</v>
      </c>
      <c r="S2275" s="12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8">
        <f t="shared" si="141"/>
        <v>30.202020202020201</v>
      </c>
      <c r="Q2276" s="7" t="s">
        <v>8345</v>
      </c>
      <c r="R2276" t="s">
        <v>8363</v>
      </c>
      <c r="S2276" s="12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8">
        <f t="shared" si="141"/>
        <v>33.550632911392405</v>
      </c>
      <c r="Q2277" s="7" t="s">
        <v>8345</v>
      </c>
      <c r="R2277" t="s">
        <v>8363</v>
      </c>
      <c r="S2277" s="12">
        <f t="shared" si="142"/>
        <v>41965.408321759263</v>
      </c>
      <c r="T2277" s="12">
        <f t="shared" si="143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8">
        <f t="shared" si="141"/>
        <v>64.74666666666667</v>
      </c>
      <c r="Q2278" s="7" t="s">
        <v>8345</v>
      </c>
      <c r="R2278" t="s">
        <v>8363</v>
      </c>
      <c r="S2278" s="12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8">
        <f t="shared" si="141"/>
        <v>57.932367149758456</v>
      </c>
      <c r="Q2279" s="7" t="s">
        <v>8345</v>
      </c>
      <c r="R2279" t="s">
        <v>8363</v>
      </c>
      <c r="S2279" s="12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8">
        <f t="shared" si="141"/>
        <v>53.078431372549019</v>
      </c>
      <c r="Q2280" s="7" t="s">
        <v>8345</v>
      </c>
      <c r="R2280" t="s">
        <v>8363</v>
      </c>
      <c r="S2280" s="12">
        <f t="shared" si="142"/>
        <v>42338.500775462955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8">
        <f t="shared" si="141"/>
        <v>48.0625</v>
      </c>
      <c r="Q2281" s="7" t="s">
        <v>8345</v>
      </c>
      <c r="R2281" t="s">
        <v>8363</v>
      </c>
      <c r="S2281" s="12">
        <f t="shared" si="142"/>
        <v>42020.598368055551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8">
        <f t="shared" si="141"/>
        <v>82.396874999999994</v>
      </c>
      <c r="Q2282" s="7" t="s">
        <v>8345</v>
      </c>
      <c r="R2282" t="s">
        <v>8363</v>
      </c>
      <c r="S2282" s="12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8">
        <f t="shared" si="141"/>
        <v>50.454545454545453</v>
      </c>
      <c r="Q2283" s="7" t="s">
        <v>8337</v>
      </c>
      <c r="R2283" t="s">
        <v>8338</v>
      </c>
      <c r="S2283" s="12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8">
        <f t="shared" si="141"/>
        <v>115.83333333333333</v>
      </c>
      <c r="Q2284" s="7" t="s">
        <v>8337</v>
      </c>
      <c r="R2284" t="s">
        <v>8338</v>
      </c>
      <c r="S2284" s="12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8">
        <f t="shared" si="141"/>
        <v>63.03458333333333</v>
      </c>
      <c r="Q2285" s="7" t="s">
        <v>8337</v>
      </c>
      <c r="R2285" t="s">
        <v>8338</v>
      </c>
      <c r="S2285" s="12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8">
        <f t="shared" si="141"/>
        <v>108.02152542372882</v>
      </c>
      <c r="Q2286" s="7" t="s">
        <v>8337</v>
      </c>
      <c r="R2286" t="s">
        <v>8338</v>
      </c>
      <c r="S2286" s="12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8">
        <f t="shared" si="141"/>
        <v>46.088607594936711</v>
      </c>
      <c r="Q2287" s="7" t="s">
        <v>8337</v>
      </c>
      <c r="R2287" t="s">
        <v>8338</v>
      </c>
      <c r="S2287" s="12">
        <f t="shared" si="142"/>
        <v>41058.977349537032</v>
      </c>
      <c r="T2287" s="12">
        <f t="shared" si="143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8">
        <f t="shared" si="141"/>
        <v>107.21428571428571</v>
      </c>
      <c r="Q2288" s="7" t="s">
        <v>8337</v>
      </c>
      <c r="R2288" t="s">
        <v>8338</v>
      </c>
      <c r="S2288" s="12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8">
        <f t="shared" si="141"/>
        <v>50.9338679245283</v>
      </c>
      <c r="Q2289" s="7" t="s">
        <v>8337</v>
      </c>
      <c r="R2289" t="s">
        <v>8338</v>
      </c>
      <c r="S2289" s="12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8">
        <f t="shared" si="141"/>
        <v>40.04</v>
      </c>
      <c r="Q2290" s="7" t="s">
        <v>8337</v>
      </c>
      <c r="R2290" t="s">
        <v>8338</v>
      </c>
      <c r="S2290" s="12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8">
        <f t="shared" si="141"/>
        <v>64.44</v>
      </c>
      <c r="Q2291" s="7" t="s">
        <v>8337</v>
      </c>
      <c r="R2291" t="s">
        <v>8338</v>
      </c>
      <c r="S2291" s="12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8">
        <f t="shared" si="141"/>
        <v>53.827586206896555</v>
      </c>
      <c r="Q2292" s="7" t="s">
        <v>8337</v>
      </c>
      <c r="R2292" t="s">
        <v>8338</v>
      </c>
      <c r="S2292" s="12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8">
        <f t="shared" si="141"/>
        <v>100.46511627906976</v>
      </c>
      <c r="Q2293" s="7" t="s">
        <v>8337</v>
      </c>
      <c r="R2293" t="s">
        <v>8338</v>
      </c>
      <c r="S2293" s="12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8">
        <f t="shared" si="141"/>
        <v>46.630652173913049</v>
      </c>
      <c r="Q2294" s="7" t="s">
        <v>8337</v>
      </c>
      <c r="R2294" t="s">
        <v>8338</v>
      </c>
      <c r="S2294" s="12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8">
        <f t="shared" si="141"/>
        <v>34.074074074074076</v>
      </c>
      <c r="Q2295" s="7" t="s">
        <v>8337</v>
      </c>
      <c r="R2295" t="s">
        <v>8338</v>
      </c>
      <c r="S2295" s="12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8">
        <f t="shared" si="141"/>
        <v>65.214642857142863</v>
      </c>
      <c r="Q2296" s="7" t="s">
        <v>8337</v>
      </c>
      <c r="R2296" t="s">
        <v>8338</v>
      </c>
      <c r="S2296" s="12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8">
        <f t="shared" si="141"/>
        <v>44.205882352941174</v>
      </c>
      <c r="Q2297" s="7" t="s">
        <v>8337</v>
      </c>
      <c r="R2297" t="s">
        <v>8338</v>
      </c>
      <c r="S2297" s="12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8">
        <f t="shared" si="141"/>
        <v>71.965517241379317</v>
      </c>
      <c r="Q2298" s="7" t="s">
        <v>8337</v>
      </c>
      <c r="R2298" t="s">
        <v>8338</v>
      </c>
      <c r="S2298" s="12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8">
        <f t="shared" si="141"/>
        <v>52.94736842105263</v>
      </c>
      <c r="Q2299" s="7" t="s">
        <v>8337</v>
      </c>
      <c r="R2299" t="s">
        <v>8338</v>
      </c>
      <c r="S2299" s="12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8">
        <f t="shared" si="141"/>
        <v>109.45138888888889</v>
      </c>
      <c r="Q2300" s="7" t="s">
        <v>8337</v>
      </c>
      <c r="R2300" t="s">
        <v>8338</v>
      </c>
      <c r="S2300" s="12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8">
        <f t="shared" si="141"/>
        <v>75.035714285714292</v>
      </c>
      <c r="Q2301" s="7" t="s">
        <v>8337</v>
      </c>
      <c r="R2301" t="s">
        <v>8338</v>
      </c>
      <c r="S2301" s="12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8">
        <f t="shared" si="141"/>
        <v>115.71428571428571</v>
      </c>
      <c r="Q2302" s="7" t="s">
        <v>8337</v>
      </c>
      <c r="R2302" t="s">
        <v>8338</v>
      </c>
      <c r="S2302" s="12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8">
        <f t="shared" si="141"/>
        <v>31.659810426540286</v>
      </c>
      <c r="Q2303" s="7" t="s">
        <v>8337</v>
      </c>
      <c r="R2303" t="s">
        <v>8341</v>
      </c>
      <c r="S2303" s="12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8">
        <f t="shared" si="141"/>
        <v>46.176470588235297</v>
      </c>
      <c r="Q2304" s="7" t="s">
        <v>8337</v>
      </c>
      <c r="R2304" t="s">
        <v>8341</v>
      </c>
      <c r="S2304" s="12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8">
        <f t="shared" si="141"/>
        <v>68.481650485436887</v>
      </c>
      <c r="Q2305" s="7" t="s">
        <v>8337</v>
      </c>
      <c r="R2305" t="s">
        <v>8341</v>
      </c>
      <c r="S2305" s="12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8">
        <f t="shared" si="141"/>
        <v>53.469203539823013</v>
      </c>
      <c r="Q2306" s="7" t="s">
        <v>8337</v>
      </c>
      <c r="R2306" t="s">
        <v>8341</v>
      </c>
      <c r="S2306" s="12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8">
        <f t="shared" ref="P2307:P2370" si="145">IF(L2307&lt;&gt;0, E2307/L2307, 0)</f>
        <v>109.10778443113773</v>
      </c>
      <c r="Q2307" s="7" t="s">
        <v>8337</v>
      </c>
      <c r="R2307" t="s">
        <v>8341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8">
        <f t="shared" si="145"/>
        <v>51.185616438356163</v>
      </c>
      <c r="Q2308" s="7" t="s">
        <v>8337</v>
      </c>
      <c r="R2308" t="s">
        <v>8341</v>
      </c>
      <c r="S2308" s="12">
        <f t="shared" si="146"/>
        <v>40947.959826388884</v>
      </c>
      <c r="T2308" s="12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8">
        <f t="shared" si="145"/>
        <v>27.936800000000002</v>
      </c>
      <c r="Q2309" s="7" t="s">
        <v>8337</v>
      </c>
      <c r="R2309" t="s">
        <v>8341</v>
      </c>
      <c r="S2309" s="12">
        <f t="shared" si="146"/>
        <v>41004.594131944439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8">
        <f t="shared" si="145"/>
        <v>82.496921824104234</v>
      </c>
      <c r="Q2310" s="7" t="s">
        <v>8337</v>
      </c>
      <c r="R2310" t="s">
        <v>8341</v>
      </c>
      <c r="S2310" s="12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8">
        <f t="shared" si="145"/>
        <v>59.817476635514019</v>
      </c>
      <c r="Q2311" s="7" t="s">
        <v>8337</v>
      </c>
      <c r="R2311" t="s">
        <v>8341</v>
      </c>
      <c r="S2311" s="12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8">
        <f t="shared" si="145"/>
        <v>64.816470588235291</v>
      </c>
      <c r="Q2312" s="7" t="s">
        <v>8337</v>
      </c>
      <c r="R2312" t="s">
        <v>8341</v>
      </c>
      <c r="S2312" s="12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8">
        <f t="shared" si="145"/>
        <v>90.09615384615384</v>
      </c>
      <c r="Q2313" s="7" t="s">
        <v>8337</v>
      </c>
      <c r="R2313" t="s">
        <v>8341</v>
      </c>
      <c r="S2313" s="12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8">
        <f t="shared" si="145"/>
        <v>40.962025316455694</v>
      </c>
      <c r="Q2314" s="7" t="s">
        <v>8337</v>
      </c>
      <c r="R2314" t="s">
        <v>8341</v>
      </c>
      <c r="S2314" s="12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8">
        <f t="shared" si="145"/>
        <v>56.000127388535034</v>
      </c>
      <c r="Q2315" s="7" t="s">
        <v>8337</v>
      </c>
      <c r="R2315" t="s">
        <v>8341</v>
      </c>
      <c r="S2315" s="12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8">
        <f t="shared" si="145"/>
        <v>37.672800000000002</v>
      </c>
      <c r="Q2316" s="7" t="s">
        <v>8337</v>
      </c>
      <c r="R2316" t="s">
        <v>8341</v>
      </c>
      <c r="S2316" s="12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8">
        <f t="shared" si="145"/>
        <v>40.078125</v>
      </c>
      <c r="Q2317" s="7" t="s">
        <v>8337</v>
      </c>
      <c r="R2317" t="s">
        <v>8341</v>
      </c>
      <c r="S2317" s="12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8">
        <f t="shared" si="145"/>
        <v>78.031999999999996</v>
      </c>
      <c r="Q2318" s="7" t="s">
        <v>8337</v>
      </c>
      <c r="R2318" t="s">
        <v>8341</v>
      </c>
      <c r="S2318" s="12">
        <f t="shared" si="146"/>
        <v>40079.516782407409</v>
      </c>
      <c r="T2318" s="12">
        <f t="shared" si="147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8">
        <f t="shared" si="145"/>
        <v>18.90909090909091</v>
      </c>
      <c r="Q2319" s="7" t="s">
        <v>8337</v>
      </c>
      <c r="R2319" t="s">
        <v>8341</v>
      </c>
      <c r="S2319" s="12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8">
        <f t="shared" si="145"/>
        <v>37.134969325153371</v>
      </c>
      <c r="Q2320" s="7" t="s">
        <v>8337</v>
      </c>
      <c r="R2320" t="s">
        <v>8341</v>
      </c>
      <c r="S2320" s="12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8">
        <f t="shared" si="145"/>
        <v>41.961038961038959</v>
      </c>
      <c r="Q2321" s="7" t="s">
        <v>8337</v>
      </c>
      <c r="R2321" t="s">
        <v>8341</v>
      </c>
      <c r="S2321" s="12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8">
        <f t="shared" si="145"/>
        <v>61.044943820224717</v>
      </c>
      <c r="Q2322" s="7" t="s">
        <v>8337</v>
      </c>
      <c r="R2322" t="s">
        <v>8341</v>
      </c>
      <c r="S2322" s="12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8">
        <f t="shared" si="145"/>
        <v>64.53125</v>
      </c>
      <c r="Q2323" s="7" t="s">
        <v>8348</v>
      </c>
      <c r="R2323" t="s">
        <v>8364</v>
      </c>
      <c r="S2323" s="12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8">
        <f t="shared" si="145"/>
        <v>21.25</v>
      </c>
      <c r="Q2324" s="7" t="s">
        <v>8348</v>
      </c>
      <c r="R2324" t="s">
        <v>8364</v>
      </c>
      <c r="S2324" s="12">
        <f t="shared" si="146"/>
        <v>42804.687141203707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8">
        <f t="shared" si="145"/>
        <v>30</v>
      </c>
      <c r="Q2325" s="7" t="s">
        <v>8348</v>
      </c>
      <c r="R2325" t="s">
        <v>8364</v>
      </c>
      <c r="S2325" s="12">
        <f t="shared" si="146"/>
        <v>42807.54684027777</v>
      </c>
      <c r="T2325" s="12">
        <f t="shared" si="147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8">
        <f t="shared" si="145"/>
        <v>25.491803278688526</v>
      </c>
      <c r="Q2326" s="7" t="s">
        <v>8348</v>
      </c>
      <c r="R2326" t="s">
        <v>8364</v>
      </c>
      <c r="S2326" s="12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8">
        <f t="shared" si="145"/>
        <v>11.428571428571429</v>
      </c>
      <c r="Q2327" s="7" t="s">
        <v>8348</v>
      </c>
      <c r="R2327" t="s">
        <v>8364</v>
      </c>
      <c r="S2327" s="12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8">
        <f t="shared" si="145"/>
        <v>108</v>
      </c>
      <c r="Q2328" s="7" t="s">
        <v>8348</v>
      </c>
      <c r="R2328" t="s">
        <v>8364</v>
      </c>
      <c r="S2328" s="12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8">
        <f t="shared" si="145"/>
        <v>54.883162444113267</v>
      </c>
      <c r="Q2329" s="7" t="s">
        <v>8348</v>
      </c>
      <c r="R2329" t="s">
        <v>8364</v>
      </c>
      <c r="S2329" s="12">
        <f t="shared" si="146"/>
        <v>41842.708796296298</v>
      </c>
      <c r="T2329" s="12">
        <f t="shared" si="147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8">
        <f t="shared" si="145"/>
        <v>47.383612662942269</v>
      </c>
      <c r="Q2330" s="7" t="s">
        <v>8348</v>
      </c>
      <c r="R2330" t="s">
        <v>8364</v>
      </c>
      <c r="S2330" s="12">
        <f t="shared" si="146"/>
        <v>42139.573344907411</v>
      </c>
      <c r="T2330" s="12">
        <f t="shared" si="147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8">
        <f t="shared" si="145"/>
        <v>211.84</v>
      </c>
      <c r="Q2331" s="7" t="s">
        <v>8348</v>
      </c>
      <c r="R2331" t="s">
        <v>8364</v>
      </c>
      <c r="S2331" s="12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8">
        <f t="shared" si="145"/>
        <v>219.92638036809817</v>
      </c>
      <c r="Q2332" s="7" t="s">
        <v>8348</v>
      </c>
      <c r="R2332" t="s">
        <v>8364</v>
      </c>
      <c r="S2332" s="12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8">
        <f t="shared" si="145"/>
        <v>40.795406360424032</v>
      </c>
      <c r="Q2333" s="7" t="s">
        <v>8348</v>
      </c>
      <c r="R2333" t="s">
        <v>8364</v>
      </c>
      <c r="S2333" s="12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8">
        <f t="shared" si="145"/>
        <v>75.502840909090907</v>
      </c>
      <c r="Q2334" s="7" t="s">
        <v>8348</v>
      </c>
      <c r="R2334" t="s">
        <v>8364</v>
      </c>
      <c r="S2334" s="12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8">
        <f t="shared" si="145"/>
        <v>13.542553191489361</v>
      </c>
      <c r="Q2335" s="7" t="s">
        <v>8348</v>
      </c>
      <c r="R2335" t="s">
        <v>8364</v>
      </c>
      <c r="S2335" s="12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8">
        <f t="shared" si="145"/>
        <v>60.865671641791046</v>
      </c>
      <c r="Q2336" s="7" t="s">
        <v>8348</v>
      </c>
      <c r="R2336" t="s">
        <v>8364</v>
      </c>
      <c r="S2336" s="12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8">
        <f t="shared" si="145"/>
        <v>115.69230769230769</v>
      </c>
      <c r="Q2337" s="7" t="s">
        <v>8348</v>
      </c>
      <c r="R2337" t="s">
        <v>8364</v>
      </c>
      <c r="S2337" s="12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8">
        <f t="shared" si="145"/>
        <v>48.104623556581984</v>
      </c>
      <c r="Q2338" s="7" t="s">
        <v>8348</v>
      </c>
      <c r="R2338" t="s">
        <v>8364</v>
      </c>
      <c r="S2338" s="12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8">
        <f t="shared" si="145"/>
        <v>74.184357541899445</v>
      </c>
      <c r="Q2339" s="7" t="s">
        <v>8348</v>
      </c>
      <c r="R2339" t="s">
        <v>8364</v>
      </c>
      <c r="S2339" s="12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8">
        <f t="shared" si="145"/>
        <v>123.34552845528455</v>
      </c>
      <c r="Q2340" s="7" t="s">
        <v>8348</v>
      </c>
      <c r="R2340" t="s">
        <v>8364</v>
      </c>
      <c r="S2340" s="12">
        <f t="shared" si="146"/>
        <v>41789.688472222217</v>
      </c>
      <c r="T2340" s="12">
        <f t="shared" si="147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8">
        <f t="shared" si="145"/>
        <v>66.623188405797094</v>
      </c>
      <c r="Q2341" s="7" t="s">
        <v>8348</v>
      </c>
      <c r="R2341" t="s">
        <v>8364</v>
      </c>
      <c r="S2341" s="12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8">
        <f t="shared" si="145"/>
        <v>104.99007444168734</v>
      </c>
      <c r="Q2342" s="7" t="s">
        <v>8348</v>
      </c>
      <c r="R2342" t="s">
        <v>8364</v>
      </c>
      <c r="S2342" s="12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8">
        <f t="shared" si="145"/>
        <v>0</v>
      </c>
      <c r="Q2343" s="7" t="s">
        <v>8331</v>
      </c>
      <c r="R2343" t="s">
        <v>8332</v>
      </c>
      <c r="S2343" s="12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8">
        <f t="shared" si="145"/>
        <v>0</v>
      </c>
      <c r="Q2344" s="7" t="s">
        <v>8331</v>
      </c>
      <c r="R2344" t="s">
        <v>8332</v>
      </c>
      <c r="S2344" s="12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8">
        <f t="shared" si="145"/>
        <v>300</v>
      </c>
      <c r="Q2345" s="7" t="s">
        <v>8331</v>
      </c>
      <c r="R2345" t="s">
        <v>8332</v>
      </c>
      <c r="S2345" s="12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8">
        <f t="shared" si="145"/>
        <v>1</v>
      </c>
      <c r="Q2346" s="7" t="s">
        <v>8331</v>
      </c>
      <c r="R2346" t="s">
        <v>8332</v>
      </c>
      <c r="S2346" s="12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8">
        <f t="shared" si="145"/>
        <v>0</v>
      </c>
      <c r="Q2347" s="7" t="s">
        <v>8331</v>
      </c>
      <c r="R2347" t="s">
        <v>8332</v>
      </c>
      <c r="S2347" s="12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8">
        <f t="shared" si="145"/>
        <v>13</v>
      </c>
      <c r="Q2348" s="7" t="s">
        <v>8331</v>
      </c>
      <c r="R2348" t="s">
        <v>8332</v>
      </c>
      <c r="S2348" s="12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8">
        <f t="shared" si="145"/>
        <v>15</v>
      </c>
      <c r="Q2349" s="7" t="s">
        <v>8331</v>
      </c>
      <c r="R2349" t="s">
        <v>8332</v>
      </c>
      <c r="S2349" s="12">
        <f t="shared" si="146"/>
        <v>42577.399027777778</v>
      </c>
      <c r="T2349" s="12">
        <f t="shared" si="147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8">
        <f t="shared" si="145"/>
        <v>54</v>
      </c>
      <c r="Q2350" s="7" t="s">
        <v>8331</v>
      </c>
      <c r="R2350" t="s">
        <v>8332</v>
      </c>
      <c r="S2350" s="12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8">
        <f t="shared" si="145"/>
        <v>0</v>
      </c>
      <c r="Q2351" s="7" t="s">
        <v>8331</v>
      </c>
      <c r="R2351" t="s">
        <v>8332</v>
      </c>
      <c r="S2351" s="12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8">
        <f t="shared" si="145"/>
        <v>0</v>
      </c>
      <c r="Q2352" s="7" t="s">
        <v>8331</v>
      </c>
      <c r="R2352" t="s">
        <v>8332</v>
      </c>
      <c r="S2352" s="12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8">
        <f t="shared" si="145"/>
        <v>15.428571428571429</v>
      </c>
      <c r="Q2353" s="7" t="s">
        <v>8331</v>
      </c>
      <c r="R2353" t="s">
        <v>8332</v>
      </c>
      <c r="S2353" s="12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8">
        <f t="shared" si="145"/>
        <v>0</v>
      </c>
      <c r="Q2354" s="7" t="s">
        <v>8331</v>
      </c>
      <c r="R2354" t="s">
        <v>8332</v>
      </c>
      <c r="S2354" s="12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8">
        <f t="shared" si="145"/>
        <v>0</v>
      </c>
      <c r="Q2355" s="7" t="s">
        <v>8331</v>
      </c>
      <c r="R2355" t="s">
        <v>8332</v>
      </c>
      <c r="S2355" s="12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8">
        <f t="shared" si="145"/>
        <v>25</v>
      </c>
      <c r="Q2356" s="7" t="s">
        <v>8331</v>
      </c>
      <c r="R2356" t="s">
        <v>8332</v>
      </c>
      <c r="S2356" s="12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8">
        <f t="shared" si="145"/>
        <v>27.5</v>
      </c>
      <c r="Q2357" s="7" t="s">
        <v>8331</v>
      </c>
      <c r="R2357" t="s">
        <v>8332</v>
      </c>
      <c r="S2357" s="12">
        <f t="shared" si="146"/>
        <v>42096.709907407399</v>
      </c>
      <c r="T2357" s="12">
        <f t="shared" si="147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8">
        <f t="shared" si="145"/>
        <v>0</v>
      </c>
      <c r="Q2358" s="7" t="s">
        <v>8331</v>
      </c>
      <c r="R2358" t="s">
        <v>8332</v>
      </c>
      <c r="S2358" s="12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8">
        <f t="shared" si="145"/>
        <v>0</v>
      </c>
      <c r="Q2359" s="7" t="s">
        <v>8331</v>
      </c>
      <c r="R2359" t="s">
        <v>8332</v>
      </c>
      <c r="S2359" s="12">
        <f t="shared" si="146"/>
        <v>42264.411782407398</v>
      </c>
      <c r="T2359" s="12">
        <f t="shared" si="147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8">
        <f t="shared" si="145"/>
        <v>0</v>
      </c>
      <c r="Q2360" s="7" t="s">
        <v>8331</v>
      </c>
      <c r="R2360" t="s">
        <v>8332</v>
      </c>
      <c r="S2360" s="12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8">
        <f t="shared" si="145"/>
        <v>367</v>
      </c>
      <c r="Q2361" s="7" t="s">
        <v>8331</v>
      </c>
      <c r="R2361" t="s">
        <v>8332</v>
      </c>
      <c r="S2361" s="12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8">
        <f t="shared" si="145"/>
        <v>2</v>
      </c>
      <c r="Q2362" s="7" t="s">
        <v>8331</v>
      </c>
      <c r="R2362" t="s">
        <v>8332</v>
      </c>
      <c r="S2362" s="12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8">
        <f t="shared" si="145"/>
        <v>0</v>
      </c>
      <c r="Q2363" s="7" t="s">
        <v>8331</v>
      </c>
      <c r="R2363" t="s">
        <v>8332</v>
      </c>
      <c r="S2363" s="12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8">
        <f t="shared" si="145"/>
        <v>60</v>
      </c>
      <c r="Q2364" s="7" t="s">
        <v>8331</v>
      </c>
      <c r="R2364" t="s">
        <v>8332</v>
      </c>
      <c r="S2364" s="12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8">
        <f t="shared" si="145"/>
        <v>0</v>
      </c>
      <c r="Q2365" s="7" t="s">
        <v>8331</v>
      </c>
      <c r="R2365" t="s">
        <v>8332</v>
      </c>
      <c r="S2365" s="12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8">
        <f t="shared" si="145"/>
        <v>0</v>
      </c>
      <c r="Q2366" s="7" t="s">
        <v>8331</v>
      </c>
      <c r="R2366" t="s">
        <v>8332</v>
      </c>
      <c r="S2366" s="12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8">
        <f t="shared" si="145"/>
        <v>0</v>
      </c>
      <c r="Q2367" s="7" t="s">
        <v>8331</v>
      </c>
      <c r="R2367" t="s">
        <v>8332</v>
      </c>
      <c r="S2367" s="12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8">
        <f t="shared" si="145"/>
        <v>97.407407407407405</v>
      </c>
      <c r="Q2368" s="7" t="s">
        <v>8331</v>
      </c>
      <c r="R2368" t="s">
        <v>8332</v>
      </c>
      <c r="S2368" s="12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8">
        <f t="shared" si="145"/>
        <v>47.857142857142854</v>
      </c>
      <c r="Q2369" s="7" t="s">
        <v>8331</v>
      </c>
      <c r="R2369" t="s">
        <v>8332</v>
      </c>
      <c r="S2369" s="12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8">
        <f t="shared" si="145"/>
        <v>50</v>
      </c>
      <c r="Q2370" s="7" t="s">
        <v>8331</v>
      </c>
      <c r="R2370" t="s">
        <v>8332</v>
      </c>
      <c r="S2370" s="12">
        <f t="shared" si="146"/>
        <v>42063.513483796291</v>
      </c>
      <c r="T2370" s="12">
        <f t="shared" si="147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8">
        <f t="shared" ref="P2371:P2434" si="149">IF(L2371&lt;&gt;0, E2371/L2371, 0)</f>
        <v>0</v>
      </c>
      <c r="Q2371" s="7" t="s">
        <v>8331</v>
      </c>
      <c r="R2371" t="s">
        <v>8332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8">
        <f t="shared" si="149"/>
        <v>20.5</v>
      </c>
      <c r="Q2372" s="7" t="s">
        <v>8331</v>
      </c>
      <c r="R2372" t="s">
        <v>8332</v>
      </c>
      <c r="S2372" s="12">
        <f t="shared" si="150"/>
        <v>41960.980798611105</v>
      </c>
      <c r="T2372" s="12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8">
        <f t="shared" si="149"/>
        <v>0</v>
      </c>
      <c r="Q2373" s="7" t="s">
        <v>8331</v>
      </c>
      <c r="R2373" t="s">
        <v>8332</v>
      </c>
      <c r="S2373" s="12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8">
        <f t="shared" si="149"/>
        <v>30</v>
      </c>
      <c r="Q2374" s="7" t="s">
        <v>8331</v>
      </c>
      <c r="R2374" t="s">
        <v>8332</v>
      </c>
      <c r="S2374" s="12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8">
        <f t="shared" si="149"/>
        <v>50</v>
      </c>
      <c r="Q2375" s="7" t="s">
        <v>8331</v>
      </c>
      <c r="R2375" t="s">
        <v>8332</v>
      </c>
      <c r="S2375" s="12">
        <f t="shared" si="150"/>
        <v>42215.453981481485</v>
      </c>
      <c r="T2375" s="12">
        <f t="shared" si="151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8">
        <f t="shared" si="149"/>
        <v>10</v>
      </c>
      <c r="Q2376" s="7" t="s">
        <v>8331</v>
      </c>
      <c r="R2376" t="s">
        <v>8332</v>
      </c>
      <c r="S2376" s="12">
        <f t="shared" si="150"/>
        <v>42017.634953703695</v>
      </c>
      <c r="T2376" s="12">
        <f t="shared" si="151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8">
        <f t="shared" si="149"/>
        <v>0</v>
      </c>
      <c r="Q2377" s="7" t="s">
        <v>8331</v>
      </c>
      <c r="R2377" t="s">
        <v>8332</v>
      </c>
      <c r="S2377" s="12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8">
        <f t="shared" si="149"/>
        <v>81.582499999999996</v>
      </c>
      <c r="Q2378" s="7" t="s">
        <v>8331</v>
      </c>
      <c r="R2378" t="s">
        <v>8332</v>
      </c>
      <c r="S2378" s="12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8">
        <f t="shared" si="149"/>
        <v>0</v>
      </c>
      <c r="Q2379" s="7" t="s">
        <v>8331</v>
      </c>
      <c r="R2379" t="s">
        <v>8332</v>
      </c>
      <c r="S2379" s="12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8">
        <f t="shared" si="149"/>
        <v>0</v>
      </c>
      <c r="Q2380" s="7" t="s">
        <v>8331</v>
      </c>
      <c r="R2380" t="s">
        <v>8332</v>
      </c>
      <c r="S2380" s="12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8">
        <f t="shared" si="149"/>
        <v>0</v>
      </c>
      <c r="Q2381" s="7" t="s">
        <v>8331</v>
      </c>
      <c r="R2381" t="s">
        <v>8332</v>
      </c>
      <c r="S2381" s="12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8">
        <f t="shared" si="149"/>
        <v>18.333333333333332</v>
      </c>
      <c r="Q2382" s="7" t="s">
        <v>8331</v>
      </c>
      <c r="R2382" t="s">
        <v>8332</v>
      </c>
      <c r="S2382" s="12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8">
        <f t="shared" si="149"/>
        <v>224.42857142857142</v>
      </c>
      <c r="Q2383" s="7" t="s">
        <v>8331</v>
      </c>
      <c r="R2383" t="s">
        <v>8332</v>
      </c>
      <c r="S2383" s="12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8">
        <f t="shared" si="149"/>
        <v>37.5</v>
      </c>
      <c r="Q2384" s="7" t="s">
        <v>8331</v>
      </c>
      <c r="R2384" t="s">
        <v>8332</v>
      </c>
      <c r="S2384" s="12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8">
        <f t="shared" si="149"/>
        <v>145</v>
      </c>
      <c r="Q2385" s="7" t="s">
        <v>8331</v>
      </c>
      <c r="R2385" t="s">
        <v>8332</v>
      </c>
      <c r="S2385" s="12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8">
        <f t="shared" si="149"/>
        <v>1</v>
      </c>
      <c r="Q2386" s="7" t="s">
        <v>8331</v>
      </c>
      <c r="R2386" t="s">
        <v>8332</v>
      </c>
      <c r="S2386" s="12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8">
        <f t="shared" si="149"/>
        <v>112.57142857142857</v>
      </c>
      <c r="Q2387" s="7" t="s">
        <v>8331</v>
      </c>
      <c r="R2387" t="s">
        <v>8332</v>
      </c>
      <c r="S2387" s="12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8">
        <f t="shared" si="149"/>
        <v>0</v>
      </c>
      <c r="Q2388" s="7" t="s">
        <v>8331</v>
      </c>
      <c r="R2388" t="s">
        <v>8332</v>
      </c>
      <c r="S2388" s="12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8">
        <f t="shared" si="149"/>
        <v>342</v>
      </c>
      <c r="Q2389" s="7" t="s">
        <v>8331</v>
      </c>
      <c r="R2389" t="s">
        <v>8332</v>
      </c>
      <c r="S2389" s="12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8">
        <f t="shared" si="149"/>
        <v>57.875</v>
      </c>
      <c r="Q2390" s="7" t="s">
        <v>8331</v>
      </c>
      <c r="R2390" t="s">
        <v>8332</v>
      </c>
      <c r="S2390" s="12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8">
        <f t="shared" si="149"/>
        <v>30</v>
      </c>
      <c r="Q2391" s="7" t="s">
        <v>8331</v>
      </c>
      <c r="R2391" t="s">
        <v>8332</v>
      </c>
      <c r="S2391" s="12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8">
        <f t="shared" si="149"/>
        <v>0</v>
      </c>
      <c r="Q2392" s="7" t="s">
        <v>8331</v>
      </c>
      <c r="R2392" t="s">
        <v>8332</v>
      </c>
      <c r="S2392" s="12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8">
        <f t="shared" si="149"/>
        <v>25</v>
      </c>
      <c r="Q2393" s="7" t="s">
        <v>8331</v>
      </c>
      <c r="R2393" t="s">
        <v>8332</v>
      </c>
      <c r="S2393" s="12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8">
        <f t="shared" si="149"/>
        <v>0</v>
      </c>
      <c r="Q2394" s="7" t="s">
        <v>8331</v>
      </c>
      <c r="R2394" t="s">
        <v>8332</v>
      </c>
      <c r="S2394" s="12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8">
        <f t="shared" si="149"/>
        <v>50</v>
      </c>
      <c r="Q2395" s="7" t="s">
        <v>8331</v>
      </c>
      <c r="R2395" t="s">
        <v>8332</v>
      </c>
      <c r="S2395" s="12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8">
        <f t="shared" si="149"/>
        <v>1.5</v>
      </c>
      <c r="Q2396" s="7" t="s">
        <v>8331</v>
      </c>
      <c r="R2396" t="s">
        <v>8332</v>
      </c>
      <c r="S2396" s="12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8">
        <f t="shared" si="149"/>
        <v>0</v>
      </c>
      <c r="Q2397" s="7" t="s">
        <v>8331</v>
      </c>
      <c r="R2397" t="s">
        <v>8332</v>
      </c>
      <c r="S2397" s="12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8">
        <f t="shared" si="149"/>
        <v>10</v>
      </c>
      <c r="Q2398" s="7" t="s">
        <v>8331</v>
      </c>
      <c r="R2398" t="s">
        <v>8332</v>
      </c>
      <c r="S2398" s="12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8">
        <f t="shared" si="149"/>
        <v>0</v>
      </c>
      <c r="Q2399" s="7" t="s">
        <v>8331</v>
      </c>
      <c r="R2399" t="s">
        <v>8332</v>
      </c>
      <c r="S2399" s="12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8">
        <f t="shared" si="149"/>
        <v>0</v>
      </c>
      <c r="Q2400" s="7" t="s">
        <v>8331</v>
      </c>
      <c r="R2400" t="s">
        <v>8332</v>
      </c>
      <c r="S2400" s="12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8">
        <f t="shared" si="149"/>
        <v>0</v>
      </c>
      <c r="Q2401" s="7" t="s">
        <v>8331</v>
      </c>
      <c r="R2401" t="s">
        <v>8332</v>
      </c>
      <c r="S2401" s="12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8">
        <f t="shared" si="149"/>
        <v>0</v>
      </c>
      <c r="Q2402" s="7" t="s">
        <v>8331</v>
      </c>
      <c r="R2402" t="s">
        <v>8332</v>
      </c>
      <c r="S2402" s="12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8">
        <f t="shared" si="149"/>
        <v>22.333333333333332</v>
      </c>
      <c r="Q2403" s="7" t="s">
        <v>8348</v>
      </c>
      <c r="R2403" t="s">
        <v>8349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8">
        <f t="shared" si="149"/>
        <v>52</v>
      </c>
      <c r="Q2404" s="7" t="s">
        <v>8348</v>
      </c>
      <c r="R2404" t="s">
        <v>8349</v>
      </c>
      <c r="S2404" s="12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8">
        <f t="shared" si="149"/>
        <v>16.833333333333332</v>
      </c>
      <c r="Q2405" s="7" t="s">
        <v>8348</v>
      </c>
      <c r="R2405" t="s">
        <v>8349</v>
      </c>
      <c r="S2405" s="12">
        <f t="shared" si="150"/>
        <v>42399.674282407403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8">
        <f t="shared" si="149"/>
        <v>0</v>
      </c>
      <c r="Q2406" s="7" t="s">
        <v>8348</v>
      </c>
      <c r="R2406" t="s">
        <v>8349</v>
      </c>
      <c r="S2406" s="12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8">
        <f t="shared" si="149"/>
        <v>56.3</v>
      </c>
      <c r="Q2407" s="7" t="s">
        <v>8348</v>
      </c>
      <c r="R2407" t="s">
        <v>8349</v>
      </c>
      <c r="S2407" s="12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8">
        <f t="shared" si="149"/>
        <v>84.0625</v>
      </c>
      <c r="Q2408" s="7" t="s">
        <v>8348</v>
      </c>
      <c r="R2408" t="s">
        <v>8349</v>
      </c>
      <c r="S2408" s="12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8">
        <f t="shared" si="149"/>
        <v>168.39393939393941</v>
      </c>
      <c r="Q2409" s="7" t="s">
        <v>8348</v>
      </c>
      <c r="R2409" t="s">
        <v>8349</v>
      </c>
      <c r="S2409" s="12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8">
        <f t="shared" si="149"/>
        <v>15</v>
      </c>
      <c r="Q2410" s="7" t="s">
        <v>8348</v>
      </c>
      <c r="R2410" t="s">
        <v>8349</v>
      </c>
      <c r="S2410" s="12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8">
        <f t="shared" si="149"/>
        <v>76.666666666666671</v>
      </c>
      <c r="Q2411" s="7" t="s">
        <v>8348</v>
      </c>
      <c r="R2411" t="s">
        <v>8349</v>
      </c>
      <c r="S2411" s="12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8">
        <f t="shared" si="149"/>
        <v>0</v>
      </c>
      <c r="Q2412" s="7" t="s">
        <v>8348</v>
      </c>
      <c r="R2412" t="s">
        <v>8349</v>
      </c>
      <c r="S2412" s="12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8">
        <f t="shared" si="149"/>
        <v>50.333333333333336</v>
      </c>
      <c r="Q2413" s="7" t="s">
        <v>8348</v>
      </c>
      <c r="R2413" t="s">
        <v>8349</v>
      </c>
      <c r="S2413" s="12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8">
        <f t="shared" si="149"/>
        <v>0</v>
      </c>
      <c r="Q2414" s="7" t="s">
        <v>8348</v>
      </c>
      <c r="R2414" t="s">
        <v>8349</v>
      </c>
      <c r="S2414" s="12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8">
        <f t="shared" si="149"/>
        <v>8.3333333333333339</v>
      </c>
      <c r="Q2415" s="7" t="s">
        <v>8348</v>
      </c>
      <c r="R2415" t="s">
        <v>8349</v>
      </c>
      <c r="S2415" s="12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8">
        <f t="shared" si="149"/>
        <v>35.384615384615387</v>
      </c>
      <c r="Q2416" s="7" t="s">
        <v>8348</v>
      </c>
      <c r="R2416" t="s">
        <v>8349</v>
      </c>
      <c r="S2416" s="12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8">
        <f t="shared" si="149"/>
        <v>55.833333333333336</v>
      </c>
      <c r="Q2417" s="7" t="s">
        <v>8348</v>
      </c>
      <c r="R2417" t="s">
        <v>8349</v>
      </c>
      <c r="S2417" s="12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8">
        <f t="shared" si="149"/>
        <v>5</v>
      </c>
      <c r="Q2418" s="7" t="s">
        <v>8348</v>
      </c>
      <c r="R2418" t="s">
        <v>8349</v>
      </c>
      <c r="S2418" s="12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8">
        <f t="shared" si="149"/>
        <v>0</v>
      </c>
      <c r="Q2419" s="7" t="s">
        <v>8348</v>
      </c>
      <c r="R2419" t="s">
        <v>8349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8">
        <f t="shared" si="149"/>
        <v>1</v>
      </c>
      <c r="Q2420" s="7" t="s">
        <v>8348</v>
      </c>
      <c r="R2420" t="s">
        <v>8349</v>
      </c>
      <c r="S2420" s="12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8">
        <f t="shared" si="149"/>
        <v>0</v>
      </c>
      <c r="Q2421" s="7" t="s">
        <v>8348</v>
      </c>
      <c r="R2421" t="s">
        <v>8349</v>
      </c>
      <c r="S2421" s="12">
        <f t="shared" si="150"/>
        <v>41993.529965277768</v>
      </c>
      <c r="T2421" s="12">
        <f t="shared" si="151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8">
        <f t="shared" si="149"/>
        <v>69.472222222222229</v>
      </c>
      <c r="Q2422" s="7" t="s">
        <v>8348</v>
      </c>
      <c r="R2422" t="s">
        <v>8349</v>
      </c>
      <c r="S2422" s="12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8">
        <f t="shared" si="149"/>
        <v>1</v>
      </c>
      <c r="Q2423" s="7" t="s">
        <v>8348</v>
      </c>
      <c r="R2423" t="s">
        <v>8349</v>
      </c>
      <c r="S2423" s="12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8">
        <f t="shared" si="149"/>
        <v>1</v>
      </c>
      <c r="Q2424" s="7" t="s">
        <v>8348</v>
      </c>
      <c r="R2424" t="s">
        <v>8349</v>
      </c>
      <c r="S2424" s="12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8">
        <f t="shared" si="149"/>
        <v>8</v>
      </c>
      <c r="Q2425" s="7" t="s">
        <v>8348</v>
      </c>
      <c r="R2425" t="s">
        <v>8349</v>
      </c>
      <c r="S2425" s="12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8">
        <f t="shared" si="149"/>
        <v>34.444444444444443</v>
      </c>
      <c r="Q2426" s="7" t="s">
        <v>8348</v>
      </c>
      <c r="R2426" t="s">
        <v>8349</v>
      </c>
      <c r="S2426" s="12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8">
        <f t="shared" si="149"/>
        <v>1</v>
      </c>
      <c r="Q2427" s="7" t="s">
        <v>8348</v>
      </c>
      <c r="R2427" t="s">
        <v>8349</v>
      </c>
      <c r="S2427" s="12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8">
        <f t="shared" si="149"/>
        <v>0</v>
      </c>
      <c r="Q2428" s="7" t="s">
        <v>8348</v>
      </c>
      <c r="R2428" t="s">
        <v>8349</v>
      </c>
      <c r="S2428" s="12">
        <f t="shared" si="150"/>
        <v>42163.961712962955</v>
      </c>
      <c r="T2428" s="12">
        <f t="shared" si="151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8">
        <f t="shared" si="149"/>
        <v>1</v>
      </c>
      <c r="Q2429" s="7" t="s">
        <v>8348</v>
      </c>
      <c r="R2429" t="s">
        <v>8349</v>
      </c>
      <c r="S2429" s="12">
        <f t="shared" si="150"/>
        <v>42412.11033564814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8">
        <f t="shared" si="149"/>
        <v>1</v>
      </c>
      <c r="Q2430" s="7" t="s">
        <v>8348</v>
      </c>
      <c r="R2430" t="s">
        <v>8349</v>
      </c>
      <c r="S2430" s="12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8">
        <f t="shared" si="149"/>
        <v>501.25</v>
      </c>
      <c r="Q2431" s="7" t="s">
        <v>8348</v>
      </c>
      <c r="R2431" t="s">
        <v>8349</v>
      </c>
      <c r="S2431" s="12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8">
        <f t="shared" si="149"/>
        <v>10.5</v>
      </c>
      <c r="Q2432" s="7" t="s">
        <v>8348</v>
      </c>
      <c r="R2432" t="s">
        <v>8349</v>
      </c>
      <c r="S2432" s="12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8">
        <f t="shared" si="149"/>
        <v>1</v>
      </c>
      <c r="Q2433" s="7" t="s">
        <v>8348</v>
      </c>
      <c r="R2433" t="s">
        <v>8349</v>
      </c>
      <c r="S2433" s="12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8">
        <f t="shared" si="149"/>
        <v>1</v>
      </c>
      <c r="Q2434" s="7" t="s">
        <v>8348</v>
      </c>
      <c r="R2434" t="s">
        <v>8349</v>
      </c>
      <c r="S2434" s="12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8">
        <f t="shared" ref="P2435:P2498" si="153">IF(L2435&lt;&gt;0, E2435/L2435, 0)</f>
        <v>0</v>
      </c>
      <c r="Q2435" s="7" t="s">
        <v>8348</v>
      </c>
      <c r="R2435" t="s">
        <v>8349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8">
        <f t="shared" si="153"/>
        <v>13</v>
      </c>
      <c r="Q2436" s="7" t="s">
        <v>8348</v>
      </c>
      <c r="R2436" t="s">
        <v>8349</v>
      </c>
      <c r="S2436" s="12">
        <f t="shared" si="154"/>
        <v>42179.977708333325</v>
      </c>
      <c r="T2436" s="12">
        <f t="shared" si="155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8">
        <f t="shared" si="153"/>
        <v>306</v>
      </c>
      <c r="Q2437" s="7" t="s">
        <v>8348</v>
      </c>
      <c r="R2437" t="s">
        <v>8349</v>
      </c>
      <c r="S2437" s="12">
        <f t="shared" si="154"/>
        <v>42252.069282407399</v>
      </c>
      <c r="T2437" s="12">
        <f t="shared" si="155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8">
        <f t="shared" si="153"/>
        <v>22.5</v>
      </c>
      <c r="Q2438" s="7" t="s">
        <v>8348</v>
      </c>
      <c r="R2438" t="s">
        <v>8349</v>
      </c>
      <c r="S2438" s="12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8">
        <f t="shared" si="153"/>
        <v>0</v>
      </c>
      <c r="Q2439" s="7" t="s">
        <v>8348</v>
      </c>
      <c r="R2439" t="s">
        <v>8349</v>
      </c>
      <c r="S2439" s="12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8">
        <f t="shared" si="153"/>
        <v>50</v>
      </c>
      <c r="Q2440" s="7" t="s">
        <v>8348</v>
      </c>
      <c r="R2440" t="s">
        <v>8349</v>
      </c>
      <c r="S2440" s="12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8">
        <f t="shared" si="153"/>
        <v>0</v>
      </c>
      <c r="Q2441" s="7" t="s">
        <v>8348</v>
      </c>
      <c r="R2441" t="s">
        <v>8349</v>
      </c>
      <c r="S2441" s="12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8">
        <f t="shared" si="153"/>
        <v>5</v>
      </c>
      <c r="Q2442" s="7" t="s">
        <v>8348</v>
      </c>
      <c r="R2442" t="s">
        <v>8349</v>
      </c>
      <c r="S2442" s="12">
        <f t="shared" si="154"/>
        <v>42383.691122685181</v>
      </c>
      <c r="T2442" s="12">
        <f t="shared" si="155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8">
        <f t="shared" si="153"/>
        <v>74.22935779816514</v>
      </c>
      <c r="Q2443" s="7" t="s">
        <v>8348</v>
      </c>
      <c r="R2443" t="s">
        <v>8364</v>
      </c>
      <c r="S2443" s="12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8">
        <f t="shared" si="153"/>
        <v>81.252688172043008</v>
      </c>
      <c r="Q2444" s="7" t="s">
        <v>8348</v>
      </c>
      <c r="R2444" t="s">
        <v>8364</v>
      </c>
      <c r="S2444" s="12">
        <f t="shared" si="154"/>
        <v>42052.458657407398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8">
        <f t="shared" si="153"/>
        <v>130.23469453376205</v>
      </c>
      <c r="Q2445" s="7" t="s">
        <v>8348</v>
      </c>
      <c r="R2445" t="s">
        <v>8364</v>
      </c>
      <c r="S2445" s="12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8">
        <f t="shared" si="153"/>
        <v>53.409836065573771</v>
      </c>
      <c r="Q2446" s="7" t="s">
        <v>8348</v>
      </c>
      <c r="R2446" t="s">
        <v>8364</v>
      </c>
      <c r="S2446" s="12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8">
        <f t="shared" si="153"/>
        <v>75.130434782608702</v>
      </c>
      <c r="Q2447" s="7" t="s">
        <v>8348</v>
      </c>
      <c r="R2447" t="s">
        <v>8364</v>
      </c>
      <c r="S2447" s="12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8">
        <f t="shared" si="153"/>
        <v>75.666666666666671</v>
      </c>
      <c r="Q2448" s="7" t="s">
        <v>8348</v>
      </c>
      <c r="R2448" t="s">
        <v>8364</v>
      </c>
      <c r="S2448" s="12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8">
        <f t="shared" si="153"/>
        <v>31.691394658753708</v>
      </c>
      <c r="Q2449" s="7" t="s">
        <v>8348</v>
      </c>
      <c r="R2449" t="s">
        <v>8364</v>
      </c>
      <c r="S2449" s="12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8">
        <f t="shared" si="153"/>
        <v>47.777777777777779</v>
      </c>
      <c r="Q2450" s="7" t="s">
        <v>8348</v>
      </c>
      <c r="R2450" t="s">
        <v>8364</v>
      </c>
      <c r="S2450" s="12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8">
        <f t="shared" si="153"/>
        <v>90</v>
      </c>
      <c r="Q2451" s="7" t="s">
        <v>8348</v>
      </c>
      <c r="R2451" t="s">
        <v>8364</v>
      </c>
      <c r="S2451" s="12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8">
        <f t="shared" si="153"/>
        <v>149.31401960784314</v>
      </c>
      <c r="Q2452" s="7" t="s">
        <v>8348</v>
      </c>
      <c r="R2452" t="s">
        <v>8364</v>
      </c>
      <c r="S2452" s="12">
        <f t="shared" si="154"/>
        <v>41901.864074074074</v>
      </c>
      <c r="T2452" s="12">
        <f t="shared" si="155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8">
        <f t="shared" si="153"/>
        <v>62.06989247311828</v>
      </c>
      <c r="Q2453" s="7" t="s">
        <v>8348</v>
      </c>
      <c r="R2453" t="s">
        <v>8364</v>
      </c>
      <c r="S2453" s="12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8">
        <f t="shared" si="153"/>
        <v>53.4</v>
      </c>
      <c r="Q2454" s="7" t="s">
        <v>8348</v>
      </c>
      <c r="R2454" t="s">
        <v>8364</v>
      </c>
      <c r="S2454" s="12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8">
        <f t="shared" si="153"/>
        <v>69.268656716417908</v>
      </c>
      <c r="Q2455" s="7" t="s">
        <v>8348</v>
      </c>
      <c r="R2455" t="s">
        <v>8364</v>
      </c>
      <c r="S2455" s="12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8">
        <f t="shared" si="153"/>
        <v>271.50769230769231</v>
      </c>
      <c r="Q2456" s="7" t="s">
        <v>8348</v>
      </c>
      <c r="R2456" t="s">
        <v>8364</v>
      </c>
      <c r="S2456" s="12">
        <f t="shared" si="154"/>
        <v>42769.99314814814</v>
      </c>
      <c r="T2456" s="12">
        <f t="shared" si="155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8">
        <f t="shared" si="153"/>
        <v>34.125</v>
      </c>
      <c r="Q2457" s="7" t="s">
        <v>8348</v>
      </c>
      <c r="R2457" t="s">
        <v>8364</v>
      </c>
      <c r="S2457" s="12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8">
        <f t="shared" si="153"/>
        <v>40.492537313432834</v>
      </c>
      <c r="Q2458" s="7" t="s">
        <v>8348</v>
      </c>
      <c r="R2458" t="s">
        <v>8364</v>
      </c>
      <c r="S2458" s="12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8">
        <f t="shared" si="153"/>
        <v>189.75806451612902</v>
      </c>
      <c r="Q2459" s="7" t="s">
        <v>8348</v>
      </c>
      <c r="R2459" t="s">
        <v>8364</v>
      </c>
      <c r="S2459" s="12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8">
        <f t="shared" si="153"/>
        <v>68.862499999999997</v>
      </c>
      <c r="Q2460" s="7" t="s">
        <v>8348</v>
      </c>
      <c r="R2460" t="s">
        <v>8364</v>
      </c>
      <c r="S2460" s="12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8">
        <f t="shared" si="153"/>
        <v>108.77659574468085</v>
      </c>
      <c r="Q2461" s="7" t="s">
        <v>8348</v>
      </c>
      <c r="R2461" t="s">
        <v>8364</v>
      </c>
      <c r="S2461" s="12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8">
        <f t="shared" si="153"/>
        <v>125.98529411764706</v>
      </c>
      <c r="Q2462" s="7" t="s">
        <v>8348</v>
      </c>
      <c r="R2462" t="s">
        <v>8364</v>
      </c>
      <c r="S2462" s="12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8">
        <f t="shared" si="153"/>
        <v>90.523255813953483</v>
      </c>
      <c r="Q2463" s="7" t="s">
        <v>8337</v>
      </c>
      <c r="R2463" t="s">
        <v>8341</v>
      </c>
      <c r="S2463" s="12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8">
        <f t="shared" si="153"/>
        <v>28.880434782608695</v>
      </c>
      <c r="Q2464" s="7" t="s">
        <v>8337</v>
      </c>
      <c r="R2464" t="s">
        <v>8341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8">
        <f t="shared" si="153"/>
        <v>31</v>
      </c>
      <c r="Q2465" s="7" t="s">
        <v>8337</v>
      </c>
      <c r="R2465" t="s">
        <v>8341</v>
      </c>
      <c r="S2465" s="12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8">
        <f t="shared" si="153"/>
        <v>51.674418604651166</v>
      </c>
      <c r="Q2466" s="7" t="s">
        <v>8337</v>
      </c>
      <c r="R2466" t="s">
        <v>8341</v>
      </c>
      <c r="S2466" s="12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8">
        <f t="shared" si="153"/>
        <v>26.270833333333332</v>
      </c>
      <c r="Q2467" s="7" t="s">
        <v>8337</v>
      </c>
      <c r="R2467" t="s">
        <v>8341</v>
      </c>
      <c r="S2467" s="12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8">
        <f t="shared" si="153"/>
        <v>48.07692307692308</v>
      </c>
      <c r="Q2468" s="7" t="s">
        <v>8337</v>
      </c>
      <c r="R2468" t="s">
        <v>8341</v>
      </c>
      <c r="S2468" s="12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8">
        <f t="shared" si="153"/>
        <v>27.558139534883722</v>
      </c>
      <c r="Q2469" s="7" t="s">
        <v>8337</v>
      </c>
      <c r="R2469" t="s">
        <v>8341</v>
      </c>
      <c r="S2469" s="12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8">
        <f t="shared" si="153"/>
        <v>36.97137931034483</v>
      </c>
      <c r="Q2470" s="7" t="s">
        <v>8337</v>
      </c>
      <c r="R2470" t="s">
        <v>8341</v>
      </c>
      <c r="S2470" s="12">
        <f t="shared" si="154"/>
        <v>41173.945844907401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8">
        <f t="shared" si="153"/>
        <v>29.021276595744681</v>
      </c>
      <c r="Q2471" s="7" t="s">
        <v>8337</v>
      </c>
      <c r="R2471" t="s">
        <v>8341</v>
      </c>
      <c r="S2471" s="12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8">
        <f t="shared" si="153"/>
        <v>28.65666666666667</v>
      </c>
      <c r="Q2472" s="7" t="s">
        <v>8337</v>
      </c>
      <c r="R2472" t="s">
        <v>8341</v>
      </c>
      <c r="S2472" s="12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8">
        <f t="shared" si="153"/>
        <v>37.647058823529413</v>
      </c>
      <c r="Q2473" s="7" t="s">
        <v>8337</v>
      </c>
      <c r="R2473" t="s">
        <v>8341</v>
      </c>
      <c r="S2473" s="12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8">
        <f t="shared" si="153"/>
        <v>97.904038461538462</v>
      </c>
      <c r="Q2474" s="7" t="s">
        <v>8337</v>
      </c>
      <c r="R2474" t="s">
        <v>8341</v>
      </c>
      <c r="S2474" s="12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8">
        <f t="shared" si="153"/>
        <v>42.553191489361701</v>
      </c>
      <c r="Q2475" s="7" t="s">
        <v>8337</v>
      </c>
      <c r="R2475" t="s">
        <v>8341</v>
      </c>
      <c r="S2475" s="12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8">
        <f t="shared" si="153"/>
        <v>131.58368421052631</v>
      </c>
      <c r="Q2476" s="7" t="s">
        <v>8337</v>
      </c>
      <c r="R2476" t="s">
        <v>8341</v>
      </c>
      <c r="S2476" s="12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8">
        <f t="shared" si="153"/>
        <v>32.320987654320987</v>
      </c>
      <c r="Q2477" s="7" t="s">
        <v>8337</v>
      </c>
      <c r="R2477" t="s">
        <v>8341</v>
      </c>
      <c r="S2477" s="12">
        <f t="shared" si="154"/>
        <v>40310.079340277778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8">
        <f t="shared" si="153"/>
        <v>61.103999999999999</v>
      </c>
      <c r="Q2478" s="7" t="s">
        <v>8337</v>
      </c>
      <c r="R2478" t="s">
        <v>8341</v>
      </c>
      <c r="S2478" s="12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8">
        <f t="shared" si="153"/>
        <v>31.341463414634145</v>
      </c>
      <c r="Q2479" s="7" t="s">
        <v>8337</v>
      </c>
      <c r="R2479" t="s">
        <v>8341</v>
      </c>
      <c r="S2479" s="12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8">
        <f t="shared" si="153"/>
        <v>129.1139240506329</v>
      </c>
      <c r="Q2480" s="7" t="s">
        <v>8337</v>
      </c>
      <c r="R2480" t="s">
        <v>8341</v>
      </c>
      <c r="S2480" s="12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8">
        <f t="shared" si="153"/>
        <v>25.020624999999999</v>
      </c>
      <c r="Q2481" s="7" t="s">
        <v>8337</v>
      </c>
      <c r="R2481" t="s">
        <v>8341</v>
      </c>
      <c r="S2481" s="12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8">
        <f t="shared" si="153"/>
        <v>250</v>
      </c>
      <c r="Q2482" s="7" t="s">
        <v>8337</v>
      </c>
      <c r="R2482" t="s">
        <v>8341</v>
      </c>
      <c r="S2482" s="12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8">
        <f t="shared" si="153"/>
        <v>47.541473684210523</v>
      </c>
      <c r="Q2483" s="7" t="s">
        <v>8337</v>
      </c>
      <c r="R2483" t="s">
        <v>8341</v>
      </c>
      <c r="S2483" s="12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8">
        <f t="shared" si="153"/>
        <v>40.04</v>
      </c>
      <c r="Q2484" s="7" t="s">
        <v>8337</v>
      </c>
      <c r="R2484" t="s">
        <v>8341</v>
      </c>
      <c r="S2484" s="12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8">
        <f t="shared" si="153"/>
        <v>65.84210526315789</v>
      </c>
      <c r="Q2485" s="7" t="s">
        <v>8337</v>
      </c>
      <c r="R2485" t="s">
        <v>8341</v>
      </c>
      <c r="S2485" s="12">
        <f t="shared" si="154"/>
        <v>40970.541701388887</v>
      </c>
      <c r="T2485" s="12">
        <f t="shared" si="155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8">
        <f t="shared" si="153"/>
        <v>46.401222222222216</v>
      </c>
      <c r="Q2486" s="7" t="s">
        <v>8337</v>
      </c>
      <c r="R2486" t="s">
        <v>8341</v>
      </c>
      <c r="S2486" s="12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8">
        <f t="shared" si="153"/>
        <v>50.365853658536587</v>
      </c>
      <c r="Q2487" s="7" t="s">
        <v>8337</v>
      </c>
      <c r="R2487" t="s">
        <v>8341</v>
      </c>
      <c r="S2487" s="12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8">
        <f t="shared" si="153"/>
        <v>26.566666666666666</v>
      </c>
      <c r="Q2488" s="7" t="s">
        <v>8337</v>
      </c>
      <c r="R2488" t="s">
        <v>8341</v>
      </c>
      <c r="S2488" s="12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8">
        <f t="shared" si="153"/>
        <v>39.493684210526318</v>
      </c>
      <c r="Q2489" s="7" t="s">
        <v>8337</v>
      </c>
      <c r="R2489" t="s">
        <v>8341</v>
      </c>
      <c r="S2489" s="12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8">
        <f t="shared" si="153"/>
        <v>49.246153846153845</v>
      </c>
      <c r="Q2490" s="7" t="s">
        <v>8337</v>
      </c>
      <c r="R2490" t="s">
        <v>8341</v>
      </c>
      <c r="S2490" s="12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8">
        <f t="shared" si="153"/>
        <v>62.38</v>
      </c>
      <c r="Q2491" s="7" t="s">
        <v>8337</v>
      </c>
      <c r="R2491" t="s">
        <v>8341</v>
      </c>
      <c r="S2491" s="12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8">
        <f t="shared" si="153"/>
        <v>37.9375</v>
      </c>
      <c r="Q2492" s="7" t="s">
        <v>8337</v>
      </c>
      <c r="R2492" t="s">
        <v>8341</v>
      </c>
      <c r="S2492" s="12">
        <f t="shared" si="154"/>
        <v>41023.019398148142</v>
      </c>
      <c r="T2492" s="12">
        <f t="shared" si="155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8">
        <f t="shared" si="153"/>
        <v>51.6</v>
      </c>
      <c r="Q2493" s="7" t="s">
        <v>8337</v>
      </c>
      <c r="R2493" t="s">
        <v>8341</v>
      </c>
      <c r="S2493" s="12">
        <f t="shared" si="154"/>
        <v>40542.630949074075</v>
      </c>
      <c r="T2493" s="12">
        <f t="shared" si="155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8">
        <f t="shared" si="153"/>
        <v>27.777777777777779</v>
      </c>
      <c r="Q2494" s="7" t="s">
        <v>8337</v>
      </c>
      <c r="R2494" t="s">
        <v>8341</v>
      </c>
      <c r="S2494" s="12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8">
        <f t="shared" si="153"/>
        <v>99.382239382239376</v>
      </c>
      <c r="Q2495" s="7" t="s">
        <v>8337</v>
      </c>
      <c r="R2495" t="s">
        <v>8341</v>
      </c>
      <c r="S2495" s="12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8">
        <f t="shared" si="153"/>
        <v>38.848205128205123</v>
      </c>
      <c r="Q2496" s="7" t="s">
        <v>8337</v>
      </c>
      <c r="R2496" t="s">
        <v>8341</v>
      </c>
      <c r="S2496" s="12">
        <f t="shared" si="154"/>
        <v>41022.436851851846</v>
      </c>
      <c r="T2496" s="12">
        <f t="shared" si="155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8">
        <f t="shared" si="153"/>
        <v>45.548809523809524</v>
      </c>
      <c r="Q2497" s="7" t="s">
        <v>8337</v>
      </c>
      <c r="R2497" t="s">
        <v>8341</v>
      </c>
      <c r="S2497" s="12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8">
        <f t="shared" si="153"/>
        <v>600</v>
      </c>
      <c r="Q2498" s="7" t="s">
        <v>8337</v>
      </c>
      <c r="R2498" t="s">
        <v>8341</v>
      </c>
      <c r="S2498" s="12">
        <f t="shared" si="154"/>
        <v>41327.788101851853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8">
        <f t="shared" ref="P2499:P2562" si="157">IF(L2499&lt;&gt;0, E2499/L2499, 0)</f>
        <v>80.551071428571419</v>
      </c>
      <c r="Q2499" s="7" t="s">
        <v>8337</v>
      </c>
      <c r="R2499" t="s">
        <v>8341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8">
        <f t="shared" si="157"/>
        <v>52.8</v>
      </c>
      <c r="Q2500" s="7" t="s">
        <v>8337</v>
      </c>
      <c r="R2500" t="s">
        <v>8341</v>
      </c>
      <c r="S2500" s="12">
        <f t="shared" si="158"/>
        <v>42017.759108796294</v>
      </c>
      <c r="T2500" s="12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8">
        <f t="shared" si="157"/>
        <v>47.676470588235297</v>
      </c>
      <c r="Q2501" s="7" t="s">
        <v>8337</v>
      </c>
      <c r="R2501" t="s">
        <v>8341</v>
      </c>
      <c r="S2501" s="12">
        <f t="shared" si="158"/>
        <v>41226.440243055549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8">
        <f t="shared" si="157"/>
        <v>23.448275862068964</v>
      </c>
      <c r="Q2502" s="7" t="s">
        <v>8337</v>
      </c>
      <c r="R2502" t="s">
        <v>8341</v>
      </c>
      <c r="S2502" s="12">
        <f t="shared" si="158"/>
        <v>41053.564525462964</v>
      </c>
      <c r="T2502" s="12">
        <f t="shared" si="15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8">
        <f t="shared" si="157"/>
        <v>40.142857142857146</v>
      </c>
      <c r="Q2503" s="7" t="s">
        <v>8348</v>
      </c>
      <c r="R2503" t="s">
        <v>8365</v>
      </c>
      <c r="S2503" s="12">
        <f t="shared" si="158"/>
        <v>42244.568333333329</v>
      </c>
      <c r="T2503" s="12">
        <f t="shared" si="15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8">
        <f t="shared" si="157"/>
        <v>17.2</v>
      </c>
      <c r="Q2504" s="7" t="s">
        <v>8348</v>
      </c>
      <c r="R2504" t="s">
        <v>8365</v>
      </c>
      <c r="S2504" s="12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8">
        <f t="shared" si="157"/>
        <v>0</v>
      </c>
      <c r="Q2505" s="7" t="s">
        <v>8348</v>
      </c>
      <c r="R2505" t="s">
        <v>8365</v>
      </c>
      <c r="S2505" s="12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8">
        <f t="shared" si="157"/>
        <v>0</v>
      </c>
      <c r="Q2506" s="7" t="s">
        <v>8348</v>
      </c>
      <c r="R2506" t="s">
        <v>8365</v>
      </c>
      <c r="S2506" s="12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8">
        <f t="shared" si="157"/>
        <v>0</v>
      </c>
      <c r="Q2507" s="7" t="s">
        <v>8348</v>
      </c>
      <c r="R2507" t="s">
        <v>8365</v>
      </c>
      <c r="S2507" s="12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8">
        <f t="shared" si="157"/>
        <v>15</v>
      </c>
      <c r="Q2508" s="7" t="s">
        <v>8348</v>
      </c>
      <c r="R2508" t="s">
        <v>8365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8">
        <f t="shared" si="157"/>
        <v>0</v>
      </c>
      <c r="Q2509" s="7" t="s">
        <v>8348</v>
      </c>
      <c r="R2509" t="s">
        <v>8365</v>
      </c>
      <c r="S2509" s="12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8">
        <f t="shared" si="157"/>
        <v>0</v>
      </c>
      <c r="Q2510" s="7" t="s">
        <v>8348</v>
      </c>
      <c r="R2510" t="s">
        <v>8365</v>
      </c>
      <c r="S2510" s="12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8">
        <f t="shared" si="157"/>
        <v>35.714285714285715</v>
      </c>
      <c r="Q2511" s="7" t="s">
        <v>8348</v>
      </c>
      <c r="R2511" t="s">
        <v>8365</v>
      </c>
      <c r="S2511" s="12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8">
        <f t="shared" si="157"/>
        <v>37.5</v>
      </c>
      <c r="Q2512" s="7" t="s">
        <v>8348</v>
      </c>
      <c r="R2512" t="s">
        <v>8365</v>
      </c>
      <c r="S2512" s="12">
        <f t="shared" si="158"/>
        <v>42078.78902777777</v>
      </c>
      <c r="T2512" s="12">
        <f t="shared" si="15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8">
        <f t="shared" si="157"/>
        <v>0</v>
      </c>
      <c r="Q2513" s="7" t="s">
        <v>8348</v>
      </c>
      <c r="R2513" t="s">
        <v>8365</v>
      </c>
      <c r="S2513" s="12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8">
        <f t="shared" si="157"/>
        <v>0</v>
      </c>
      <c r="Q2514" s="7" t="s">
        <v>8348</v>
      </c>
      <c r="R2514" t="s">
        <v>8365</v>
      </c>
      <c r="S2514" s="12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8">
        <f t="shared" si="157"/>
        <v>0</v>
      </c>
      <c r="Q2515" s="7" t="s">
        <v>8348</v>
      </c>
      <c r="R2515" t="s">
        <v>8365</v>
      </c>
      <c r="S2515" s="12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8">
        <f t="shared" si="157"/>
        <v>52.5</v>
      </c>
      <c r="Q2516" s="7" t="s">
        <v>8348</v>
      </c>
      <c r="R2516" t="s">
        <v>8365</v>
      </c>
      <c r="S2516" s="12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8">
        <f t="shared" si="157"/>
        <v>77.5</v>
      </c>
      <c r="Q2517" s="7" t="s">
        <v>8348</v>
      </c>
      <c r="R2517" t="s">
        <v>8365</v>
      </c>
      <c r="S2517" s="12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8">
        <f t="shared" si="157"/>
        <v>0</v>
      </c>
      <c r="Q2518" s="7" t="s">
        <v>8348</v>
      </c>
      <c r="R2518" t="s">
        <v>8365</v>
      </c>
      <c r="S2518" s="12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8">
        <f t="shared" si="157"/>
        <v>53.545454545454547</v>
      </c>
      <c r="Q2519" s="7" t="s">
        <v>8348</v>
      </c>
      <c r="R2519" t="s">
        <v>8365</v>
      </c>
      <c r="S2519" s="12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8">
        <f t="shared" si="157"/>
        <v>0</v>
      </c>
      <c r="Q2520" s="7" t="s">
        <v>8348</v>
      </c>
      <c r="R2520" t="s">
        <v>8365</v>
      </c>
      <c r="S2520" s="12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8">
        <f t="shared" si="157"/>
        <v>16.25</v>
      </c>
      <c r="Q2521" s="7" t="s">
        <v>8348</v>
      </c>
      <c r="R2521" t="s">
        <v>8365</v>
      </c>
      <c r="S2521" s="12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8">
        <f t="shared" si="157"/>
        <v>0</v>
      </c>
      <c r="Q2522" s="7" t="s">
        <v>8348</v>
      </c>
      <c r="R2522" t="s">
        <v>8365</v>
      </c>
      <c r="S2522" s="12">
        <f t="shared" si="158"/>
        <v>42612.392187500001</v>
      </c>
      <c r="T2522" s="12">
        <f t="shared" si="15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8">
        <f t="shared" si="157"/>
        <v>103.68174242424243</v>
      </c>
      <c r="Q2523" s="7" t="s">
        <v>8337</v>
      </c>
      <c r="R2523" t="s">
        <v>8366</v>
      </c>
      <c r="S2523" s="12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8">
        <f t="shared" si="157"/>
        <v>185.18518518518519</v>
      </c>
      <c r="Q2524" s="7" t="s">
        <v>8337</v>
      </c>
      <c r="R2524" t="s">
        <v>8366</v>
      </c>
      <c r="S2524" s="12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8">
        <f t="shared" si="157"/>
        <v>54.153846153846153</v>
      </c>
      <c r="Q2525" s="7" t="s">
        <v>8337</v>
      </c>
      <c r="R2525" t="s">
        <v>8366</v>
      </c>
      <c r="S2525" s="12">
        <f t="shared" si="158"/>
        <v>41930.767268518517</v>
      </c>
      <c r="T2525" s="12">
        <f t="shared" si="15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8">
        <f t="shared" si="157"/>
        <v>177.2093023255814</v>
      </c>
      <c r="Q2526" s="7" t="s">
        <v>8337</v>
      </c>
      <c r="R2526" t="s">
        <v>8366</v>
      </c>
      <c r="S2526" s="12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8">
        <f t="shared" si="157"/>
        <v>100.325</v>
      </c>
      <c r="Q2527" s="7" t="s">
        <v>8337</v>
      </c>
      <c r="R2527" t="s">
        <v>8366</v>
      </c>
      <c r="S2527" s="12">
        <f t="shared" si="158"/>
        <v>41058.636238425926</v>
      </c>
      <c r="T2527" s="12">
        <f t="shared" si="15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8">
        <f t="shared" si="157"/>
        <v>136.90909090909091</v>
      </c>
      <c r="Q2528" s="7" t="s">
        <v>8337</v>
      </c>
      <c r="R2528" t="s">
        <v>8366</v>
      </c>
      <c r="S2528" s="12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8">
        <f t="shared" si="157"/>
        <v>57.535211267605632</v>
      </c>
      <c r="Q2529" s="7" t="s">
        <v>8337</v>
      </c>
      <c r="R2529" t="s">
        <v>8366</v>
      </c>
      <c r="S2529" s="12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8">
        <f t="shared" si="157"/>
        <v>52.962839506172834</v>
      </c>
      <c r="Q2530" s="7" t="s">
        <v>8337</v>
      </c>
      <c r="R2530" t="s">
        <v>8366</v>
      </c>
      <c r="S2530" s="12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8">
        <f t="shared" si="157"/>
        <v>82.328947368421055</v>
      </c>
      <c r="Q2531" s="7" t="s">
        <v>8337</v>
      </c>
      <c r="R2531" t="s">
        <v>8366</v>
      </c>
      <c r="S2531" s="12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8">
        <f t="shared" si="157"/>
        <v>135.41666666666666</v>
      </c>
      <c r="Q2532" s="7" t="s">
        <v>8337</v>
      </c>
      <c r="R2532" t="s">
        <v>8366</v>
      </c>
      <c r="S2532" s="12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8">
        <f t="shared" si="157"/>
        <v>74.06557377049181</v>
      </c>
      <c r="Q2533" s="7" t="s">
        <v>8337</v>
      </c>
      <c r="R2533" t="s">
        <v>8366</v>
      </c>
      <c r="S2533" s="12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8">
        <f t="shared" si="157"/>
        <v>84.083333333333329</v>
      </c>
      <c r="Q2534" s="7" t="s">
        <v>8337</v>
      </c>
      <c r="R2534" t="s">
        <v>8366</v>
      </c>
      <c r="S2534" s="12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8">
        <f t="shared" si="157"/>
        <v>61.029411764705884</v>
      </c>
      <c r="Q2535" s="7" t="s">
        <v>8337</v>
      </c>
      <c r="R2535" t="s">
        <v>8366</v>
      </c>
      <c r="S2535" s="12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8">
        <f t="shared" si="157"/>
        <v>150</v>
      </c>
      <c r="Q2536" s="7" t="s">
        <v>8337</v>
      </c>
      <c r="R2536" t="s">
        <v>8366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8">
        <f t="shared" si="157"/>
        <v>266.08974358974359</v>
      </c>
      <c r="Q2537" s="7" t="s">
        <v>8337</v>
      </c>
      <c r="R2537" t="s">
        <v>8366</v>
      </c>
      <c r="S2537" s="12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8">
        <f t="shared" si="157"/>
        <v>7.25</v>
      </c>
      <c r="Q2538" s="7" t="s">
        <v>8337</v>
      </c>
      <c r="R2538" t="s">
        <v>8366</v>
      </c>
      <c r="S2538" s="12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8">
        <f t="shared" si="157"/>
        <v>100</v>
      </c>
      <c r="Q2539" s="7" t="s">
        <v>8337</v>
      </c>
      <c r="R2539" t="s">
        <v>8366</v>
      </c>
      <c r="S2539" s="12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8">
        <f t="shared" si="157"/>
        <v>109.96308108108107</v>
      </c>
      <c r="Q2540" s="7" t="s">
        <v>8337</v>
      </c>
      <c r="R2540" t="s">
        <v>8366</v>
      </c>
      <c r="S2540" s="12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8">
        <f t="shared" si="157"/>
        <v>169.91525423728814</v>
      </c>
      <c r="Q2541" s="7" t="s">
        <v>8337</v>
      </c>
      <c r="R2541" t="s">
        <v>8366</v>
      </c>
      <c r="S2541" s="12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8">
        <f t="shared" si="157"/>
        <v>95.740740740740748</v>
      </c>
      <c r="Q2542" s="7" t="s">
        <v>8337</v>
      </c>
      <c r="R2542" t="s">
        <v>8366</v>
      </c>
      <c r="S2542" s="12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8">
        <f t="shared" si="157"/>
        <v>59.460317460317462</v>
      </c>
      <c r="Q2543" s="7" t="s">
        <v>8337</v>
      </c>
      <c r="R2543" t="s">
        <v>8366</v>
      </c>
      <c r="S2543" s="12">
        <f t="shared" si="158"/>
        <v>41483.240949074068</v>
      </c>
      <c r="T2543" s="12">
        <f t="shared" si="15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8">
        <f t="shared" si="157"/>
        <v>55.769230769230766</v>
      </c>
      <c r="Q2544" s="7" t="s">
        <v>8337</v>
      </c>
      <c r="R2544" t="s">
        <v>8366</v>
      </c>
      <c r="S2544" s="12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8">
        <f t="shared" si="157"/>
        <v>30.076923076923077</v>
      </c>
      <c r="Q2545" s="7" t="s">
        <v>8337</v>
      </c>
      <c r="R2545" t="s">
        <v>8366</v>
      </c>
      <c r="S2545" s="12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8">
        <f t="shared" si="157"/>
        <v>88.438596491228068</v>
      </c>
      <c r="Q2546" s="7" t="s">
        <v>8337</v>
      </c>
      <c r="R2546" t="s">
        <v>8366</v>
      </c>
      <c r="S2546" s="12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8">
        <f t="shared" si="157"/>
        <v>64.032786885245898</v>
      </c>
      <c r="Q2547" s="7" t="s">
        <v>8337</v>
      </c>
      <c r="R2547" t="s">
        <v>8366</v>
      </c>
      <c r="S2547" s="12">
        <f t="shared" si="158"/>
        <v>42026.929837962954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8">
        <f t="shared" si="157"/>
        <v>60.153846153846153</v>
      </c>
      <c r="Q2548" s="7" t="s">
        <v>8337</v>
      </c>
      <c r="R2548" t="s">
        <v>8366</v>
      </c>
      <c r="S2548" s="12">
        <f t="shared" si="158"/>
        <v>41524.650219907402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8">
        <f t="shared" si="157"/>
        <v>49.194029850746269</v>
      </c>
      <c r="Q2549" s="7" t="s">
        <v>8337</v>
      </c>
      <c r="R2549" t="s">
        <v>8366</v>
      </c>
      <c r="S2549" s="12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8">
        <f t="shared" si="157"/>
        <v>165.16216216216216</v>
      </c>
      <c r="Q2550" s="7" t="s">
        <v>8337</v>
      </c>
      <c r="R2550" t="s">
        <v>8366</v>
      </c>
      <c r="S2550" s="12">
        <f t="shared" si="158"/>
        <v>42618.417094907411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8">
        <f t="shared" si="157"/>
        <v>43.621621621621621</v>
      </c>
      <c r="Q2551" s="7" t="s">
        <v>8337</v>
      </c>
      <c r="R2551" t="s">
        <v>8366</v>
      </c>
      <c r="S2551" s="12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8">
        <f t="shared" si="157"/>
        <v>43.7</v>
      </c>
      <c r="Q2552" s="7" t="s">
        <v>8337</v>
      </c>
      <c r="R2552" t="s">
        <v>8366</v>
      </c>
      <c r="S2552" s="12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8">
        <f t="shared" si="157"/>
        <v>67.419642857142861</v>
      </c>
      <c r="Q2553" s="7" t="s">
        <v>8337</v>
      </c>
      <c r="R2553" t="s">
        <v>8366</v>
      </c>
      <c r="S2553" s="12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8">
        <f t="shared" si="157"/>
        <v>177.5</v>
      </c>
      <c r="Q2554" s="7" t="s">
        <v>8337</v>
      </c>
      <c r="R2554" t="s">
        <v>8366</v>
      </c>
      <c r="S2554" s="12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8">
        <f t="shared" si="157"/>
        <v>38.883333333333333</v>
      </c>
      <c r="Q2555" s="7" t="s">
        <v>8337</v>
      </c>
      <c r="R2555" t="s">
        <v>8366</v>
      </c>
      <c r="S2555" s="12">
        <f t="shared" si="158"/>
        <v>41112.99082175926</v>
      </c>
      <c r="T2555" s="12">
        <f t="shared" si="15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8">
        <f t="shared" si="157"/>
        <v>54.985074626865675</v>
      </c>
      <c r="Q2556" s="7" t="s">
        <v>8337</v>
      </c>
      <c r="R2556" t="s">
        <v>8366</v>
      </c>
      <c r="S2556" s="12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8">
        <f t="shared" si="157"/>
        <v>61.342857142857142</v>
      </c>
      <c r="Q2557" s="7" t="s">
        <v>8337</v>
      </c>
      <c r="R2557" t="s">
        <v>8366</v>
      </c>
      <c r="S2557" s="12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8">
        <f t="shared" si="157"/>
        <v>23.117647058823529</v>
      </c>
      <c r="Q2558" s="7" t="s">
        <v>8337</v>
      </c>
      <c r="R2558" t="s">
        <v>8366</v>
      </c>
      <c r="S2558" s="12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8">
        <f t="shared" si="157"/>
        <v>29.611111111111111</v>
      </c>
      <c r="Q2559" s="7" t="s">
        <v>8337</v>
      </c>
      <c r="R2559" t="s">
        <v>8366</v>
      </c>
      <c r="S2559" s="12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8">
        <f t="shared" si="157"/>
        <v>75.611111111111114</v>
      </c>
      <c r="Q2560" s="7" t="s">
        <v>8337</v>
      </c>
      <c r="R2560" t="s">
        <v>8366</v>
      </c>
      <c r="S2560" s="12">
        <f t="shared" si="158"/>
        <v>42093.651689814818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8">
        <f t="shared" si="157"/>
        <v>35.6</v>
      </c>
      <c r="Q2561" s="7" t="s">
        <v>8337</v>
      </c>
      <c r="R2561" t="s">
        <v>8366</v>
      </c>
      <c r="S2561" s="12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8">
        <f t="shared" si="157"/>
        <v>143</v>
      </c>
      <c r="Q2562" s="7" t="s">
        <v>8337</v>
      </c>
      <c r="R2562" t="s">
        <v>8366</v>
      </c>
      <c r="S2562" s="12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8">
        <f t="shared" ref="P2563:P2626" si="161">IF(L2563&lt;&gt;0, E2563/L2563, 0)</f>
        <v>0</v>
      </c>
      <c r="Q2563" s="7" t="s">
        <v>8348</v>
      </c>
      <c r="R2563" t="s">
        <v>8349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8">
        <f t="shared" si="161"/>
        <v>25</v>
      </c>
      <c r="Q2564" s="7" t="s">
        <v>8348</v>
      </c>
      <c r="R2564" t="s">
        <v>8349</v>
      </c>
      <c r="S2564" s="12">
        <f t="shared" si="162"/>
        <v>42594.316423611112</v>
      </c>
      <c r="T2564" s="12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8">
        <f t="shared" si="161"/>
        <v>0</v>
      </c>
      <c r="Q2565" s="7" t="s">
        <v>8348</v>
      </c>
      <c r="R2565" t="s">
        <v>8349</v>
      </c>
      <c r="S2565" s="12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8">
        <f t="shared" si="161"/>
        <v>0</v>
      </c>
      <c r="Q2566" s="7" t="s">
        <v>8348</v>
      </c>
      <c r="R2566" t="s">
        <v>8349</v>
      </c>
      <c r="S2566" s="12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8">
        <f t="shared" si="161"/>
        <v>100</v>
      </c>
      <c r="Q2567" s="7" t="s">
        <v>8348</v>
      </c>
      <c r="R2567" t="s">
        <v>8349</v>
      </c>
      <c r="S2567" s="12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8">
        <f t="shared" si="161"/>
        <v>0</v>
      </c>
      <c r="Q2568" s="7" t="s">
        <v>8348</v>
      </c>
      <c r="R2568" t="s">
        <v>8349</v>
      </c>
      <c r="S2568" s="12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8">
        <f t="shared" si="161"/>
        <v>60</v>
      </c>
      <c r="Q2569" s="7" t="s">
        <v>8348</v>
      </c>
      <c r="R2569" t="s">
        <v>8349</v>
      </c>
      <c r="S2569" s="12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8">
        <f t="shared" si="161"/>
        <v>50</v>
      </c>
      <c r="Q2570" s="7" t="s">
        <v>8348</v>
      </c>
      <c r="R2570" t="s">
        <v>8349</v>
      </c>
      <c r="S2570" s="12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8">
        <f t="shared" si="161"/>
        <v>72.5</v>
      </c>
      <c r="Q2571" s="7" t="s">
        <v>8348</v>
      </c>
      <c r="R2571" t="s">
        <v>8349</v>
      </c>
      <c r="S2571" s="12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8">
        <f t="shared" si="161"/>
        <v>29.5</v>
      </c>
      <c r="Q2572" s="7" t="s">
        <v>8348</v>
      </c>
      <c r="R2572" t="s">
        <v>8349</v>
      </c>
      <c r="S2572" s="12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8">
        <f t="shared" si="161"/>
        <v>62.5</v>
      </c>
      <c r="Q2573" s="7" t="s">
        <v>8348</v>
      </c>
      <c r="R2573" t="s">
        <v>8349</v>
      </c>
      <c r="S2573" s="12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8">
        <f t="shared" si="161"/>
        <v>0</v>
      </c>
      <c r="Q2574" s="7" t="s">
        <v>8348</v>
      </c>
      <c r="R2574" t="s">
        <v>8349</v>
      </c>
      <c r="S2574" s="12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8">
        <f t="shared" si="161"/>
        <v>0</v>
      </c>
      <c r="Q2575" s="7" t="s">
        <v>8348</v>
      </c>
      <c r="R2575" t="s">
        <v>8349</v>
      </c>
      <c r="S2575" s="12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8">
        <f t="shared" si="161"/>
        <v>0</v>
      </c>
      <c r="Q2576" s="7" t="s">
        <v>8348</v>
      </c>
      <c r="R2576" t="s">
        <v>8349</v>
      </c>
      <c r="S2576" s="12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8">
        <f t="shared" si="161"/>
        <v>0</v>
      </c>
      <c r="Q2577" s="7" t="s">
        <v>8348</v>
      </c>
      <c r="R2577" t="s">
        <v>8349</v>
      </c>
      <c r="S2577" s="12">
        <f t="shared" si="162"/>
        <v>41985.90039351851</v>
      </c>
      <c r="T2577" s="12">
        <f t="shared" si="163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8">
        <f t="shared" si="161"/>
        <v>0</v>
      </c>
      <c r="Q2578" s="7" t="s">
        <v>8348</v>
      </c>
      <c r="R2578" t="s">
        <v>8349</v>
      </c>
      <c r="S2578" s="12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8">
        <f t="shared" si="161"/>
        <v>0</v>
      </c>
      <c r="Q2579" s="7" t="s">
        <v>8348</v>
      </c>
      <c r="R2579" t="s">
        <v>8349</v>
      </c>
      <c r="S2579" s="12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8">
        <f t="shared" si="161"/>
        <v>0</v>
      </c>
      <c r="Q2580" s="7" t="s">
        <v>8348</v>
      </c>
      <c r="R2580" t="s">
        <v>8349</v>
      </c>
      <c r="S2580" s="12">
        <f t="shared" si="162"/>
        <v>42237.814571759263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8">
        <f t="shared" si="161"/>
        <v>23.083333333333332</v>
      </c>
      <c r="Q2581" s="7" t="s">
        <v>8348</v>
      </c>
      <c r="R2581" t="s">
        <v>8349</v>
      </c>
      <c r="S2581" s="12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8">
        <f t="shared" si="161"/>
        <v>25.5</v>
      </c>
      <c r="Q2582" s="7" t="s">
        <v>8348</v>
      </c>
      <c r="R2582" t="s">
        <v>8349</v>
      </c>
      <c r="S2582" s="12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8">
        <f t="shared" si="161"/>
        <v>48.18181818181818</v>
      </c>
      <c r="Q2583" s="7" t="s">
        <v>8348</v>
      </c>
      <c r="R2583" t="s">
        <v>8349</v>
      </c>
      <c r="S2583" s="12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8">
        <f t="shared" si="161"/>
        <v>1</v>
      </c>
      <c r="Q2584" s="7" t="s">
        <v>8348</v>
      </c>
      <c r="R2584" t="s">
        <v>8349</v>
      </c>
      <c r="S2584" s="12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8">
        <f t="shared" si="161"/>
        <v>1</v>
      </c>
      <c r="Q2585" s="7" t="s">
        <v>8348</v>
      </c>
      <c r="R2585" t="s">
        <v>8349</v>
      </c>
      <c r="S2585" s="12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8">
        <f t="shared" si="161"/>
        <v>0</v>
      </c>
      <c r="Q2586" s="7" t="s">
        <v>8348</v>
      </c>
      <c r="R2586" t="s">
        <v>8349</v>
      </c>
      <c r="S2586" s="12">
        <f t="shared" si="162"/>
        <v>42139.964918981481</v>
      </c>
      <c r="T2586" s="12">
        <f t="shared" si="163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8">
        <f t="shared" si="161"/>
        <v>50</v>
      </c>
      <c r="Q2587" s="7" t="s">
        <v>8348</v>
      </c>
      <c r="R2587" t="s">
        <v>8349</v>
      </c>
      <c r="S2587" s="12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8">
        <f t="shared" si="161"/>
        <v>5</v>
      </c>
      <c r="Q2588" s="7" t="s">
        <v>8348</v>
      </c>
      <c r="R2588" t="s">
        <v>8349</v>
      </c>
      <c r="S2588" s="12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8">
        <f t="shared" si="161"/>
        <v>202.83333333333334</v>
      </c>
      <c r="Q2589" s="7" t="s">
        <v>8348</v>
      </c>
      <c r="R2589" t="s">
        <v>8349</v>
      </c>
      <c r="S2589" s="12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8">
        <f t="shared" si="161"/>
        <v>29.125</v>
      </c>
      <c r="Q2590" s="7" t="s">
        <v>8348</v>
      </c>
      <c r="R2590" t="s">
        <v>8349</v>
      </c>
      <c r="S2590" s="12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8">
        <f t="shared" si="161"/>
        <v>5</v>
      </c>
      <c r="Q2591" s="7" t="s">
        <v>8348</v>
      </c>
      <c r="R2591" t="s">
        <v>8349</v>
      </c>
      <c r="S2591" s="12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8">
        <f t="shared" si="161"/>
        <v>0</v>
      </c>
      <c r="Q2592" s="7" t="s">
        <v>8348</v>
      </c>
      <c r="R2592" t="s">
        <v>8349</v>
      </c>
      <c r="S2592" s="12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8">
        <f t="shared" si="161"/>
        <v>13</v>
      </c>
      <c r="Q2593" s="7" t="s">
        <v>8348</v>
      </c>
      <c r="R2593" t="s">
        <v>8349</v>
      </c>
      <c r="S2593" s="12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8">
        <f t="shared" si="161"/>
        <v>50</v>
      </c>
      <c r="Q2594" s="7" t="s">
        <v>8348</v>
      </c>
      <c r="R2594" t="s">
        <v>8349</v>
      </c>
      <c r="S2594" s="12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8">
        <f t="shared" si="161"/>
        <v>0</v>
      </c>
      <c r="Q2595" s="7" t="s">
        <v>8348</v>
      </c>
      <c r="R2595" t="s">
        <v>8349</v>
      </c>
      <c r="S2595" s="12">
        <f t="shared" si="162"/>
        <v>42089.636875000004</v>
      </c>
      <c r="T2595" s="12">
        <f t="shared" si="163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8">
        <f t="shared" si="161"/>
        <v>1</v>
      </c>
      <c r="Q2596" s="7" t="s">
        <v>8348</v>
      </c>
      <c r="R2596" t="s">
        <v>8349</v>
      </c>
      <c r="S2596" s="12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8">
        <f t="shared" si="161"/>
        <v>96.05263157894737</v>
      </c>
      <c r="Q2597" s="7" t="s">
        <v>8348</v>
      </c>
      <c r="R2597" t="s">
        <v>8349</v>
      </c>
      <c r="S2597" s="12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8">
        <f t="shared" si="161"/>
        <v>305.77777777777777</v>
      </c>
      <c r="Q2598" s="7" t="s">
        <v>8348</v>
      </c>
      <c r="R2598" t="s">
        <v>8349</v>
      </c>
      <c r="S2598" s="12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8">
        <f t="shared" si="161"/>
        <v>12.142857142857142</v>
      </c>
      <c r="Q2599" s="7" t="s">
        <v>8348</v>
      </c>
      <c r="R2599" t="s">
        <v>8349</v>
      </c>
      <c r="S2599" s="12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8">
        <f t="shared" si="161"/>
        <v>83.571428571428569</v>
      </c>
      <c r="Q2600" s="7" t="s">
        <v>8348</v>
      </c>
      <c r="R2600" t="s">
        <v>8349</v>
      </c>
      <c r="S2600" s="12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8">
        <f t="shared" si="161"/>
        <v>18</v>
      </c>
      <c r="Q2601" s="7" t="s">
        <v>8348</v>
      </c>
      <c r="R2601" t="s">
        <v>8349</v>
      </c>
      <c r="S2601" s="12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8">
        <f t="shared" si="161"/>
        <v>115.53333333333333</v>
      </c>
      <c r="Q2602" s="7" t="s">
        <v>8348</v>
      </c>
      <c r="R2602" t="s">
        <v>8349</v>
      </c>
      <c r="S2602" s="12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8">
        <f t="shared" si="161"/>
        <v>21.900662251655628</v>
      </c>
      <c r="Q2603" s="7" t="s">
        <v>8331</v>
      </c>
      <c r="R2603" t="s">
        <v>8367</v>
      </c>
      <c r="S2603" s="12">
        <f t="shared" si="162"/>
        <v>41150.69385416666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8">
        <f t="shared" si="161"/>
        <v>80.022494887525568</v>
      </c>
      <c r="Q2604" s="7" t="s">
        <v>8331</v>
      </c>
      <c r="R2604" t="s">
        <v>8367</v>
      </c>
      <c r="S2604" s="12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8">
        <f t="shared" si="161"/>
        <v>35.520000000000003</v>
      </c>
      <c r="Q2605" s="7" t="s">
        <v>8331</v>
      </c>
      <c r="R2605" t="s">
        <v>8367</v>
      </c>
      <c r="S2605" s="12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8">
        <f t="shared" si="161"/>
        <v>64.933333333333323</v>
      </c>
      <c r="Q2606" s="7" t="s">
        <v>8331</v>
      </c>
      <c r="R2606" t="s">
        <v>8367</v>
      </c>
      <c r="S2606" s="12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8">
        <f t="shared" si="161"/>
        <v>60.965703745743475</v>
      </c>
      <c r="Q2607" s="7" t="s">
        <v>8331</v>
      </c>
      <c r="R2607" t="s">
        <v>8367</v>
      </c>
      <c r="S2607" s="12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8">
        <f t="shared" si="161"/>
        <v>31.444155844155844</v>
      </c>
      <c r="Q2608" s="7" t="s">
        <v>8331</v>
      </c>
      <c r="R2608" t="s">
        <v>8367</v>
      </c>
      <c r="S2608" s="12">
        <f t="shared" si="162"/>
        <v>41726.504421296297</v>
      </c>
      <c r="T2608" s="12">
        <f t="shared" si="163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8">
        <f t="shared" si="161"/>
        <v>81.949748743718587</v>
      </c>
      <c r="Q2609" s="7" t="s">
        <v>8331</v>
      </c>
      <c r="R2609" t="s">
        <v>8367</v>
      </c>
      <c r="S2609" s="12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8">
        <f t="shared" si="161"/>
        <v>58.92763157894737</v>
      </c>
      <c r="Q2610" s="7" t="s">
        <v>8331</v>
      </c>
      <c r="R2610" t="s">
        <v>8367</v>
      </c>
      <c r="S2610" s="12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8">
        <f t="shared" si="161"/>
        <v>157.29347633136095</v>
      </c>
      <c r="Q2611" s="7" t="s">
        <v>8331</v>
      </c>
      <c r="R2611" t="s">
        <v>8367</v>
      </c>
      <c r="S2611" s="12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8">
        <f t="shared" si="161"/>
        <v>55.758509532062391</v>
      </c>
      <c r="Q2612" s="7" t="s">
        <v>8331</v>
      </c>
      <c r="R2612" t="s">
        <v>8367</v>
      </c>
      <c r="S2612" s="12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8">
        <f t="shared" si="161"/>
        <v>83.802893802893806</v>
      </c>
      <c r="Q2613" s="7" t="s">
        <v>8331</v>
      </c>
      <c r="R2613" t="s">
        <v>8367</v>
      </c>
      <c r="S2613" s="12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8">
        <f t="shared" si="161"/>
        <v>58.422210884353746</v>
      </c>
      <c r="Q2614" s="7" t="s">
        <v>8331</v>
      </c>
      <c r="R2614" t="s">
        <v>8367</v>
      </c>
      <c r="S2614" s="12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8">
        <f t="shared" si="161"/>
        <v>270.57142857142856</v>
      </c>
      <c r="Q2615" s="7" t="s">
        <v>8331</v>
      </c>
      <c r="R2615" t="s">
        <v>8367</v>
      </c>
      <c r="S2615" s="12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8">
        <f t="shared" si="161"/>
        <v>107.1</v>
      </c>
      <c r="Q2616" s="7" t="s">
        <v>8331</v>
      </c>
      <c r="R2616" t="s">
        <v>8367</v>
      </c>
      <c r="S2616" s="12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8">
        <f t="shared" si="161"/>
        <v>47.180555555555557</v>
      </c>
      <c r="Q2617" s="7" t="s">
        <v>8331</v>
      </c>
      <c r="R2617" t="s">
        <v>8367</v>
      </c>
      <c r="S2617" s="12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8">
        <f t="shared" si="161"/>
        <v>120.30882352941177</v>
      </c>
      <c r="Q2618" s="7" t="s">
        <v>8331</v>
      </c>
      <c r="R2618" t="s">
        <v>8367</v>
      </c>
      <c r="S2618" s="12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8">
        <f t="shared" si="161"/>
        <v>27.59748427672956</v>
      </c>
      <c r="Q2619" s="7" t="s">
        <v>8331</v>
      </c>
      <c r="R2619" t="s">
        <v>8367</v>
      </c>
      <c r="S2619" s="12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8">
        <f t="shared" si="161"/>
        <v>205.2987012987013</v>
      </c>
      <c r="Q2620" s="7" t="s">
        <v>8331</v>
      </c>
      <c r="R2620" t="s">
        <v>8367</v>
      </c>
      <c r="S2620" s="12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8">
        <f t="shared" si="161"/>
        <v>35.547169811320757</v>
      </c>
      <c r="Q2621" s="7" t="s">
        <v>8331</v>
      </c>
      <c r="R2621" t="s">
        <v>8367</v>
      </c>
      <c r="S2621" s="12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8">
        <f t="shared" si="161"/>
        <v>74.639488409272587</v>
      </c>
      <c r="Q2622" s="7" t="s">
        <v>8331</v>
      </c>
      <c r="R2622" t="s">
        <v>8367</v>
      </c>
      <c r="S2622" s="12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8">
        <f t="shared" si="161"/>
        <v>47.058064516129029</v>
      </c>
      <c r="Q2623" s="7" t="s">
        <v>8331</v>
      </c>
      <c r="R2623" t="s">
        <v>8367</v>
      </c>
      <c r="S2623" s="12">
        <f t="shared" si="162"/>
        <v>42115.539212962954</v>
      </c>
      <c r="T2623" s="12">
        <f t="shared" si="163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8">
        <f t="shared" si="161"/>
        <v>26.591351351351353</v>
      </c>
      <c r="Q2624" s="7" t="s">
        <v>8331</v>
      </c>
      <c r="R2624" t="s">
        <v>8367</v>
      </c>
      <c r="S2624" s="12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8">
        <f t="shared" si="161"/>
        <v>36.774193548387096</v>
      </c>
      <c r="Q2625" s="7" t="s">
        <v>8331</v>
      </c>
      <c r="R2625" t="s">
        <v>8367</v>
      </c>
      <c r="S2625" s="12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8">
        <f t="shared" si="161"/>
        <v>31.820544982698959</v>
      </c>
      <c r="Q2626" s="7" t="s">
        <v>8331</v>
      </c>
      <c r="R2626" t="s">
        <v>8367</v>
      </c>
      <c r="S2626" s="12">
        <f t="shared" si="162"/>
        <v>41144.213217592594</v>
      </c>
      <c r="T2626" s="12">
        <f t="shared" si="163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8">
        <f t="shared" ref="P2627:P2690" si="165">IF(L2627&lt;&gt;0, E2627/L2627, 0)</f>
        <v>27.576923076923077</v>
      </c>
      <c r="Q2627" s="7" t="s">
        <v>8331</v>
      </c>
      <c r="R2627" t="s">
        <v>8367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8">
        <f t="shared" si="165"/>
        <v>56</v>
      </c>
      <c r="Q2628" s="7" t="s">
        <v>8331</v>
      </c>
      <c r="R2628" t="s">
        <v>8367</v>
      </c>
      <c r="S2628" s="12">
        <f t="shared" si="166"/>
        <v>42128.41978009259</v>
      </c>
      <c r="T2628" s="12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8">
        <f t="shared" si="165"/>
        <v>21.555555555555557</v>
      </c>
      <c r="Q2629" s="7" t="s">
        <v>8331</v>
      </c>
      <c r="R2629" t="s">
        <v>8367</v>
      </c>
      <c r="S2629" s="12">
        <f t="shared" si="166"/>
        <v>42304.621076388888</v>
      </c>
      <c r="T2629" s="12">
        <f t="shared" si="167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8">
        <f t="shared" si="165"/>
        <v>44.095238095238095</v>
      </c>
      <c r="Q2630" s="7" t="s">
        <v>8331</v>
      </c>
      <c r="R2630" t="s">
        <v>8367</v>
      </c>
      <c r="S2630" s="12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8">
        <f t="shared" si="165"/>
        <v>63.87</v>
      </c>
      <c r="Q2631" s="7" t="s">
        <v>8331</v>
      </c>
      <c r="R2631" t="s">
        <v>8367</v>
      </c>
      <c r="S2631" s="12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8">
        <f t="shared" si="165"/>
        <v>38.987654320987652</v>
      </c>
      <c r="Q2632" s="7" t="s">
        <v>8331</v>
      </c>
      <c r="R2632" t="s">
        <v>8367</v>
      </c>
      <c r="S2632" s="12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8">
        <f t="shared" si="165"/>
        <v>80.185489510489504</v>
      </c>
      <c r="Q2633" s="7" t="s">
        <v>8331</v>
      </c>
      <c r="R2633" t="s">
        <v>8367</v>
      </c>
      <c r="S2633" s="12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8">
        <f t="shared" si="165"/>
        <v>34.904761904761905</v>
      </c>
      <c r="Q2634" s="7" t="s">
        <v>8331</v>
      </c>
      <c r="R2634" t="s">
        <v>8367</v>
      </c>
      <c r="S2634" s="12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8">
        <f t="shared" si="165"/>
        <v>89.100502512562812</v>
      </c>
      <c r="Q2635" s="7" t="s">
        <v>8331</v>
      </c>
      <c r="R2635" t="s">
        <v>8367</v>
      </c>
      <c r="S2635" s="12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8">
        <f t="shared" si="165"/>
        <v>39.44</v>
      </c>
      <c r="Q2636" s="7" t="s">
        <v>8331</v>
      </c>
      <c r="R2636" t="s">
        <v>8367</v>
      </c>
      <c r="S2636" s="12">
        <f t="shared" si="166"/>
        <v>42612.448159722226</v>
      </c>
      <c r="T2636" s="12">
        <f t="shared" si="167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8">
        <f t="shared" si="165"/>
        <v>136.9047619047619</v>
      </c>
      <c r="Q2637" s="7" t="s">
        <v>8331</v>
      </c>
      <c r="R2637" t="s">
        <v>8367</v>
      </c>
      <c r="S2637" s="12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8">
        <f t="shared" si="165"/>
        <v>37.46</v>
      </c>
      <c r="Q2638" s="7" t="s">
        <v>8331</v>
      </c>
      <c r="R2638" t="s">
        <v>8367</v>
      </c>
      <c r="S2638" s="12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8">
        <f t="shared" si="165"/>
        <v>31.96153846153846</v>
      </c>
      <c r="Q2639" s="7" t="s">
        <v>8331</v>
      </c>
      <c r="R2639" t="s">
        <v>8367</v>
      </c>
      <c r="S2639" s="12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8">
        <f t="shared" si="165"/>
        <v>25.214285714285715</v>
      </c>
      <c r="Q2640" s="7" t="s">
        <v>8331</v>
      </c>
      <c r="R2640" t="s">
        <v>8367</v>
      </c>
      <c r="S2640" s="12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8">
        <f t="shared" si="165"/>
        <v>10.040816326530612</v>
      </c>
      <c r="Q2641" s="7" t="s">
        <v>8331</v>
      </c>
      <c r="R2641" t="s">
        <v>8367</v>
      </c>
      <c r="S2641" s="12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8">
        <f t="shared" si="165"/>
        <v>45.94202898550725</v>
      </c>
      <c r="Q2642" s="7" t="s">
        <v>8331</v>
      </c>
      <c r="R2642" t="s">
        <v>8367</v>
      </c>
      <c r="S2642" s="12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8">
        <f t="shared" si="165"/>
        <v>15</v>
      </c>
      <c r="Q2643" s="7" t="s">
        <v>8331</v>
      </c>
      <c r="R2643" t="s">
        <v>8367</v>
      </c>
      <c r="S2643" s="12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8">
        <f t="shared" si="165"/>
        <v>0</v>
      </c>
      <c r="Q2644" s="7" t="s">
        <v>8331</v>
      </c>
      <c r="R2644" t="s">
        <v>8367</v>
      </c>
      <c r="S2644" s="12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8">
        <f t="shared" si="165"/>
        <v>223.58248500999335</v>
      </c>
      <c r="Q2645" s="7" t="s">
        <v>8331</v>
      </c>
      <c r="R2645" t="s">
        <v>8367</v>
      </c>
      <c r="S2645" s="12">
        <f t="shared" si="166"/>
        <v>42689.374016203699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8">
        <f t="shared" si="165"/>
        <v>39.480769230769234</v>
      </c>
      <c r="Q2646" s="7" t="s">
        <v>8331</v>
      </c>
      <c r="R2646" t="s">
        <v>8367</v>
      </c>
      <c r="S2646" s="12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8">
        <f t="shared" si="165"/>
        <v>91.304347826086953</v>
      </c>
      <c r="Q2647" s="7" t="s">
        <v>8331</v>
      </c>
      <c r="R2647" t="s">
        <v>8367</v>
      </c>
      <c r="S2647" s="12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8">
        <f t="shared" si="165"/>
        <v>78.666205607476627</v>
      </c>
      <c r="Q2648" s="7" t="s">
        <v>8331</v>
      </c>
      <c r="R2648" t="s">
        <v>8367</v>
      </c>
      <c r="S2648" s="12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8">
        <f t="shared" si="165"/>
        <v>12</v>
      </c>
      <c r="Q2649" s="7" t="s">
        <v>8331</v>
      </c>
      <c r="R2649" t="s">
        <v>8367</v>
      </c>
      <c r="S2649" s="12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8">
        <f t="shared" si="165"/>
        <v>17.666666666666668</v>
      </c>
      <c r="Q2650" s="7" t="s">
        <v>8331</v>
      </c>
      <c r="R2650" t="s">
        <v>8367</v>
      </c>
      <c r="S2650" s="12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8">
        <f t="shared" si="165"/>
        <v>41.333333333333336</v>
      </c>
      <c r="Q2651" s="7" t="s">
        <v>8331</v>
      </c>
      <c r="R2651" t="s">
        <v>8367</v>
      </c>
      <c r="S2651" s="12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8">
        <f t="shared" si="165"/>
        <v>71.599999999999994</v>
      </c>
      <c r="Q2652" s="7" t="s">
        <v>8331</v>
      </c>
      <c r="R2652" t="s">
        <v>8367</v>
      </c>
      <c r="S2652" s="12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8">
        <f t="shared" si="165"/>
        <v>307.8235294117647</v>
      </c>
      <c r="Q2653" s="7" t="s">
        <v>8331</v>
      </c>
      <c r="R2653" t="s">
        <v>8367</v>
      </c>
      <c r="S2653" s="12">
        <f t="shared" si="166"/>
        <v>42327.597326388881</v>
      </c>
      <c r="T2653" s="12">
        <f t="shared" si="167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8">
        <f t="shared" si="165"/>
        <v>80.454545454545453</v>
      </c>
      <c r="Q2654" s="7" t="s">
        <v>8331</v>
      </c>
      <c r="R2654" t="s">
        <v>8367</v>
      </c>
      <c r="S2654" s="12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8">
        <f t="shared" si="165"/>
        <v>83.942857142857136</v>
      </c>
      <c r="Q2655" s="7" t="s">
        <v>8331</v>
      </c>
      <c r="R2655" t="s">
        <v>8367</v>
      </c>
      <c r="S2655" s="12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8">
        <f t="shared" si="165"/>
        <v>8.5</v>
      </c>
      <c r="Q2656" s="7" t="s">
        <v>8331</v>
      </c>
      <c r="R2656" t="s">
        <v>8367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8">
        <f t="shared" si="165"/>
        <v>73.372093023255815</v>
      </c>
      <c r="Q2657" s="7" t="s">
        <v>8331</v>
      </c>
      <c r="R2657" t="s">
        <v>8367</v>
      </c>
      <c r="S2657" s="12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8">
        <f t="shared" si="165"/>
        <v>112.86184210526316</v>
      </c>
      <c r="Q2658" s="7" t="s">
        <v>8331</v>
      </c>
      <c r="R2658" t="s">
        <v>8367</v>
      </c>
      <c r="S2658" s="12">
        <f t="shared" si="166"/>
        <v>42767.480185185181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8">
        <f t="shared" si="165"/>
        <v>95.277627118644077</v>
      </c>
      <c r="Q2659" s="7" t="s">
        <v>8331</v>
      </c>
      <c r="R2659" t="s">
        <v>8367</v>
      </c>
      <c r="S2659" s="12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8">
        <f t="shared" si="165"/>
        <v>22.75</v>
      </c>
      <c r="Q2660" s="7" t="s">
        <v>8331</v>
      </c>
      <c r="R2660" t="s">
        <v>8367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8">
        <f t="shared" si="165"/>
        <v>133.30000000000001</v>
      </c>
      <c r="Q2661" s="7" t="s">
        <v>8331</v>
      </c>
      <c r="R2661" t="s">
        <v>8367</v>
      </c>
      <c r="S2661" s="12">
        <f t="shared" si="166"/>
        <v>42081.861226851855</v>
      </c>
      <c r="T2661" s="12">
        <f t="shared" si="167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8">
        <f t="shared" si="165"/>
        <v>3.8</v>
      </c>
      <c r="Q2662" s="7" t="s">
        <v>8331</v>
      </c>
      <c r="R2662" t="s">
        <v>8367</v>
      </c>
      <c r="S2662" s="12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8">
        <f t="shared" si="165"/>
        <v>85.75</v>
      </c>
      <c r="Q2663" s="7" t="s">
        <v>8331</v>
      </c>
      <c r="R2663" t="s">
        <v>8368</v>
      </c>
      <c r="S2663" s="12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8">
        <f t="shared" si="165"/>
        <v>267</v>
      </c>
      <c r="Q2664" s="7" t="s">
        <v>8331</v>
      </c>
      <c r="R2664" t="s">
        <v>8368</v>
      </c>
      <c r="S2664" s="12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8">
        <f t="shared" si="165"/>
        <v>373.55803571428572</v>
      </c>
      <c r="Q2665" s="7" t="s">
        <v>8331</v>
      </c>
      <c r="R2665" t="s">
        <v>8368</v>
      </c>
      <c r="S2665" s="12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8">
        <f t="shared" si="165"/>
        <v>174.03846153846155</v>
      </c>
      <c r="Q2666" s="7" t="s">
        <v>8331</v>
      </c>
      <c r="R2666" t="s">
        <v>8368</v>
      </c>
      <c r="S2666" s="12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8">
        <f t="shared" si="165"/>
        <v>93.695652173913047</v>
      </c>
      <c r="Q2667" s="7" t="s">
        <v>8331</v>
      </c>
      <c r="R2667" t="s">
        <v>8368</v>
      </c>
      <c r="S2667" s="12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8">
        <f t="shared" si="165"/>
        <v>77.327718446601949</v>
      </c>
      <c r="Q2668" s="7" t="s">
        <v>8331</v>
      </c>
      <c r="R2668" t="s">
        <v>8368</v>
      </c>
      <c r="S2668" s="12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8">
        <f t="shared" si="165"/>
        <v>92.222222222222229</v>
      </c>
      <c r="Q2669" s="7" t="s">
        <v>8331</v>
      </c>
      <c r="R2669" t="s">
        <v>8368</v>
      </c>
      <c r="S2669" s="12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8">
        <f t="shared" si="165"/>
        <v>60.964285714285715</v>
      </c>
      <c r="Q2670" s="7" t="s">
        <v>8331</v>
      </c>
      <c r="R2670" t="s">
        <v>8368</v>
      </c>
      <c r="S2670" s="12">
        <f t="shared" si="166"/>
        <v>42275.380381944437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8">
        <f t="shared" si="165"/>
        <v>91</v>
      </c>
      <c r="Q2671" s="7" t="s">
        <v>8331</v>
      </c>
      <c r="R2671" t="s">
        <v>8368</v>
      </c>
      <c r="S2671" s="12">
        <f t="shared" si="166"/>
        <v>42318.827499999999</v>
      </c>
      <c r="T2671" s="12">
        <f t="shared" si="167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8">
        <f t="shared" si="165"/>
        <v>41.583333333333336</v>
      </c>
      <c r="Q2672" s="7" t="s">
        <v>8331</v>
      </c>
      <c r="R2672" t="s">
        <v>8368</v>
      </c>
      <c r="S2672" s="12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8">
        <f t="shared" si="165"/>
        <v>33.761904761904759</v>
      </c>
      <c r="Q2673" s="7" t="s">
        <v>8331</v>
      </c>
      <c r="R2673" t="s">
        <v>8368</v>
      </c>
      <c r="S2673" s="12">
        <f t="shared" si="166"/>
        <v>41962.540694444448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8">
        <f t="shared" si="165"/>
        <v>70.61702127659575</v>
      </c>
      <c r="Q2674" s="7" t="s">
        <v>8331</v>
      </c>
      <c r="R2674" t="s">
        <v>8368</v>
      </c>
      <c r="S2674" s="12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8">
        <f t="shared" si="165"/>
        <v>167.15151515151516</v>
      </c>
      <c r="Q2675" s="7" t="s">
        <v>8331</v>
      </c>
      <c r="R2675" t="s">
        <v>8368</v>
      </c>
      <c r="S2675" s="12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8">
        <f t="shared" si="165"/>
        <v>128.61988304093566</v>
      </c>
      <c r="Q2676" s="7" t="s">
        <v>8331</v>
      </c>
      <c r="R2676" t="s">
        <v>8368</v>
      </c>
      <c r="S2676" s="12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8">
        <f t="shared" si="165"/>
        <v>65.41379310344827</v>
      </c>
      <c r="Q2677" s="7" t="s">
        <v>8331</v>
      </c>
      <c r="R2677" t="s">
        <v>8368</v>
      </c>
      <c r="S2677" s="12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8">
        <f t="shared" si="165"/>
        <v>117.55555555555556</v>
      </c>
      <c r="Q2678" s="7" t="s">
        <v>8331</v>
      </c>
      <c r="R2678" t="s">
        <v>8368</v>
      </c>
      <c r="S2678" s="12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8">
        <f t="shared" si="165"/>
        <v>126.48148148148148</v>
      </c>
      <c r="Q2679" s="7" t="s">
        <v>8331</v>
      </c>
      <c r="R2679" t="s">
        <v>8368</v>
      </c>
      <c r="S2679" s="12">
        <f t="shared" si="166"/>
        <v>41792.821099537032</v>
      </c>
      <c r="T2679" s="12">
        <f t="shared" si="167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8">
        <f t="shared" si="165"/>
        <v>550</v>
      </c>
      <c r="Q2680" s="7" t="s">
        <v>8331</v>
      </c>
      <c r="R2680" t="s">
        <v>8368</v>
      </c>
      <c r="S2680" s="12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8">
        <f t="shared" si="165"/>
        <v>44</v>
      </c>
      <c r="Q2681" s="7" t="s">
        <v>8331</v>
      </c>
      <c r="R2681" t="s">
        <v>8368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8">
        <f t="shared" si="165"/>
        <v>69</v>
      </c>
      <c r="Q2682" s="7" t="s">
        <v>8331</v>
      </c>
      <c r="R2682" t="s">
        <v>8368</v>
      </c>
      <c r="S2682" s="12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8">
        <f t="shared" si="165"/>
        <v>27.5</v>
      </c>
      <c r="Q2683" s="7" t="s">
        <v>8348</v>
      </c>
      <c r="R2683" t="s">
        <v>8349</v>
      </c>
      <c r="S2683" s="12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8">
        <f t="shared" si="165"/>
        <v>84.9</v>
      </c>
      <c r="Q2684" s="7" t="s">
        <v>8348</v>
      </c>
      <c r="R2684" t="s">
        <v>8349</v>
      </c>
      <c r="S2684" s="12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8">
        <f t="shared" si="165"/>
        <v>12</v>
      </c>
      <c r="Q2685" s="7" t="s">
        <v>8348</v>
      </c>
      <c r="R2685" t="s">
        <v>8349</v>
      </c>
      <c r="S2685" s="12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8">
        <f t="shared" si="165"/>
        <v>200</v>
      </c>
      <c r="Q2686" s="7" t="s">
        <v>8348</v>
      </c>
      <c r="R2686" t="s">
        <v>8349</v>
      </c>
      <c r="S2686" s="12">
        <f t="shared" si="166"/>
        <v>41820.706307870365</v>
      </c>
      <c r="T2686" s="12">
        <f t="shared" si="167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8">
        <f t="shared" si="165"/>
        <v>10</v>
      </c>
      <c r="Q2687" s="7" t="s">
        <v>8348</v>
      </c>
      <c r="R2687" t="s">
        <v>8349</v>
      </c>
      <c r="S2687" s="12">
        <f t="shared" si="166"/>
        <v>42061.487615740734</v>
      </c>
      <c r="T2687" s="12">
        <f t="shared" si="167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8">
        <f t="shared" si="165"/>
        <v>0</v>
      </c>
      <c r="Q2688" s="7" t="s">
        <v>8348</v>
      </c>
      <c r="R2688" t="s">
        <v>8349</v>
      </c>
      <c r="S2688" s="12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8">
        <f t="shared" si="165"/>
        <v>0</v>
      </c>
      <c r="Q2689" s="7" t="s">
        <v>8348</v>
      </c>
      <c r="R2689" t="s">
        <v>8349</v>
      </c>
      <c r="S2689" s="12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8">
        <f t="shared" si="165"/>
        <v>5.2857142857142856</v>
      </c>
      <c r="Q2690" s="7" t="s">
        <v>8348</v>
      </c>
      <c r="R2690" t="s">
        <v>8349</v>
      </c>
      <c r="S2690" s="12">
        <f t="shared" si="166"/>
        <v>42027.910532407412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8">
        <f t="shared" ref="P2691:P2754" si="169">IF(L2691&lt;&gt;0, E2691/L2691, 0)</f>
        <v>1</v>
      </c>
      <c r="Q2691" s="7" t="s">
        <v>8348</v>
      </c>
      <c r="R2691" t="s">
        <v>8349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8">
        <f t="shared" si="169"/>
        <v>72.762711864406782</v>
      </c>
      <c r="Q2692" s="7" t="s">
        <v>8348</v>
      </c>
      <c r="R2692" t="s">
        <v>8349</v>
      </c>
      <c r="S2692" s="12">
        <f t="shared" si="170"/>
        <v>42112.89671296296</v>
      </c>
      <c r="T2692" s="12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8">
        <f t="shared" si="169"/>
        <v>17.5</v>
      </c>
      <c r="Q2693" s="7" t="s">
        <v>8348</v>
      </c>
      <c r="R2693" t="s">
        <v>8349</v>
      </c>
      <c r="S2693" s="12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8">
        <f t="shared" si="169"/>
        <v>25</v>
      </c>
      <c r="Q2694" s="7" t="s">
        <v>8348</v>
      </c>
      <c r="R2694" t="s">
        <v>8349</v>
      </c>
      <c r="S2694" s="12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8">
        <f t="shared" si="169"/>
        <v>13.333333333333334</v>
      </c>
      <c r="Q2695" s="7" t="s">
        <v>8348</v>
      </c>
      <c r="R2695" t="s">
        <v>8349</v>
      </c>
      <c r="S2695" s="12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8">
        <f t="shared" si="169"/>
        <v>1</v>
      </c>
      <c r="Q2696" s="7" t="s">
        <v>8348</v>
      </c>
      <c r="R2696" t="s">
        <v>8349</v>
      </c>
      <c r="S2696" s="12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8">
        <f t="shared" si="169"/>
        <v>23.666666666666668</v>
      </c>
      <c r="Q2697" s="7" t="s">
        <v>8348</v>
      </c>
      <c r="R2697" t="s">
        <v>8349</v>
      </c>
      <c r="S2697" s="12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8">
        <f t="shared" si="169"/>
        <v>89.21052631578948</v>
      </c>
      <c r="Q2698" s="7" t="s">
        <v>8348</v>
      </c>
      <c r="R2698" t="s">
        <v>8349</v>
      </c>
      <c r="S2698" s="12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8">
        <f t="shared" si="169"/>
        <v>116.55769230769231</v>
      </c>
      <c r="Q2699" s="7" t="s">
        <v>8348</v>
      </c>
      <c r="R2699" t="s">
        <v>8349</v>
      </c>
      <c r="S2699" s="12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8">
        <f t="shared" si="169"/>
        <v>13.005000000000001</v>
      </c>
      <c r="Q2700" s="7" t="s">
        <v>8348</v>
      </c>
      <c r="R2700" t="s">
        <v>8349</v>
      </c>
      <c r="S2700" s="12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8">
        <f t="shared" si="169"/>
        <v>0</v>
      </c>
      <c r="Q2701" s="7" t="s">
        <v>8348</v>
      </c>
      <c r="R2701" t="s">
        <v>8349</v>
      </c>
      <c r="S2701" s="12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8">
        <f t="shared" si="169"/>
        <v>17.5</v>
      </c>
      <c r="Q2702" s="7" t="s">
        <v>8348</v>
      </c>
      <c r="R2702" t="s">
        <v>8349</v>
      </c>
      <c r="S2702" s="12">
        <f t="shared" si="170"/>
        <v>41870.666342592594</v>
      </c>
      <c r="T2702" s="12">
        <f t="shared" si="171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8">
        <f t="shared" si="169"/>
        <v>34.130434782608695</v>
      </c>
      <c r="Q2703" s="7" t="s">
        <v>8329</v>
      </c>
      <c r="R2703" t="s">
        <v>8369</v>
      </c>
      <c r="S2703" s="12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8">
        <f t="shared" si="169"/>
        <v>132.34615384615384</v>
      </c>
      <c r="Q2704" s="7" t="s">
        <v>8329</v>
      </c>
      <c r="R2704" t="s">
        <v>8369</v>
      </c>
      <c r="S2704" s="12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8">
        <f t="shared" si="169"/>
        <v>922.22222222222217</v>
      </c>
      <c r="Q2705" s="7" t="s">
        <v>8329</v>
      </c>
      <c r="R2705" t="s">
        <v>8369</v>
      </c>
      <c r="S2705" s="12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8">
        <f t="shared" si="169"/>
        <v>163.57142857142858</v>
      </c>
      <c r="Q2706" s="7" t="s">
        <v>8329</v>
      </c>
      <c r="R2706" t="s">
        <v>8369</v>
      </c>
      <c r="S2706" s="12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8">
        <f t="shared" si="169"/>
        <v>217.375</v>
      </c>
      <c r="Q2707" s="7" t="s">
        <v>8329</v>
      </c>
      <c r="R2707" t="s">
        <v>8369</v>
      </c>
      <c r="S2707" s="12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8">
        <f t="shared" si="169"/>
        <v>149.44486692015209</v>
      </c>
      <c r="Q2708" s="7" t="s">
        <v>8329</v>
      </c>
      <c r="R2708" t="s">
        <v>8369</v>
      </c>
      <c r="S2708" s="12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8">
        <f t="shared" si="169"/>
        <v>71.237487309644663</v>
      </c>
      <c r="Q2709" s="7" t="s">
        <v>8329</v>
      </c>
      <c r="R2709" t="s">
        <v>8369</v>
      </c>
      <c r="S2709" s="12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8">
        <f t="shared" si="169"/>
        <v>44.464318398474738</v>
      </c>
      <c r="Q2710" s="7" t="s">
        <v>8329</v>
      </c>
      <c r="R2710" t="s">
        <v>8369</v>
      </c>
      <c r="S2710" s="12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8">
        <f t="shared" si="169"/>
        <v>164.94480519480518</v>
      </c>
      <c r="Q2711" s="7" t="s">
        <v>8329</v>
      </c>
      <c r="R2711" t="s">
        <v>8369</v>
      </c>
      <c r="S2711" s="12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8">
        <f t="shared" si="169"/>
        <v>84.871516544117654</v>
      </c>
      <c r="Q2712" s="7" t="s">
        <v>8329</v>
      </c>
      <c r="R2712" t="s">
        <v>8369</v>
      </c>
      <c r="S2712" s="12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8">
        <f t="shared" si="169"/>
        <v>53.945205479452056</v>
      </c>
      <c r="Q2713" s="7" t="s">
        <v>8329</v>
      </c>
      <c r="R2713" t="s">
        <v>8369</v>
      </c>
      <c r="S2713" s="12">
        <f t="shared" si="170"/>
        <v>41780.536921296298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8">
        <f t="shared" si="169"/>
        <v>50.531468531468533</v>
      </c>
      <c r="Q2714" s="7" t="s">
        <v>8329</v>
      </c>
      <c r="R2714" t="s">
        <v>8369</v>
      </c>
      <c r="S2714" s="12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8">
        <f t="shared" si="169"/>
        <v>108.00140845070422</v>
      </c>
      <c r="Q2715" s="7" t="s">
        <v>8329</v>
      </c>
      <c r="R2715" t="s">
        <v>8369</v>
      </c>
      <c r="S2715" s="12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8">
        <f t="shared" si="169"/>
        <v>95.373770491803285</v>
      </c>
      <c r="Q2716" s="7" t="s">
        <v>8329</v>
      </c>
      <c r="R2716" t="s">
        <v>8369</v>
      </c>
      <c r="S2716" s="12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8">
        <f t="shared" si="169"/>
        <v>57.631016333938291</v>
      </c>
      <c r="Q2717" s="7" t="s">
        <v>8329</v>
      </c>
      <c r="R2717" t="s">
        <v>8369</v>
      </c>
      <c r="S2717" s="12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8">
        <f t="shared" si="169"/>
        <v>64.160481283422456</v>
      </c>
      <c r="Q2718" s="7" t="s">
        <v>8329</v>
      </c>
      <c r="R2718" t="s">
        <v>8369</v>
      </c>
      <c r="S2718" s="12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8">
        <f t="shared" si="169"/>
        <v>92.387692307692305</v>
      </c>
      <c r="Q2719" s="7" t="s">
        <v>8329</v>
      </c>
      <c r="R2719" t="s">
        <v>8369</v>
      </c>
      <c r="S2719" s="12">
        <f t="shared" si="170"/>
        <v>41934.706585648149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8">
        <f t="shared" si="169"/>
        <v>125.97972972972973</v>
      </c>
      <c r="Q2720" s="7" t="s">
        <v>8329</v>
      </c>
      <c r="R2720" t="s">
        <v>8369</v>
      </c>
      <c r="S2720" s="12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8">
        <f t="shared" si="169"/>
        <v>94.637681159420296</v>
      </c>
      <c r="Q2721" s="7" t="s">
        <v>8329</v>
      </c>
      <c r="R2721" t="s">
        <v>8369</v>
      </c>
      <c r="S2721" s="12">
        <f t="shared" si="170"/>
        <v>42417.822847222218</v>
      </c>
      <c r="T2721" s="12">
        <f t="shared" si="171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8">
        <f t="shared" si="169"/>
        <v>170.69942196531792</v>
      </c>
      <c r="Q2722" s="7" t="s">
        <v>8329</v>
      </c>
      <c r="R2722" t="s">
        <v>8369</v>
      </c>
      <c r="S2722" s="12">
        <f t="shared" si="170"/>
        <v>42655.257557870362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8">
        <f t="shared" si="169"/>
        <v>40.762081784386616</v>
      </c>
      <c r="Q2723" s="7" t="s">
        <v>8331</v>
      </c>
      <c r="R2723" t="s">
        <v>8361</v>
      </c>
      <c r="S2723" s="12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8">
        <f t="shared" si="169"/>
        <v>68.254054054054052</v>
      </c>
      <c r="Q2724" s="7" t="s">
        <v>8331</v>
      </c>
      <c r="R2724" t="s">
        <v>8361</v>
      </c>
      <c r="S2724" s="12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8">
        <f t="shared" si="169"/>
        <v>95.48863636363636</v>
      </c>
      <c r="Q2725" s="7" t="s">
        <v>8331</v>
      </c>
      <c r="R2725" t="s">
        <v>8361</v>
      </c>
      <c r="S2725" s="12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8">
        <f t="shared" si="169"/>
        <v>7.1902649656526005</v>
      </c>
      <c r="Q2726" s="7" t="s">
        <v>8331</v>
      </c>
      <c r="R2726" t="s">
        <v>8361</v>
      </c>
      <c r="S2726" s="12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8">
        <f t="shared" si="169"/>
        <v>511.65486725663715</v>
      </c>
      <c r="Q2727" s="7" t="s">
        <v>8331</v>
      </c>
      <c r="R2727" t="s">
        <v>8361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8">
        <f t="shared" si="169"/>
        <v>261.74504950495049</v>
      </c>
      <c r="Q2728" s="7" t="s">
        <v>8331</v>
      </c>
      <c r="R2728" t="s">
        <v>8361</v>
      </c>
      <c r="S2728" s="12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8">
        <f t="shared" si="169"/>
        <v>69.760961810466767</v>
      </c>
      <c r="Q2729" s="7" t="s">
        <v>8331</v>
      </c>
      <c r="R2729" t="s">
        <v>8361</v>
      </c>
      <c r="S2729" s="12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8">
        <f t="shared" si="169"/>
        <v>77.229591836734699</v>
      </c>
      <c r="Q2730" s="7" t="s">
        <v>8331</v>
      </c>
      <c r="R2730" t="s">
        <v>8361</v>
      </c>
      <c r="S2730" s="12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8">
        <f t="shared" si="169"/>
        <v>340.56521739130437</v>
      </c>
      <c r="Q2731" s="7" t="s">
        <v>8331</v>
      </c>
      <c r="R2731" t="s">
        <v>8361</v>
      </c>
      <c r="S2731" s="12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8">
        <f t="shared" si="169"/>
        <v>67.417903225806455</v>
      </c>
      <c r="Q2732" s="7" t="s">
        <v>8331</v>
      </c>
      <c r="R2732" t="s">
        <v>8361</v>
      </c>
      <c r="S2732" s="12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8">
        <f t="shared" si="169"/>
        <v>845.70270270270271</v>
      </c>
      <c r="Q2733" s="7" t="s">
        <v>8331</v>
      </c>
      <c r="R2733" t="s">
        <v>8361</v>
      </c>
      <c r="S2733" s="12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8">
        <f t="shared" si="169"/>
        <v>97.191780821917803</v>
      </c>
      <c r="Q2734" s="7" t="s">
        <v>8331</v>
      </c>
      <c r="R2734" t="s">
        <v>8361</v>
      </c>
      <c r="S2734" s="12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8">
        <f t="shared" si="169"/>
        <v>451.84033613445376</v>
      </c>
      <c r="Q2735" s="7" t="s">
        <v>8331</v>
      </c>
      <c r="R2735" t="s">
        <v>8361</v>
      </c>
      <c r="S2735" s="12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8">
        <f t="shared" si="169"/>
        <v>138.66871165644173</v>
      </c>
      <c r="Q2736" s="7" t="s">
        <v>8331</v>
      </c>
      <c r="R2736" t="s">
        <v>8361</v>
      </c>
      <c r="S2736" s="12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8">
        <f t="shared" si="169"/>
        <v>21.640147492625371</v>
      </c>
      <c r="Q2737" s="7" t="s">
        <v>8331</v>
      </c>
      <c r="R2737" t="s">
        <v>8361</v>
      </c>
      <c r="S2737" s="12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8">
        <f t="shared" si="169"/>
        <v>169.51724137931035</v>
      </c>
      <c r="Q2738" s="7" t="s">
        <v>8331</v>
      </c>
      <c r="R2738" t="s">
        <v>8361</v>
      </c>
      <c r="S2738" s="12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8">
        <f t="shared" si="169"/>
        <v>161.88210526315791</v>
      </c>
      <c r="Q2739" s="7" t="s">
        <v>8331</v>
      </c>
      <c r="R2739" t="s">
        <v>8361</v>
      </c>
      <c r="S2739" s="12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8">
        <f t="shared" si="169"/>
        <v>493.13333333333333</v>
      </c>
      <c r="Q2740" s="7" t="s">
        <v>8331</v>
      </c>
      <c r="R2740" t="s">
        <v>8361</v>
      </c>
      <c r="S2740" s="12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8">
        <f t="shared" si="169"/>
        <v>22.120418848167539</v>
      </c>
      <c r="Q2741" s="7" t="s">
        <v>8331</v>
      </c>
      <c r="R2741" t="s">
        <v>8361</v>
      </c>
      <c r="S2741" s="12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8">
        <f t="shared" si="169"/>
        <v>18.235294117647058</v>
      </c>
      <c r="Q2742" s="7" t="s">
        <v>8331</v>
      </c>
      <c r="R2742" t="s">
        <v>8361</v>
      </c>
      <c r="S2742" s="12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8">
        <f t="shared" si="169"/>
        <v>8.75</v>
      </c>
      <c r="Q2743" s="7" t="s">
        <v>8334</v>
      </c>
      <c r="R2743" t="s">
        <v>8370</v>
      </c>
      <c r="S2743" s="12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8">
        <f t="shared" si="169"/>
        <v>40.611111111111114</v>
      </c>
      <c r="Q2744" s="7" t="s">
        <v>8334</v>
      </c>
      <c r="R2744" t="s">
        <v>8370</v>
      </c>
      <c r="S2744" s="12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8">
        <f t="shared" si="169"/>
        <v>0</v>
      </c>
      <c r="Q2745" s="7" t="s">
        <v>8334</v>
      </c>
      <c r="R2745" t="s">
        <v>8370</v>
      </c>
      <c r="S2745" s="12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8">
        <f t="shared" si="169"/>
        <v>37.954545454545453</v>
      </c>
      <c r="Q2746" s="7" t="s">
        <v>8334</v>
      </c>
      <c r="R2746" t="s">
        <v>8370</v>
      </c>
      <c r="S2746" s="12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8">
        <f t="shared" si="169"/>
        <v>35.734693877551024</v>
      </c>
      <c r="Q2747" s="7" t="s">
        <v>8334</v>
      </c>
      <c r="R2747" t="s">
        <v>8370</v>
      </c>
      <c r="S2747" s="12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8">
        <f t="shared" si="169"/>
        <v>42.157894736842103</v>
      </c>
      <c r="Q2748" s="7" t="s">
        <v>8334</v>
      </c>
      <c r="R2748" t="s">
        <v>8370</v>
      </c>
      <c r="S2748" s="12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8">
        <f t="shared" si="169"/>
        <v>35</v>
      </c>
      <c r="Q2749" s="7" t="s">
        <v>8334</v>
      </c>
      <c r="R2749" t="s">
        <v>8370</v>
      </c>
      <c r="S2749" s="12">
        <f t="shared" si="170"/>
        <v>41044.439780092594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8">
        <f t="shared" si="169"/>
        <v>13.25</v>
      </c>
      <c r="Q2750" s="7" t="s">
        <v>8334</v>
      </c>
      <c r="R2750" t="s">
        <v>8370</v>
      </c>
      <c r="S2750" s="12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8">
        <f t="shared" si="169"/>
        <v>55</v>
      </c>
      <c r="Q2751" s="7" t="s">
        <v>8334</v>
      </c>
      <c r="R2751" t="s">
        <v>8370</v>
      </c>
      <c r="S2751" s="12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8">
        <f t="shared" si="169"/>
        <v>0</v>
      </c>
      <c r="Q2752" s="7" t="s">
        <v>8334</v>
      </c>
      <c r="R2752" t="s">
        <v>8370</v>
      </c>
      <c r="S2752" s="12">
        <f t="shared" si="170"/>
        <v>41078.69149305555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8">
        <f t="shared" si="169"/>
        <v>0</v>
      </c>
      <c r="Q2753" s="7" t="s">
        <v>8334</v>
      </c>
      <c r="R2753" t="s">
        <v>8370</v>
      </c>
      <c r="S2753" s="12">
        <f t="shared" si="170"/>
        <v>41747.678726851853</v>
      </c>
      <c r="T2753" s="12">
        <f t="shared" si="171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8">
        <f t="shared" si="169"/>
        <v>39.285714285714285</v>
      </c>
      <c r="Q2754" s="7" t="s">
        <v>8334</v>
      </c>
      <c r="R2754" t="s">
        <v>8370</v>
      </c>
      <c r="S2754" s="12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8">
        <f t="shared" ref="P2755:P2818" si="173">IF(L2755&lt;&gt;0, E2755/L2755, 0)</f>
        <v>47.5</v>
      </c>
      <c r="Q2755" s="7" t="s">
        <v>8334</v>
      </c>
      <c r="R2755" t="s">
        <v>8370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8">
        <f t="shared" si="173"/>
        <v>0</v>
      </c>
      <c r="Q2756" s="7" t="s">
        <v>8334</v>
      </c>
      <c r="R2756" t="s">
        <v>8370</v>
      </c>
      <c r="S2756" s="12">
        <f t="shared" si="174"/>
        <v>41863.427673611113</v>
      </c>
      <c r="T2756" s="12">
        <f t="shared" si="175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8">
        <f t="shared" si="173"/>
        <v>17.333333333333332</v>
      </c>
      <c r="Q2757" s="7" t="s">
        <v>8334</v>
      </c>
      <c r="R2757" t="s">
        <v>8370</v>
      </c>
      <c r="S2757" s="12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8">
        <f t="shared" si="173"/>
        <v>31.757575757575758</v>
      </c>
      <c r="Q2758" s="7" t="s">
        <v>8334</v>
      </c>
      <c r="R2758" t="s">
        <v>8370</v>
      </c>
      <c r="S2758" s="12">
        <f t="shared" si="174"/>
        <v>41620.692141203705</v>
      </c>
      <c r="T2758" s="12">
        <f t="shared" si="175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8">
        <f t="shared" si="173"/>
        <v>5</v>
      </c>
      <c r="Q2759" s="7" t="s">
        <v>8334</v>
      </c>
      <c r="R2759" t="s">
        <v>8370</v>
      </c>
      <c r="S2759" s="12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8">
        <f t="shared" si="173"/>
        <v>39</v>
      </c>
      <c r="Q2760" s="7" t="s">
        <v>8334</v>
      </c>
      <c r="R2760" t="s">
        <v>8370</v>
      </c>
      <c r="S2760" s="12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8">
        <f t="shared" si="173"/>
        <v>52.5</v>
      </c>
      <c r="Q2761" s="7" t="s">
        <v>8334</v>
      </c>
      <c r="R2761" t="s">
        <v>8370</v>
      </c>
      <c r="S2761" s="12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8">
        <f t="shared" si="173"/>
        <v>0</v>
      </c>
      <c r="Q2762" s="7" t="s">
        <v>8334</v>
      </c>
      <c r="R2762" t="s">
        <v>8370</v>
      </c>
      <c r="S2762" s="12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8">
        <f t="shared" si="173"/>
        <v>9</v>
      </c>
      <c r="Q2763" s="7" t="s">
        <v>8334</v>
      </c>
      <c r="R2763" t="s">
        <v>8370</v>
      </c>
      <c r="S2763" s="12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8">
        <f t="shared" si="173"/>
        <v>25</v>
      </c>
      <c r="Q2764" s="7" t="s">
        <v>8334</v>
      </c>
      <c r="R2764" t="s">
        <v>8370</v>
      </c>
      <c r="S2764" s="12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8">
        <f t="shared" si="173"/>
        <v>30</v>
      </c>
      <c r="Q2765" s="7" t="s">
        <v>8334</v>
      </c>
      <c r="R2765" t="s">
        <v>8370</v>
      </c>
      <c r="S2765" s="12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8">
        <f t="shared" si="173"/>
        <v>11.25</v>
      </c>
      <c r="Q2766" s="7" t="s">
        <v>8334</v>
      </c>
      <c r="R2766" t="s">
        <v>8370</v>
      </c>
      <c r="S2766" s="12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8">
        <f t="shared" si="173"/>
        <v>0</v>
      </c>
      <c r="Q2767" s="7" t="s">
        <v>8334</v>
      </c>
      <c r="R2767" t="s">
        <v>8370</v>
      </c>
      <c r="S2767" s="12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8">
        <f t="shared" si="173"/>
        <v>25</v>
      </c>
      <c r="Q2768" s="7" t="s">
        <v>8334</v>
      </c>
      <c r="R2768" t="s">
        <v>8370</v>
      </c>
      <c r="S2768" s="12">
        <f t="shared" si="174"/>
        <v>40736.459699074068</v>
      </c>
      <c r="T2768" s="12">
        <f t="shared" si="175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8">
        <f t="shared" si="173"/>
        <v>11.333333333333334</v>
      </c>
      <c r="Q2769" s="7" t="s">
        <v>8334</v>
      </c>
      <c r="R2769" t="s">
        <v>8370</v>
      </c>
      <c r="S2769" s="12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8">
        <f t="shared" si="173"/>
        <v>29.470588235294116</v>
      </c>
      <c r="Q2770" s="7" t="s">
        <v>8334</v>
      </c>
      <c r="R2770" t="s">
        <v>8370</v>
      </c>
      <c r="S2770" s="12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8">
        <f t="shared" si="173"/>
        <v>1</v>
      </c>
      <c r="Q2771" s="7" t="s">
        <v>8334</v>
      </c>
      <c r="R2771" t="s">
        <v>8370</v>
      </c>
      <c r="S2771" s="12">
        <f t="shared" si="174"/>
        <v>41745.617939814809</v>
      </c>
      <c r="T2771" s="12">
        <f t="shared" si="175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8">
        <f t="shared" si="173"/>
        <v>63.098484848484851</v>
      </c>
      <c r="Q2772" s="7" t="s">
        <v>8334</v>
      </c>
      <c r="R2772" t="s">
        <v>8370</v>
      </c>
      <c r="S2772" s="12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8">
        <f t="shared" si="173"/>
        <v>0</v>
      </c>
      <c r="Q2773" s="7" t="s">
        <v>8334</v>
      </c>
      <c r="R2773" t="s">
        <v>8370</v>
      </c>
      <c r="S2773" s="12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8">
        <f t="shared" si="173"/>
        <v>0</v>
      </c>
      <c r="Q2774" s="7" t="s">
        <v>8334</v>
      </c>
      <c r="R2774" t="s">
        <v>8370</v>
      </c>
      <c r="S2774" s="12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8">
        <f t="shared" si="173"/>
        <v>1</v>
      </c>
      <c r="Q2775" s="7" t="s">
        <v>8334</v>
      </c>
      <c r="R2775" t="s">
        <v>8370</v>
      </c>
      <c r="S2775" s="12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8">
        <f t="shared" si="173"/>
        <v>43.846153846153847</v>
      </c>
      <c r="Q2776" s="7" t="s">
        <v>8334</v>
      </c>
      <c r="R2776" t="s">
        <v>8370</v>
      </c>
      <c r="S2776" s="12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8">
        <f t="shared" si="173"/>
        <v>75</v>
      </c>
      <c r="Q2777" s="7" t="s">
        <v>8334</v>
      </c>
      <c r="R2777" t="s">
        <v>8370</v>
      </c>
      <c r="S2777" s="12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8">
        <f t="shared" si="173"/>
        <v>45.972222222222221</v>
      </c>
      <c r="Q2778" s="7" t="s">
        <v>8334</v>
      </c>
      <c r="R2778" t="s">
        <v>8370</v>
      </c>
      <c r="S2778" s="12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8">
        <f t="shared" si="173"/>
        <v>10</v>
      </c>
      <c r="Q2779" s="7" t="s">
        <v>8334</v>
      </c>
      <c r="R2779" t="s">
        <v>8370</v>
      </c>
      <c r="S2779" s="12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8">
        <f t="shared" si="173"/>
        <v>93.666666666666671</v>
      </c>
      <c r="Q2780" s="7" t="s">
        <v>8334</v>
      </c>
      <c r="R2780" t="s">
        <v>8370</v>
      </c>
      <c r="S2780" s="12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8">
        <f t="shared" si="173"/>
        <v>53</v>
      </c>
      <c r="Q2781" s="7" t="s">
        <v>8334</v>
      </c>
      <c r="R2781" t="s">
        <v>8370</v>
      </c>
      <c r="S2781" s="12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8">
        <f t="shared" si="173"/>
        <v>0</v>
      </c>
      <c r="Q2782" s="7" t="s">
        <v>8334</v>
      </c>
      <c r="R2782" t="s">
        <v>8370</v>
      </c>
      <c r="S2782" s="12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8">
        <f t="shared" si="173"/>
        <v>47</v>
      </c>
      <c r="Q2783" s="7" t="s">
        <v>8329</v>
      </c>
      <c r="R2783" t="s">
        <v>8330</v>
      </c>
      <c r="S2783" s="12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8">
        <f t="shared" si="173"/>
        <v>66.666666666666671</v>
      </c>
      <c r="Q2784" s="7" t="s">
        <v>8329</v>
      </c>
      <c r="R2784" t="s">
        <v>8330</v>
      </c>
      <c r="S2784" s="12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8">
        <f t="shared" si="173"/>
        <v>18.770491803278688</v>
      </c>
      <c r="Q2785" s="7" t="s">
        <v>8329</v>
      </c>
      <c r="R2785" t="s">
        <v>8330</v>
      </c>
      <c r="S2785" s="12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8">
        <f t="shared" si="173"/>
        <v>66.111111111111114</v>
      </c>
      <c r="Q2786" s="7" t="s">
        <v>8329</v>
      </c>
      <c r="R2786" t="s">
        <v>8330</v>
      </c>
      <c r="S2786" s="12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8">
        <f t="shared" si="173"/>
        <v>36.859154929577464</v>
      </c>
      <c r="Q2787" s="7" t="s">
        <v>8329</v>
      </c>
      <c r="R2787" t="s">
        <v>8330</v>
      </c>
      <c r="S2787" s="12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8">
        <f t="shared" si="173"/>
        <v>39.810810810810814</v>
      </c>
      <c r="Q2788" s="7" t="s">
        <v>8329</v>
      </c>
      <c r="R2788" t="s">
        <v>8330</v>
      </c>
      <c r="S2788" s="12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8">
        <f t="shared" si="173"/>
        <v>31.5</v>
      </c>
      <c r="Q2789" s="7" t="s">
        <v>8329</v>
      </c>
      <c r="R2789" t="s">
        <v>8330</v>
      </c>
      <c r="S2789" s="12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8">
        <f t="shared" si="173"/>
        <v>102.5</v>
      </c>
      <c r="Q2790" s="7" t="s">
        <v>8329</v>
      </c>
      <c r="R2790" t="s">
        <v>8330</v>
      </c>
      <c r="S2790" s="12">
        <f t="shared" si="174"/>
        <v>42550.493553240733</v>
      </c>
      <c r="T2790" s="12">
        <f t="shared" si="175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8">
        <f t="shared" si="173"/>
        <v>126.45833333333333</v>
      </c>
      <c r="Q2791" s="7" t="s">
        <v>8329</v>
      </c>
      <c r="R2791" t="s">
        <v>8330</v>
      </c>
      <c r="S2791" s="12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8">
        <f t="shared" si="173"/>
        <v>47.878787878787875</v>
      </c>
      <c r="Q2792" s="7" t="s">
        <v>8329</v>
      </c>
      <c r="R2792" t="s">
        <v>8330</v>
      </c>
      <c r="S2792" s="12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8">
        <f t="shared" si="173"/>
        <v>73.214285714285708</v>
      </c>
      <c r="Q2793" s="7" t="s">
        <v>8329</v>
      </c>
      <c r="R2793" t="s">
        <v>8330</v>
      </c>
      <c r="S2793" s="12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8">
        <f t="shared" si="173"/>
        <v>89.666666666666671</v>
      </c>
      <c r="Q2794" s="7" t="s">
        <v>8329</v>
      </c>
      <c r="R2794" t="s">
        <v>8330</v>
      </c>
      <c r="S2794" s="12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8">
        <f t="shared" si="173"/>
        <v>151.4623287671233</v>
      </c>
      <c r="Q2795" s="7" t="s">
        <v>8329</v>
      </c>
      <c r="R2795" t="s">
        <v>8330</v>
      </c>
      <c r="S2795" s="12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8">
        <f t="shared" si="173"/>
        <v>25</v>
      </c>
      <c r="Q2796" s="7" t="s">
        <v>8329</v>
      </c>
      <c r="R2796" t="s">
        <v>8330</v>
      </c>
      <c r="S2796" s="12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8">
        <f t="shared" si="173"/>
        <v>36.5</v>
      </c>
      <c r="Q2797" s="7" t="s">
        <v>8329</v>
      </c>
      <c r="R2797" t="s">
        <v>8330</v>
      </c>
      <c r="S2797" s="12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8">
        <f t="shared" si="173"/>
        <v>44</v>
      </c>
      <c r="Q2798" s="7" t="s">
        <v>8329</v>
      </c>
      <c r="R2798" t="s">
        <v>8330</v>
      </c>
      <c r="S2798" s="12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8">
        <f t="shared" si="173"/>
        <v>87.357553191489373</v>
      </c>
      <c r="Q2799" s="7" t="s">
        <v>8329</v>
      </c>
      <c r="R2799" t="s">
        <v>8330</v>
      </c>
      <c r="S2799" s="12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8">
        <f t="shared" si="173"/>
        <v>36.474820143884891</v>
      </c>
      <c r="Q2800" s="7" t="s">
        <v>8329</v>
      </c>
      <c r="R2800" t="s">
        <v>8330</v>
      </c>
      <c r="S2800" s="12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8">
        <f t="shared" si="173"/>
        <v>44.859538461538463</v>
      </c>
      <c r="Q2801" s="7" t="s">
        <v>8329</v>
      </c>
      <c r="R2801" t="s">
        <v>8330</v>
      </c>
      <c r="S2801" s="12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8">
        <f t="shared" si="173"/>
        <v>42.903225806451616</v>
      </c>
      <c r="Q2802" s="7" t="s">
        <v>8329</v>
      </c>
      <c r="R2802" t="s">
        <v>8330</v>
      </c>
      <c r="S2802" s="12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8">
        <f t="shared" si="173"/>
        <v>51.230769230769234</v>
      </c>
      <c r="Q2803" s="7" t="s">
        <v>8329</v>
      </c>
      <c r="R2803" t="s">
        <v>8330</v>
      </c>
      <c r="S2803" s="12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8">
        <f t="shared" si="173"/>
        <v>33.944444444444443</v>
      </c>
      <c r="Q2804" s="7" t="s">
        <v>8329</v>
      </c>
      <c r="R2804" t="s">
        <v>8330</v>
      </c>
      <c r="S2804" s="12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8">
        <f t="shared" si="173"/>
        <v>90.744680851063833</v>
      </c>
      <c r="Q2805" s="7" t="s">
        <v>8329</v>
      </c>
      <c r="R2805" t="s">
        <v>8330</v>
      </c>
      <c r="S2805" s="12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8">
        <f t="shared" si="173"/>
        <v>50</v>
      </c>
      <c r="Q2806" s="7" t="s">
        <v>8329</v>
      </c>
      <c r="R2806" t="s">
        <v>8330</v>
      </c>
      <c r="S2806" s="12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8">
        <f t="shared" si="173"/>
        <v>24.444444444444443</v>
      </c>
      <c r="Q2807" s="7" t="s">
        <v>8329</v>
      </c>
      <c r="R2807" t="s">
        <v>8330</v>
      </c>
      <c r="S2807" s="12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8">
        <f t="shared" si="173"/>
        <v>44.25</v>
      </c>
      <c r="Q2808" s="7" t="s">
        <v>8329</v>
      </c>
      <c r="R2808" t="s">
        <v>8330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8">
        <f t="shared" si="173"/>
        <v>67.741935483870961</v>
      </c>
      <c r="Q2809" s="7" t="s">
        <v>8329</v>
      </c>
      <c r="R2809" t="s">
        <v>8330</v>
      </c>
      <c r="S2809" s="12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8">
        <f t="shared" si="173"/>
        <v>65.376811594202906</v>
      </c>
      <c r="Q2810" s="7" t="s">
        <v>8329</v>
      </c>
      <c r="R2810" t="s">
        <v>8330</v>
      </c>
      <c r="S2810" s="12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8">
        <f t="shared" si="173"/>
        <v>121.9047619047619</v>
      </c>
      <c r="Q2811" s="7" t="s">
        <v>8329</v>
      </c>
      <c r="R2811" t="s">
        <v>8330</v>
      </c>
      <c r="S2811" s="12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8">
        <f t="shared" si="173"/>
        <v>47.456140350877192</v>
      </c>
      <c r="Q2812" s="7" t="s">
        <v>8329</v>
      </c>
      <c r="R2812" t="s">
        <v>8330</v>
      </c>
      <c r="S2812" s="12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8">
        <f t="shared" si="173"/>
        <v>92.842592592592595</v>
      </c>
      <c r="Q2813" s="7" t="s">
        <v>8329</v>
      </c>
      <c r="R2813" t="s">
        <v>8330</v>
      </c>
      <c r="S2813" s="12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8">
        <f t="shared" si="173"/>
        <v>68.253012048192772</v>
      </c>
      <c r="Q2814" s="7" t="s">
        <v>8329</v>
      </c>
      <c r="R2814" t="s">
        <v>8330</v>
      </c>
      <c r="S2814" s="12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8">
        <f t="shared" si="173"/>
        <v>37.209583333333335</v>
      </c>
      <c r="Q2815" s="7" t="s">
        <v>8329</v>
      </c>
      <c r="R2815" t="s">
        <v>8330</v>
      </c>
      <c r="S2815" s="12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8">
        <f t="shared" si="173"/>
        <v>25.25</v>
      </c>
      <c r="Q2816" s="7" t="s">
        <v>8329</v>
      </c>
      <c r="R2816" t="s">
        <v>8330</v>
      </c>
      <c r="S2816" s="12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8">
        <f t="shared" si="173"/>
        <v>43.214285714285715</v>
      </c>
      <c r="Q2817" s="7" t="s">
        <v>8329</v>
      </c>
      <c r="R2817" t="s">
        <v>8330</v>
      </c>
      <c r="S2817" s="12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8">
        <f t="shared" si="173"/>
        <v>25.130177514792898</v>
      </c>
      <c r="Q2818" s="7" t="s">
        <v>8329</v>
      </c>
      <c r="R2818" t="s">
        <v>8330</v>
      </c>
      <c r="S2818" s="12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8">
        <f t="shared" ref="P2819:P2882" si="177">IF(L2819&lt;&gt;0, E2819/L2819, 0)</f>
        <v>23.636363636363637</v>
      </c>
      <c r="Q2819" s="7" t="s">
        <v>8329</v>
      </c>
      <c r="R2819" t="s">
        <v>8330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8">
        <f t="shared" si="177"/>
        <v>103.95098039215686</v>
      </c>
      <c r="Q2820" s="7" t="s">
        <v>8329</v>
      </c>
      <c r="R2820" t="s">
        <v>8330</v>
      </c>
      <c r="S2820" s="12">
        <f t="shared" si="178"/>
        <v>42250.389884259253</v>
      </c>
      <c r="T2820" s="12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8">
        <f t="shared" si="177"/>
        <v>50.384615384615387</v>
      </c>
      <c r="Q2821" s="7" t="s">
        <v>8329</v>
      </c>
      <c r="R2821" t="s">
        <v>8330</v>
      </c>
      <c r="S2821" s="12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8">
        <f t="shared" si="177"/>
        <v>13.6</v>
      </c>
      <c r="Q2822" s="7" t="s">
        <v>8329</v>
      </c>
      <c r="R2822" t="s">
        <v>8330</v>
      </c>
      <c r="S2822" s="12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8">
        <f t="shared" si="177"/>
        <v>28.571428571428573</v>
      </c>
      <c r="Q2823" s="7" t="s">
        <v>8329</v>
      </c>
      <c r="R2823" t="s">
        <v>8330</v>
      </c>
      <c r="S2823" s="12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8">
        <f t="shared" si="177"/>
        <v>63.829787234042556</v>
      </c>
      <c r="Q2824" s="7" t="s">
        <v>8329</v>
      </c>
      <c r="R2824" t="s">
        <v>8330</v>
      </c>
      <c r="S2824" s="12">
        <f t="shared" si="178"/>
        <v>42060.475601851846</v>
      </c>
      <c r="T2824" s="12">
        <f t="shared" si="17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8">
        <f t="shared" si="177"/>
        <v>8.8571428571428577</v>
      </c>
      <c r="Q2825" s="7" t="s">
        <v>8329</v>
      </c>
      <c r="R2825" t="s">
        <v>8330</v>
      </c>
      <c r="S2825" s="12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8">
        <f t="shared" si="177"/>
        <v>50.666666666666664</v>
      </c>
      <c r="Q2826" s="7" t="s">
        <v>8329</v>
      </c>
      <c r="R2826" t="s">
        <v>8330</v>
      </c>
      <c r="S2826" s="12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8">
        <f t="shared" si="177"/>
        <v>60.784313725490193</v>
      </c>
      <c r="Q2827" s="7" t="s">
        <v>8329</v>
      </c>
      <c r="R2827" t="s">
        <v>8330</v>
      </c>
      <c r="S2827" s="12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8">
        <f t="shared" si="177"/>
        <v>113.42105263157895</v>
      </c>
      <c r="Q2828" s="7" t="s">
        <v>8329</v>
      </c>
      <c r="R2828" t="s">
        <v>8330</v>
      </c>
      <c r="S2828" s="12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8">
        <f t="shared" si="177"/>
        <v>104.56521739130434</v>
      </c>
      <c r="Q2829" s="7" t="s">
        <v>8329</v>
      </c>
      <c r="R2829" t="s">
        <v>8330</v>
      </c>
      <c r="S2829" s="12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8">
        <f t="shared" si="177"/>
        <v>98.30927835051547</v>
      </c>
      <c r="Q2830" s="7" t="s">
        <v>8329</v>
      </c>
      <c r="R2830" t="s">
        <v>8330</v>
      </c>
      <c r="S2830" s="12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8">
        <f t="shared" si="177"/>
        <v>35.039473684210527</v>
      </c>
      <c r="Q2831" s="7" t="s">
        <v>8329</v>
      </c>
      <c r="R2831" t="s">
        <v>8330</v>
      </c>
      <c r="S2831" s="12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8">
        <f t="shared" si="177"/>
        <v>272.72727272727275</v>
      </c>
      <c r="Q2832" s="7" t="s">
        <v>8329</v>
      </c>
      <c r="R2832" t="s">
        <v>8330</v>
      </c>
      <c r="S2832" s="12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8">
        <f t="shared" si="177"/>
        <v>63.846153846153847</v>
      </c>
      <c r="Q2833" s="7" t="s">
        <v>8329</v>
      </c>
      <c r="R2833" t="s">
        <v>8330</v>
      </c>
      <c r="S2833" s="12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8">
        <f t="shared" si="177"/>
        <v>30.189368421052631</v>
      </c>
      <c r="Q2834" s="7" t="s">
        <v>8329</v>
      </c>
      <c r="R2834" t="s">
        <v>8330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8">
        <f t="shared" si="177"/>
        <v>83.51428571428572</v>
      </c>
      <c r="Q2835" s="7" t="s">
        <v>8329</v>
      </c>
      <c r="R2835" t="s">
        <v>8330</v>
      </c>
      <c r="S2835" s="12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8">
        <f t="shared" si="177"/>
        <v>64.761904761904759</v>
      </c>
      <c r="Q2836" s="7" t="s">
        <v>8329</v>
      </c>
      <c r="R2836" t="s">
        <v>8330</v>
      </c>
      <c r="S2836" s="12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8">
        <f t="shared" si="177"/>
        <v>20.118172043010752</v>
      </c>
      <c r="Q2837" s="7" t="s">
        <v>8329</v>
      </c>
      <c r="R2837" t="s">
        <v>8330</v>
      </c>
      <c r="S2837" s="12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8">
        <f t="shared" si="177"/>
        <v>44.090909090909093</v>
      </c>
      <c r="Q2838" s="7" t="s">
        <v>8329</v>
      </c>
      <c r="R2838" t="s">
        <v>8330</v>
      </c>
      <c r="S2838" s="12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8">
        <f t="shared" si="177"/>
        <v>40.476190476190474</v>
      </c>
      <c r="Q2839" s="7" t="s">
        <v>8329</v>
      </c>
      <c r="R2839" t="s">
        <v>8330</v>
      </c>
      <c r="S2839" s="12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8">
        <f t="shared" si="177"/>
        <v>44.537037037037038</v>
      </c>
      <c r="Q2840" s="7" t="s">
        <v>8329</v>
      </c>
      <c r="R2840" t="s">
        <v>8330</v>
      </c>
      <c r="S2840" s="12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8">
        <f t="shared" si="177"/>
        <v>125.80645161290323</v>
      </c>
      <c r="Q2841" s="7" t="s">
        <v>8329</v>
      </c>
      <c r="R2841" t="s">
        <v>8330</v>
      </c>
      <c r="S2841" s="12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8">
        <f t="shared" si="177"/>
        <v>19.696969696969695</v>
      </c>
      <c r="Q2842" s="7" t="s">
        <v>8329</v>
      </c>
      <c r="R2842" t="s">
        <v>8330</v>
      </c>
      <c r="S2842" s="12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8">
        <f t="shared" si="177"/>
        <v>10</v>
      </c>
      <c r="Q2843" s="7" t="s">
        <v>8329</v>
      </c>
      <c r="R2843" t="s">
        <v>8330</v>
      </c>
      <c r="S2843" s="12">
        <f t="shared" si="178"/>
        <v>42291.53121527777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8">
        <f t="shared" si="177"/>
        <v>0</v>
      </c>
      <c r="Q2844" s="7" t="s">
        <v>8329</v>
      </c>
      <c r="R2844" t="s">
        <v>8330</v>
      </c>
      <c r="S2844" s="12">
        <f t="shared" si="178"/>
        <v>41784.744155092587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8">
        <f t="shared" si="177"/>
        <v>0</v>
      </c>
      <c r="Q2845" s="7" t="s">
        <v>8329</v>
      </c>
      <c r="R2845" t="s">
        <v>8330</v>
      </c>
      <c r="S2845" s="12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8">
        <f t="shared" si="177"/>
        <v>30</v>
      </c>
      <c r="Q2846" s="7" t="s">
        <v>8329</v>
      </c>
      <c r="R2846" t="s">
        <v>8330</v>
      </c>
      <c r="S2846" s="12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8">
        <f t="shared" si="177"/>
        <v>60.666666666666664</v>
      </c>
      <c r="Q2847" s="7" t="s">
        <v>8329</v>
      </c>
      <c r="R2847" t="s">
        <v>8330</v>
      </c>
      <c r="S2847" s="12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8">
        <f t="shared" si="177"/>
        <v>0</v>
      </c>
      <c r="Q2848" s="7" t="s">
        <v>8329</v>
      </c>
      <c r="R2848" t="s">
        <v>8330</v>
      </c>
      <c r="S2848" s="12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8">
        <f t="shared" si="177"/>
        <v>0</v>
      </c>
      <c r="Q2849" s="7" t="s">
        <v>8329</v>
      </c>
      <c r="R2849" t="s">
        <v>8330</v>
      </c>
      <c r="S2849" s="12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8">
        <f t="shared" si="177"/>
        <v>23.333333333333332</v>
      </c>
      <c r="Q2850" s="7" t="s">
        <v>8329</v>
      </c>
      <c r="R2850" t="s">
        <v>8330</v>
      </c>
      <c r="S2850" s="12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8">
        <f t="shared" si="177"/>
        <v>5</v>
      </c>
      <c r="Q2851" s="7" t="s">
        <v>8329</v>
      </c>
      <c r="R2851" t="s">
        <v>8330</v>
      </c>
      <c r="S2851" s="12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8">
        <f t="shared" si="177"/>
        <v>23.923076923076923</v>
      </c>
      <c r="Q2852" s="7" t="s">
        <v>8329</v>
      </c>
      <c r="R2852" t="s">
        <v>8330</v>
      </c>
      <c r="S2852" s="12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8">
        <f t="shared" si="177"/>
        <v>0</v>
      </c>
      <c r="Q2853" s="7" t="s">
        <v>8329</v>
      </c>
      <c r="R2853" t="s">
        <v>8330</v>
      </c>
      <c r="S2853" s="12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8">
        <f t="shared" si="177"/>
        <v>15.833333333333334</v>
      </c>
      <c r="Q2854" s="7" t="s">
        <v>8329</v>
      </c>
      <c r="R2854" t="s">
        <v>8330</v>
      </c>
      <c r="S2854" s="12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8">
        <f t="shared" si="177"/>
        <v>0</v>
      </c>
      <c r="Q2855" s="7" t="s">
        <v>8329</v>
      </c>
      <c r="R2855" t="s">
        <v>8330</v>
      </c>
      <c r="S2855" s="12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8">
        <f t="shared" si="177"/>
        <v>29.785714285714285</v>
      </c>
      <c r="Q2856" s="7" t="s">
        <v>8329</v>
      </c>
      <c r="R2856" t="s">
        <v>8330</v>
      </c>
      <c r="S2856" s="12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8">
        <f t="shared" si="177"/>
        <v>60</v>
      </c>
      <c r="Q2857" s="7" t="s">
        <v>8329</v>
      </c>
      <c r="R2857" t="s">
        <v>8330</v>
      </c>
      <c r="S2857" s="12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8">
        <f t="shared" si="177"/>
        <v>24.333333333333332</v>
      </c>
      <c r="Q2858" s="7" t="s">
        <v>8329</v>
      </c>
      <c r="R2858" t="s">
        <v>8330</v>
      </c>
      <c r="S2858" s="12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8">
        <f t="shared" si="177"/>
        <v>500</v>
      </c>
      <c r="Q2859" s="7" t="s">
        <v>8329</v>
      </c>
      <c r="R2859" t="s">
        <v>8330</v>
      </c>
      <c r="S2859" s="12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8">
        <f t="shared" si="177"/>
        <v>0</v>
      </c>
      <c r="Q2860" s="7" t="s">
        <v>8329</v>
      </c>
      <c r="R2860" t="s">
        <v>8330</v>
      </c>
      <c r="S2860" s="12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8">
        <f t="shared" si="177"/>
        <v>35</v>
      </c>
      <c r="Q2861" s="7" t="s">
        <v>8329</v>
      </c>
      <c r="R2861" t="s">
        <v>8330</v>
      </c>
      <c r="S2861" s="12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8">
        <f t="shared" si="177"/>
        <v>29.555555555555557</v>
      </c>
      <c r="Q2862" s="7" t="s">
        <v>8329</v>
      </c>
      <c r="R2862" t="s">
        <v>8330</v>
      </c>
      <c r="S2862" s="12">
        <f t="shared" si="178"/>
        <v>42480.592314814807</v>
      </c>
      <c r="T2862" s="12">
        <f t="shared" si="17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8">
        <f t="shared" si="177"/>
        <v>26.666666666666668</v>
      </c>
      <c r="Q2863" s="7" t="s">
        <v>8329</v>
      </c>
      <c r="R2863" t="s">
        <v>8330</v>
      </c>
      <c r="S2863" s="12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8">
        <f t="shared" si="177"/>
        <v>18.333333333333332</v>
      </c>
      <c r="Q2864" s="7" t="s">
        <v>8329</v>
      </c>
      <c r="R2864" t="s">
        <v>8330</v>
      </c>
      <c r="S2864" s="12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8">
        <f t="shared" si="177"/>
        <v>20</v>
      </c>
      <c r="Q2865" s="7" t="s">
        <v>8329</v>
      </c>
      <c r="R2865" t="s">
        <v>8330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8">
        <f t="shared" si="177"/>
        <v>13.333333333333334</v>
      </c>
      <c r="Q2866" s="7" t="s">
        <v>8329</v>
      </c>
      <c r="R2866" t="s">
        <v>8330</v>
      </c>
      <c r="S2866" s="12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8">
        <f t="shared" si="177"/>
        <v>0</v>
      </c>
      <c r="Q2867" s="7" t="s">
        <v>8329</v>
      </c>
      <c r="R2867" t="s">
        <v>8330</v>
      </c>
      <c r="S2867" s="12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8">
        <f t="shared" si="177"/>
        <v>22.5</v>
      </c>
      <c r="Q2868" s="7" t="s">
        <v>8329</v>
      </c>
      <c r="R2868" t="s">
        <v>8330</v>
      </c>
      <c r="S2868" s="12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8">
        <f t="shared" si="177"/>
        <v>50.4</v>
      </c>
      <c r="Q2869" s="7" t="s">
        <v>8329</v>
      </c>
      <c r="R2869" t="s">
        <v>8330</v>
      </c>
      <c r="S2869" s="12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8">
        <f t="shared" si="177"/>
        <v>105.02933333333334</v>
      </c>
      <c r="Q2870" s="7" t="s">
        <v>8329</v>
      </c>
      <c r="R2870" t="s">
        <v>8330</v>
      </c>
      <c r="S2870" s="12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8">
        <f t="shared" si="177"/>
        <v>35.4</v>
      </c>
      <c r="Q2871" s="7" t="s">
        <v>8329</v>
      </c>
      <c r="R2871" t="s">
        <v>8330</v>
      </c>
      <c r="S2871" s="12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8">
        <f t="shared" si="177"/>
        <v>83.333333333333329</v>
      </c>
      <c r="Q2872" s="7" t="s">
        <v>8329</v>
      </c>
      <c r="R2872" t="s">
        <v>8330</v>
      </c>
      <c r="S2872" s="12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8">
        <f t="shared" si="177"/>
        <v>35.92307692307692</v>
      </c>
      <c r="Q2873" s="7" t="s">
        <v>8329</v>
      </c>
      <c r="R2873" t="s">
        <v>8330</v>
      </c>
      <c r="S2873" s="12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8">
        <f t="shared" si="177"/>
        <v>0</v>
      </c>
      <c r="Q2874" s="7" t="s">
        <v>8329</v>
      </c>
      <c r="R2874" t="s">
        <v>8330</v>
      </c>
      <c r="S2874" s="12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8">
        <f t="shared" si="177"/>
        <v>119.125</v>
      </c>
      <c r="Q2875" s="7" t="s">
        <v>8329</v>
      </c>
      <c r="R2875" t="s">
        <v>8330</v>
      </c>
      <c r="S2875" s="12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8">
        <f t="shared" si="177"/>
        <v>90.333333333333329</v>
      </c>
      <c r="Q2876" s="7" t="s">
        <v>8329</v>
      </c>
      <c r="R2876" t="s">
        <v>8330</v>
      </c>
      <c r="S2876" s="12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8">
        <f t="shared" si="177"/>
        <v>2.3333333333333335</v>
      </c>
      <c r="Q2877" s="7" t="s">
        <v>8329</v>
      </c>
      <c r="R2877" t="s">
        <v>8330</v>
      </c>
      <c r="S2877" s="12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8">
        <f t="shared" si="177"/>
        <v>0</v>
      </c>
      <c r="Q2878" s="7" t="s">
        <v>8329</v>
      </c>
      <c r="R2878" t="s">
        <v>8330</v>
      </c>
      <c r="S2878" s="12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8">
        <f t="shared" si="177"/>
        <v>108.33333333333333</v>
      </c>
      <c r="Q2879" s="7" t="s">
        <v>8329</v>
      </c>
      <c r="R2879" t="s">
        <v>8330</v>
      </c>
      <c r="S2879" s="12">
        <f t="shared" si="178"/>
        <v>42672.746805555551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8">
        <f t="shared" si="177"/>
        <v>15.75</v>
      </c>
      <c r="Q2880" s="7" t="s">
        <v>8329</v>
      </c>
      <c r="R2880" t="s">
        <v>8330</v>
      </c>
      <c r="S2880" s="12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8">
        <f t="shared" si="177"/>
        <v>29</v>
      </c>
      <c r="Q2881" s="7" t="s">
        <v>8329</v>
      </c>
      <c r="R2881" t="s">
        <v>8330</v>
      </c>
      <c r="S2881" s="12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8">
        <f t="shared" si="177"/>
        <v>96.551724137931032</v>
      </c>
      <c r="Q2882" s="7" t="s">
        <v>8329</v>
      </c>
      <c r="R2882" t="s">
        <v>8330</v>
      </c>
      <c r="S2882" s="12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8">
        <f t="shared" ref="P2883:P2946" si="181">IF(L2883&lt;&gt;0, E2883/L2883, 0)</f>
        <v>0</v>
      </c>
      <c r="Q2883" s="7" t="s">
        <v>8329</v>
      </c>
      <c r="R2883" t="s">
        <v>8330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8">
        <f t="shared" si="181"/>
        <v>63</v>
      </c>
      <c r="Q2884" s="7" t="s">
        <v>8329</v>
      </c>
      <c r="R2884" t="s">
        <v>8330</v>
      </c>
      <c r="S2884" s="12">
        <f t="shared" si="182"/>
        <v>42461.387939814813</v>
      </c>
      <c r="T2884" s="12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8">
        <f t="shared" si="181"/>
        <v>381.6</v>
      </c>
      <c r="Q2885" s="7" t="s">
        <v>8329</v>
      </c>
      <c r="R2885" t="s">
        <v>8330</v>
      </c>
      <c r="S2885" s="12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8">
        <f t="shared" si="181"/>
        <v>46.25</v>
      </c>
      <c r="Q2886" s="7" t="s">
        <v>8329</v>
      </c>
      <c r="R2886" t="s">
        <v>8330</v>
      </c>
      <c r="S2886" s="12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8">
        <f t="shared" si="181"/>
        <v>26</v>
      </c>
      <c r="Q2887" s="7" t="s">
        <v>8329</v>
      </c>
      <c r="R2887" t="s">
        <v>8330</v>
      </c>
      <c r="S2887" s="12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8">
        <f t="shared" si="181"/>
        <v>10</v>
      </c>
      <c r="Q2888" s="7" t="s">
        <v>8329</v>
      </c>
      <c r="R2888" t="s">
        <v>8330</v>
      </c>
      <c r="S2888" s="12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8">
        <f t="shared" si="181"/>
        <v>5</v>
      </c>
      <c r="Q2889" s="7" t="s">
        <v>8329</v>
      </c>
      <c r="R2889" t="s">
        <v>8330</v>
      </c>
      <c r="S2889" s="12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8">
        <f t="shared" si="181"/>
        <v>0</v>
      </c>
      <c r="Q2890" s="7" t="s">
        <v>8329</v>
      </c>
      <c r="R2890" t="s">
        <v>8330</v>
      </c>
      <c r="S2890" s="12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8">
        <f t="shared" si="181"/>
        <v>81.571428571428569</v>
      </c>
      <c r="Q2891" s="7" t="s">
        <v>8329</v>
      </c>
      <c r="R2891" t="s">
        <v>8330</v>
      </c>
      <c r="S2891" s="12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8">
        <f t="shared" si="181"/>
        <v>7</v>
      </c>
      <c r="Q2892" s="7" t="s">
        <v>8329</v>
      </c>
      <c r="R2892" t="s">
        <v>8330</v>
      </c>
      <c r="S2892" s="12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8">
        <f t="shared" si="181"/>
        <v>27.3</v>
      </c>
      <c r="Q2893" s="7" t="s">
        <v>8329</v>
      </c>
      <c r="R2893" t="s">
        <v>8330</v>
      </c>
      <c r="S2893" s="12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8">
        <f t="shared" si="181"/>
        <v>29.411764705882351</v>
      </c>
      <c r="Q2894" s="7" t="s">
        <v>8329</v>
      </c>
      <c r="R2894" t="s">
        <v>8330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8">
        <f t="shared" si="181"/>
        <v>12.5</v>
      </c>
      <c r="Q2895" s="7" t="s">
        <v>8329</v>
      </c>
      <c r="R2895" t="s">
        <v>8330</v>
      </c>
      <c r="S2895" s="12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8">
        <f t="shared" si="181"/>
        <v>0</v>
      </c>
      <c r="Q2896" s="7" t="s">
        <v>8329</v>
      </c>
      <c r="R2896" t="s">
        <v>8330</v>
      </c>
      <c r="S2896" s="12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8">
        <f t="shared" si="181"/>
        <v>5.75</v>
      </c>
      <c r="Q2897" s="7" t="s">
        <v>8329</v>
      </c>
      <c r="R2897" t="s">
        <v>8330</v>
      </c>
      <c r="S2897" s="12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8">
        <f t="shared" si="181"/>
        <v>52.083333333333336</v>
      </c>
      <c r="Q2898" s="7" t="s">
        <v>8329</v>
      </c>
      <c r="R2898" t="s">
        <v>8330</v>
      </c>
      <c r="S2898" s="12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8">
        <f t="shared" si="181"/>
        <v>183.33333333333334</v>
      </c>
      <c r="Q2899" s="7" t="s">
        <v>8329</v>
      </c>
      <c r="R2899" t="s">
        <v>8330</v>
      </c>
      <c r="S2899" s="12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8">
        <f t="shared" si="181"/>
        <v>26.333333333333332</v>
      </c>
      <c r="Q2900" s="7" t="s">
        <v>8329</v>
      </c>
      <c r="R2900" t="s">
        <v>8330</v>
      </c>
      <c r="S2900" s="12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8">
        <f t="shared" si="181"/>
        <v>0</v>
      </c>
      <c r="Q2901" s="7" t="s">
        <v>8329</v>
      </c>
      <c r="R2901" t="s">
        <v>8330</v>
      </c>
      <c r="S2901" s="12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8">
        <f t="shared" si="181"/>
        <v>486.42857142857144</v>
      </c>
      <c r="Q2902" s="7" t="s">
        <v>8329</v>
      </c>
      <c r="R2902" t="s">
        <v>8330</v>
      </c>
      <c r="S2902" s="12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8">
        <f t="shared" si="181"/>
        <v>3</v>
      </c>
      <c r="Q2903" s="7" t="s">
        <v>8329</v>
      </c>
      <c r="R2903" t="s">
        <v>8330</v>
      </c>
      <c r="S2903" s="12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8">
        <f t="shared" si="181"/>
        <v>25</v>
      </c>
      <c r="Q2904" s="7" t="s">
        <v>8329</v>
      </c>
      <c r="R2904" t="s">
        <v>8330</v>
      </c>
      <c r="S2904" s="12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8">
        <f t="shared" si="181"/>
        <v>9.75</v>
      </c>
      <c r="Q2905" s="7" t="s">
        <v>8329</v>
      </c>
      <c r="R2905" t="s">
        <v>8330</v>
      </c>
      <c r="S2905" s="12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8">
        <f t="shared" si="181"/>
        <v>18.75</v>
      </c>
      <c r="Q2906" s="7" t="s">
        <v>8329</v>
      </c>
      <c r="R2906" t="s">
        <v>8330</v>
      </c>
      <c r="S2906" s="12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8">
        <f t="shared" si="181"/>
        <v>36.588235294117645</v>
      </c>
      <c r="Q2907" s="7" t="s">
        <v>8329</v>
      </c>
      <c r="R2907" t="s">
        <v>8330</v>
      </c>
      <c r="S2907" s="12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8">
        <f t="shared" si="181"/>
        <v>80.714285714285708</v>
      </c>
      <c r="Q2908" s="7" t="s">
        <v>8329</v>
      </c>
      <c r="R2908" t="s">
        <v>8330</v>
      </c>
      <c r="S2908" s="12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8">
        <f t="shared" si="181"/>
        <v>1</v>
      </c>
      <c r="Q2909" s="7" t="s">
        <v>8329</v>
      </c>
      <c r="R2909" t="s">
        <v>8330</v>
      </c>
      <c r="S2909" s="12">
        <f t="shared" si="182"/>
        <v>42444.669409722213</v>
      </c>
      <c r="T2909" s="12">
        <f t="shared" si="183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8">
        <f t="shared" si="181"/>
        <v>52.8</v>
      </c>
      <c r="Q2910" s="7" t="s">
        <v>8329</v>
      </c>
      <c r="R2910" t="s">
        <v>8330</v>
      </c>
      <c r="S2910" s="12">
        <f t="shared" si="182"/>
        <v>42499.523368055547</v>
      </c>
      <c r="T2910" s="12">
        <f t="shared" si="183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8">
        <f t="shared" si="181"/>
        <v>20</v>
      </c>
      <c r="Q2911" s="7" t="s">
        <v>8329</v>
      </c>
      <c r="R2911" t="s">
        <v>8330</v>
      </c>
      <c r="S2911" s="12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8">
        <f t="shared" si="181"/>
        <v>1</v>
      </c>
      <c r="Q2912" s="7" t="s">
        <v>8329</v>
      </c>
      <c r="R2912" t="s">
        <v>8330</v>
      </c>
      <c r="S2912" s="12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8">
        <f t="shared" si="181"/>
        <v>46.928571428571431</v>
      </c>
      <c r="Q2913" s="7" t="s">
        <v>8329</v>
      </c>
      <c r="R2913" t="s">
        <v>8330</v>
      </c>
      <c r="S2913" s="12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8">
        <f t="shared" si="181"/>
        <v>78.07692307692308</v>
      </c>
      <c r="Q2914" s="7" t="s">
        <v>8329</v>
      </c>
      <c r="R2914" t="s">
        <v>8330</v>
      </c>
      <c r="S2914" s="12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8">
        <f t="shared" si="181"/>
        <v>1</v>
      </c>
      <c r="Q2915" s="7" t="s">
        <v>8329</v>
      </c>
      <c r="R2915" t="s">
        <v>8330</v>
      </c>
      <c r="S2915" s="12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8">
        <f t="shared" si="181"/>
        <v>1</v>
      </c>
      <c r="Q2916" s="7" t="s">
        <v>8329</v>
      </c>
      <c r="R2916" t="s">
        <v>8330</v>
      </c>
      <c r="S2916" s="12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8">
        <f t="shared" si="181"/>
        <v>203.66666666666666</v>
      </c>
      <c r="Q2917" s="7" t="s">
        <v>8329</v>
      </c>
      <c r="R2917" t="s">
        <v>8330</v>
      </c>
      <c r="S2917" s="12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8">
        <f t="shared" si="181"/>
        <v>20.714285714285715</v>
      </c>
      <c r="Q2918" s="7" t="s">
        <v>8329</v>
      </c>
      <c r="R2918" t="s">
        <v>8330</v>
      </c>
      <c r="S2918" s="12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8">
        <f t="shared" si="181"/>
        <v>48.555555555555557</v>
      </c>
      <c r="Q2919" s="7" t="s">
        <v>8329</v>
      </c>
      <c r="R2919" t="s">
        <v>8330</v>
      </c>
      <c r="S2919" s="12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8">
        <f t="shared" si="181"/>
        <v>68.099999999999994</v>
      </c>
      <c r="Q2920" s="7" t="s">
        <v>8329</v>
      </c>
      <c r="R2920" t="s">
        <v>8330</v>
      </c>
      <c r="S2920" s="12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8">
        <f t="shared" si="181"/>
        <v>8.5</v>
      </c>
      <c r="Q2921" s="7" t="s">
        <v>8329</v>
      </c>
      <c r="R2921" t="s">
        <v>8330</v>
      </c>
      <c r="S2921" s="12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8">
        <f t="shared" si="181"/>
        <v>51.615384615384613</v>
      </c>
      <c r="Q2922" s="7" t="s">
        <v>8329</v>
      </c>
      <c r="R2922" t="s">
        <v>8330</v>
      </c>
      <c r="S2922" s="12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8">
        <f t="shared" si="181"/>
        <v>43</v>
      </c>
      <c r="Q2923" s="7" t="s">
        <v>8329</v>
      </c>
      <c r="R2923" t="s">
        <v>8371</v>
      </c>
      <c r="S2923" s="12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8">
        <f t="shared" si="181"/>
        <v>83.333333333333329</v>
      </c>
      <c r="Q2924" s="7" t="s">
        <v>8329</v>
      </c>
      <c r="R2924" t="s">
        <v>8371</v>
      </c>
      <c r="S2924" s="12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8">
        <f t="shared" si="181"/>
        <v>30</v>
      </c>
      <c r="Q2925" s="7" t="s">
        <v>8329</v>
      </c>
      <c r="R2925" t="s">
        <v>8371</v>
      </c>
      <c r="S2925" s="12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8">
        <f t="shared" si="181"/>
        <v>175.51020408163265</v>
      </c>
      <c r="Q2926" s="7" t="s">
        <v>8329</v>
      </c>
      <c r="R2926" t="s">
        <v>8371</v>
      </c>
      <c r="S2926" s="12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8">
        <f t="shared" si="181"/>
        <v>231.66175879396985</v>
      </c>
      <c r="Q2927" s="7" t="s">
        <v>8329</v>
      </c>
      <c r="R2927" t="s">
        <v>8371</v>
      </c>
      <c r="S2927" s="12">
        <f t="shared" si="182"/>
        <v>41863.375787037032</v>
      </c>
      <c r="T2927" s="12">
        <f t="shared" si="183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8">
        <f t="shared" si="181"/>
        <v>75</v>
      </c>
      <c r="Q2928" s="7" t="s">
        <v>8329</v>
      </c>
      <c r="R2928" t="s">
        <v>8371</v>
      </c>
      <c r="S2928" s="12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8">
        <f t="shared" si="181"/>
        <v>112.14285714285714</v>
      </c>
      <c r="Q2929" s="7" t="s">
        <v>8329</v>
      </c>
      <c r="R2929" t="s">
        <v>8371</v>
      </c>
      <c r="S2929" s="12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8">
        <f t="shared" si="181"/>
        <v>41.666666666666664</v>
      </c>
      <c r="Q2930" s="7" t="s">
        <v>8329</v>
      </c>
      <c r="R2930" t="s">
        <v>8371</v>
      </c>
      <c r="S2930" s="12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8">
        <f t="shared" si="181"/>
        <v>255.17343750000001</v>
      </c>
      <c r="Q2931" s="7" t="s">
        <v>8329</v>
      </c>
      <c r="R2931" t="s">
        <v>8371</v>
      </c>
      <c r="S2931" s="12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8">
        <f t="shared" si="181"/>
        <v>162.7741935483871</v>
      </c>
      <c r="Q2932" s="7" t="s">
        <v>8329</v>
      </c>
      <c r="R2932" t="s">
        <v>8371</v>
      </c>
      <c r="S2932" s="12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8">
        <f t="shared" si="181"/>
        <v>88.333333333333329</v>
      </c>
      <c r="Q2933" s="7" t="s">
        <v>8329</v>
      </c>
      <c r="R2933" t="s">
        <v>8371</v>
      </c>
      <c r="S2933" s="12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8">
        <f t="shared" si="181"/>
        <v>85.736842105263165</v>
      </c>
      <c r="Q2934" s="7" t="s">
        <v>8329</v>
      </c>
      <c r="R2934" t="s">
        <v>8371</v>
      </c>
      <c r="S2934" s="12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8">
        <f t="shared" si="181"/>
        <v>47.574074074074076</v>
      </c>
      <c r="Q2935" s="7" t="s">
        <v>8329</v>
      </c>
      <c r="R2935" t="s">
        <v>8371</v>
      </c>
      <c r="S2935" s="12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8">
        <f t="shared" si="181"/>
        <v>72.972972972972968</v>
      </c>
      <c r="Q2936" s="7" t="s">
        <v>8329</v>
      </c>
      <c r="R2936" t="s">
        <v>8371</v>
      </c>
      <c r="S2936" s="12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8">
        <f t="shared" si="181"/>
        <v>90.538461538461533</v>
      </c>
      <c r="Q2937" s="7" t="s">
        <v>8329</v>
      </c>
      <c r="R2937" t="s">
        <v>8371</v>
      </c>
      <c r="S2937" s="12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8">
        <f t="shared" si="181"/>
        <v>37.647058823529413</v>
      </c>
      <c r="Q2938" s="7" t="s">
        <v>8329</v>
      </c>
      <c r="R2938" t="s">
        <v>8371</v>
      </c>
      <c r="S2938" s="12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8">
        <f t="shared" si="181"/>
        <v>36.363636363636367</v>
      </c>
      <c r="Q2939" s="7" t="s">
        <v>8329</v>
      </c>
      <c r="R2939" t="s">
        <v>8371</v>
      </c>
      <c r="S2939" s="12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8">
        <f t="shared" si="181"/>
        <v>126.71875</v>
      </c>
      <c r="Q2940" s="7" t="s">
        <v>8329</v>
      </c>
      <c r="R2940" t="s">
        <v>8371</v>
      </c>
      <c r="S2940" s="12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8">
        <f t="shared" si="181"/>
        <v>329.2</v>
      </c>
      <c r="Q2941" s="7" t="s">
        <v>8329</v>
      </c>
      <c r="R2941" t="s">
        <v>8371</v>
      </c>
      <c r="S2941" s="12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8">
        <f t="shared" si="181"/>
        <v>81.242424242424249</v>
      </c>
      <c r="Q2942" s="7" t="s">
        <v>8329</v>
      </c>
      <c r="R2942" t="s">
        <v>8371</v>
      </c>
      <c r="S2942" s="12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8">
        <f t="shared" si="181"/>
        <v>1</v>
      </c>
      <c r="Q2943" s="7" t="s">
        <v>8329</v>
      </c>
      <c r="R2943" t="s">
        <v>8369</v>
      </c>
      <c r="S2943" s="12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8">
        <f t="shared" si="181"/>
        <v>202.22772277227722</v>
      </c>
      <c r="Q2944" s="7" t="s">
        <v>8329</v>
      </c>
      <c r="R2944" t="s">
        <v>8369</v>
      </c>
      <c r="S2944" s="12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8">
        <f t="shared" si="181"/>
        <v>0</v>
      </c>
      <c r="Q2945" s="7" t="s">
        <v>8329</v>
      </c>
      <c r="R2945" t="s">
        <v>8369</v>
      </c>
      <c r="S2945" s="12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8">
        <f t="shared" si="181"/>
        <v>100</v>
      </c>
      <c r="Q2946" s="7" t="s">
        <v>8329</v>
      </c>
      <c r="R2946" t="s">
        <v>8369</v>
      </c>
      <c r="S2946" s="12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8">
        <f t="shared" ref="P2947:P3010" si="185">IF(L2947&lt;&gt;0, E2947/L2947, 0)</f>
        <v>0</v>
      </c>
      <c r="Q2947" s="7" t="s">
        <v>8329</v>
      </c>
      <c r="R2947" t="s">
        <v>8369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8">
        <f t="shared" si="185"/>
        <v>1</v>
      </c>
      <c r="Q2948" s="7" t="s">
        <v>8329</v>
      </c>
      <c r="R2948" t="s">
        <v>8369</v>
      </c>
      <c r="S2948" s="12">
        <f t="shared" si="186"/>
        <v>42567.322824074072</v>
      </c>
      <c r="T2948" s="12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8">
        <f t="shared" si="185"/>
        <v>82.461538461538467</v>
      </c>
      <c r="Q2949" s="7" t="s">
        <v>8329</v>
      </c>
      <c r="R2949" t="s">
        <v>8369</v>
      </c>
      <c r="S2949" s="12">
        <f t="shared" si="186"/>
        <v>42649.353784722225</v>
      </c>
      <c r="T2949" s="12">
        <f t="shared" si="187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8">
        <f t="shared" si="185"/>
        <v>2.6666666666666665</v>
      </c>
      <c r="Q2950" s="7" t="s">
        <v>8329</v>
      </c>
      <c r="R2950" t="s">
        <v>8369</v>
      </c>
      <c r="S2950" s="12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8">
        <f t="shared" si="185"/>
        <v>12.5</v>
      </c>
      <c r="Q2951" s="7" t="s">
        <v>8329</v>
      </c>
      <c r="R2951" t="s">
        <v>8369</v>
      </c>
      <c r="S2951" s="12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8">
        <f t="shared" si="185"/>
        <v>0</v>
      </c>
      <c r="Q2952" s="7" t="s">
        <v>8329</v>
      </c>
      <c r="R2952" t="s">
        <v>8369</v>
      </c>
      <c r="S2952" s="12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8">
        <f t="shared" si="185"/>
        <v>18.896551724137932</v>
      </c>
      <c r="Q2953" s="7" t="s">
        <v>8329</v>
      </c>
      <c r="R2953" t="s">
        <v>8369</v>
      </c>
      <c r="S2953" s="12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8">
        <f t="shared" si="185"/>
        <v>200.625</v>
      </c>
      <c r="Q2954" s="7" t="s">
        <v>8329</v>
      </c>
      <c r="R2954" t="s">
        <v>8369</v>
      </c>
      <c r="S2954" s="12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8">
        <f t="shared" si="185"/>
        <v>201.66666666666666</v>
      </c>
      <c r="Q2955" s="7" t="s">
        <v>8329</v>
      </c>
      <c r="R2955" t="s">
        <v>8369</v>
      </c>
      <c r="S2955" s="12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8">
        <f t="shared" si="185"/>
        <v>0</v>
      </c>
      <c r="Q2956" s="7" t="s">
        <v>8329</v>
      </c>
      <c r="R2956" t="s">
        <v>8369</v>
      </c>
      <c r="S2956" s="12">
        <f t="shared" si="186"/>
        <v>42790.375034722216</v>
      </c>
      <c r="T2956" s="12">
        <f t="shared" si="187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8">
        <f t="shared" si="185"/>
        <v>65</v>
      </c>
      <c r="Q2957" s="7" t="s">
        <v>8329</v>
      </c>
      <c r="R2957" t="s">
        <v>8369</v>
      </c>
      <c r="S2957" s="12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8">
        <f t="shared" si="185"/>
        <v>66.099999999999994</v>
      </c>
      <c r="Q2958" s="7" t="s">
        <v>8329</v>
      </c>
      <c r="R2958" t="s">
        <v>8369</v>
      </c>
      <c r="S2958" s="12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8">
        <f t="shared" si="185"/>
        <v>93.333333333333329</v>
      </c>
      <c r="Q2959" s="7" t="s">
        <v>8329</v>
      </c>
      <c r="R2959" t="s">
        <v>8369</v>
      </c>
      <c r="S2959" s="12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8">
        <f t="shared" si="185"/>
        <v>0</v>
      </c>
      <c r="Q2960" s="7" t="s">
        <v>8329</v>
      </c>
      <c r="R2960" t="s">
        <v>8369</v>
      </c>
      <c r="S2960" s="12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8">
        <f t="shared" si="185"/>
        <v>0</v>
      </c>
      <c r="Q2961" s="7" t="s">
        <v>8329</v>
      </c>
      <c r="R2961" t="s">
        <v>8369</v>
      </c>
      <c r="S2961" s="12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8">
        <f t="shared" si="185"/>
        <v>0</v>
      </c>
      <c r="Q2962" s="7" t="s">
        <v>8329</v>
      </c>
      <c r="R2962" t="s">
        <v>8369</v>
      </c>
      <c r="S2962" s="12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8">
        <f t="shared" si="185"/>
        <v>50.75</v>
      </c>
      <c r="Q2963" s="7" t="s">
        <v>8329</v>
      </c>
      <c r="R2963" t="s">
        <v>8330</v>
      </c>
      <c r="S2963" s="12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8">
        <f t="shared" si="185"/>
        <v>60.9</v>
      </c>
      <c r="Q2964" s="7" t="s">
        <v>8329</v>
      </c>
      <c r="R2964" t="s">
        <v>8330</v>
      </c>
      <c r="S2964" s="12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8">
        <f t="shared" si="185"/>
        <v>109.03061224489795</v>
      </c>
      <c r="Q2965" s="7" t="s">
        <v>8329</v>
      </c>
      <c r="R2965" t="s">
        <v>8330</v>
      </c>
      <c r="S2965" s="12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8">
        <f t="shared" si="185"/>
        <v>25.692295918367346</v>
      </c>
      <c r="Q2966" s="7" t="s">
        <v>8329</v>
      </c>
      <c r="R2966" t="s">
        <v>8330</v>
      </c>
      <c r="S2966" s="12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8">
        <f t="shared" si="185"/>
        <v>41.92307692307692</v>
      </c>
      <c r="Q2967" s="7" t="s">
        <v>8329</v>
      </c>
      <c r="R2967" t="s">
        <v>8330</v>
      </c>
      <c r="S2967" s="12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8">
        <f t="shared" si="185"/>
        <v>88.7734375</v>
      </c>
      <c r="Q2968" s="7" t="s">
        <v>8329</v>
      </c>
      <c r="R2968" t="s">
        <v>8330</v>
      </c>
      <c r="S2968" s="12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8">
        <f t="shared" si="185"/>
        <v>80.225352112676063</v>
      </c>
      <c r="Q2969" s="7" t="s">
        <v>8329</v>
      </c>
      <c r="R2969" t="s">
        <v>8330</v>
      </c>
      <c r="S2969" s="12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8">
        <f t="shared" si="185"/>
        <v>78.936170212765958</v>
      </c>
      <c r="Q2970" s="7" t="s">
        <v>8329</v>
      </c>
      <c r="R2970" t="s">
        <v>8330</v>
      </c>
      <c r="S2970" s="12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8">
        <f t="shared" si="185"/>
        <v>95.588235294117652</v>
      </c>
      <c r="Q2971" s="7" t="s">
        <v>8329</v>
      </c>
      <c r="R2971" t="s">
        <v>8330</v>
      </c>
      <c r="S2971" s="12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8">
        <f t="shared" si="185"/>
        <v>69.890109890109883</v>
      </c>
      <c r="Q2972" s="7" t="s">
        <v>8329</v>
      </c>
      <c r="R2972" t="s">
        <v>8330</v>
      </c>
      <c r="S2972" s="12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8">
        <f t="shared" si="185"/>
        <v>74.534883720930239</v>
      </c>
      <c r="Q2973" s="7" t="s">
        <v>8329</v>
      </c>
      <c r="R2973" t="s">
        <v>8330</v>
      </c>
      <c r="S2973" s="12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8">
        <f t="shared" si="185"/>
        <v>123.94117647058823</v>
      </c>
      <c r="Q2974" s="7" t="s">
        <v>8329</v>
      </c>
      <c r="R2974" t="s">
        <v>8330</v>
      </c>
      <c r="S2974" s="12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8">
        <f t="shared" si="185"/>
        <v>264.84848484848487</v>
      </c>
      <c r="Q2975" s="7" t="s">
        <v>8329</v>
      </c>
      <c r="R2975" t="s">
        <v>8330</v>
      </c>
      <c r="S2975" s="12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8">
        <f t="shared" si="185"/>
        <v>58.620689655172413</v>
      </c>
      <c r="Q2976" s="7" t="s">
        <v>8329</v>
      </c>
      <c r="R2976" t="s">
        <v>8330</v>
      </c>
      <c r="S2976" s="12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8">
        <f t="shared" si="185"/>
        <v>70.884955752212392</v>
      </c>
      <c r="Q2977" s="7" t="s">
        <v>8329</v>
      </c>
      <c r="R2977" t="s">
        <v>8330</v>
      </c>
      <c r="S2977" s="12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8">
        <f t="shared" si="185"/>
        <v>8.5714285714285712</v>
      </c>
      <c r="Q2978" s="7" t="s">
        <v>8329</v>
      </c>
      <c r="R2978" t="s">
        <v>8330</v>
      </c>
      <c r="S2978" s="12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8">
        <f t="shared" si="185"/>
        <v>113.56666666666666</v>
      </c>
      <c r="Q2979" s="7" t="s">
        <v>8329</v>
      </c>
      <c r="R2979" t="s">
        <v>8330</v>
      </c>
      <c r="S2979" s="12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8">
        <f t="shared" si="185"/>
        <v>60.6875</v>
      </c>
      <c r="Q2980" s="7" t="s">
        <v>8329</v>
      </c>
      <c r="R2980" t="s">
        <v>8330</v>
      </c>
      <c r="S2980" s="12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8">
        <f t="shared" si="185"/>
        <v>110.21739130434783</v>
      </c>
      <c r="Q2981" s="7" t="s">
        <v>8329</v>
      </c>
      <c r="R2981" t="s">
        <v>8330</v>
      </c>
      <c r="S2981" s="12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8">
        <f t="shared" si="185"/>
        <v>136.45833333333334</v>
      </c>
      <c r="Q2982" s="7" t="s">
        <v>8329</v>
      </c>
      <c r="R2982" t="s">
        <v>8330</v>
      </c>
      <c r="S2982" s="12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8">
        <f t="shared" si="185"/>
        <v>53.164948453608247</v>
      </c>
      <c r="Q2983" s="7" t="s">
        <v>8329</v>
      </c>
      <c r="R2983" t="s">
        <v>8369</v>
      </c>
      <c r="S2983" s="12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8">
        <f t="shared" si="185"/>
        <v>86.491525423728817</v>
      </c>
      <c r="Q2984" s="7" t="s">
        <v>8329</v>
      </c>
      <c r="R2984" t="s">
        <v>8369</v>
      </c>
      <c r="S2984" s="12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8">
        <f t="shared" si="185"/>
        <v>155.23827397260274</v>
      </c>
      <c r="Q2985" s="7" t="s">
        <v>8329</v>
      </c>
      <c r="R2985" t="s">
        <v>8369</v>
      </c>
      <c r="S2985" s="12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8">
        <f t="shared" si="185"/>
        <v>115.08256880733946</v>
      </c>
      <c r="Q2986" s="7" t="s">
        <v>8329</v>
      </c>
      <c r="R2986" t="s">
        <v>8369</v>
      </c>
      <c r="S2986" s="12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8">
        <f t="shared" si="185"/>
        <v>109.5945945945946</v>
      </c>
      <c r="Q2987" s="7" t="s">
        <v>8329</v>
      </c>
      <c r="R2987" t="s">
        <v>8369</v>
      </c>
      <c r="S2987" s="12">
        <f t="shared" si="186"/>
        <v>42654.765370370362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8">
        <f t="shared" si="185"/>
        <v>45.214285714285715</v>
      </c>
      <c r="Q2988" s="7" t="s">
        <v>8329</v>
      </c>
      <c r="R2988" t="s">
        <v>8369</v>
      </c>
      <c r="S2988" s="12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8">
        <f t="shared" si="185"/>
        <v>104.15169811320754</v>
      </c>
      <c r="Q2989" s="7" t="s">
        <v>8329</v>
      </c>
      <c r="R2989" t="s">
        <v>8369</v>
      </c>
      <c r="S2989" s="12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8">
        <f t="shared" si="185"/>
        <v>35.714285714285715</v>
      </c>
      <c r="Q2990" s="7" t="s">
        <v>8329</v>
      </c>
      <c r="R2990" t="s">
        <v>8369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8">
        <f t="shared" si="185"/>
        <v>96.997252747252745</v>
      </c>
      <c r="Q2991" s="7" t="s">
        <v>8329</v>
      </c>
      <c r="R2991" t="s">
        <v>8369</v>
      </c>
      <c r="S2991" s="12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8">
        <f t="shared" si="185"/>
        <v>370.37037037037038</v>
      </c>
      <c r="Q2992" s="7" t="s">
        <v>8329</v>
      </c>
      <c r="R2992" t="s">
        <v>8369</v>
      </c>
      <c r="S2992" s="12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8">
        <f t="shared" si="185"/>
        <v>94.408602150537632</v>
      </c>
      <c r="Q2993" s="7" t="s">
        <v>8329</v>
      </c>
      <c r="R2993" t="s">
        <v>8369</v>
      </c>
      <c r="S2993" s="12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8">
        <f t="shared" si="185"/>
        <v>48.984375</v>
      </c>
      <c r="Q2994" s="7" t="s">
        <v>8329</v>
      </c>
      <c r="R2994" t="s">
        <v>8369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8">
        <f t="shared" si="185"/>
        <v>45.590909090909093</v>
      </c>
      <c r="Q2995" s="7" t="s">
        <v>8329</v>
      </c>
      <c r="R2995" t="s">
        <v>8369</v>
      </c>
      <c r="S2995" s="12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8">
        <f t="shared" si="185"/>
        <v>23.275254237288134</v>
      </c>
      <c r="Q2996" s="7" t="s">
        <v>8329</v>
      </c>
      <c r="R2996" t="s">
        <v>8369</v>
      </c>
      <c r="S2996" s="12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8">
        <f t="shared" si="185"/>
        <v>63.2289156626506</v>
      </c>
      <c r="Q2997" s="7" t="s">
        <v>8329</v>
      </c>
      <c r="R2997" t="s">
        <v>8369</v>
      </c>
      <c r="S2997" s="12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8">
        <f t="shared" si="185"/>
        <v>153.5204081632653</v>
      </c>
      <c r="Q2998" s="7" t="s">
        <v>8329</v>
      </c>
      <c r="R2998" t="s">
        <v>8369</v>
      </c>
      <c r="S2998" s="12">
        <f t="shared" si="186"/>
        <v>42090.70416666667</v>
      </c>
      <c r="T2998" s="12">
        <f t="shared" si="187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8">
        <f t="shared" si="185"/>
        <v>90.2</v>
      </c>
      <c r="Q2999" s="7" t="s">
        <v>8329</v>
      </c>
      <c r="R2999" t="s">
        <v>8369</v>
      </c>
      <c r="S2999" s="12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8">
        <f t="shared" si="185"/>
        <v>118.97113163972287</v>
      </c>
      <c r="Q3000" s="7" t="s">
        <v>8329</v>
      </c>
      <c r="R3000" t="s">
        <v>8369</v>
      </c>
      <c r="S3000" s="12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8">
        <f t="shared" si="185"/>
        <v>80.25</v>
      </c>
      <c r="Q3001" s="7" t="s">
        <v>8329</v>
      </c>
      <c r="R3001" t="s">
        <v>8369</v>
      </c>
      <c r="S3001" s="12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8">
        <f t="shared" si="185"/>
        <v>62.5</v>
      </c>
      <c r="Q3002" s="7" t="s">
        <v>8329</v>
      </c>
      <c r="R3002" t="s">
        <v>8369</v>
      </c>
      <c r="S3002" s="12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8">
        <f t="shared" si="185"/>
        <v>131.37719999999999</v>
      </c>
      <c r="Q3003" s="7" t="s">
        <v>8329</v>
      </c>
      <c r="R3003" t="s">
        <v>8369</v>
      </c>
      <c r="S3003" s="12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8">
        <f t="shared" si="185"/>
        <v>73.032980769230775</v>
      </c>
      <c r="Q3004" s="7" t="s">
        <v>8329</v>
      </c>
      <c r="R3004" t="s">
        <v>8369</v>
      </c>
      <c r="S3004" s="12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8">
        <f t="shared" si="185"/>
        <v>178.52941176470588</v>
      </c>
      <c r="Q3005" s="7" t="s">
        <v>8329</v>
      </c>
      <c r="R3005" t="s">
        <v>8369</v>
      </c>
      <c r="S3005" s="12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8">
        <f t="shared" si="185"/>
        <v>162.90974729241879</v>
      </c>
      <c r="Q3006" s="7" t="s">
        <v>8329</v>
      </c>
      <c r="R3006" t="s">
        <v>8369</v>
      </c>
      <c r="S3006" s="12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8">
        <f t="shared" si="185"/>
        <v>108.24237288135593</v>
      </c>
      <c r="Q3007" s="7" t="s">
        <v>8329</v>
      </c>
      <c r="R3007" t="s">
        <v>8369</v>
      </c>
      <c r="S3007" s="12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8">
        <f t="shared" si="185"/>
        <v>88.865979381443296</v>
      </c>
      <c r="Q3008" s="7" t="s">
        <v>8329</v>
      </c>
      <c r="R3008" t="s">
        <v>8369</v>
      </c>
      <c r="S3008" s="12">
        <f t="shared" si="186"/>
        <v>41957.548506944448</v>
      </c>
      <c r="T3008" s="12">
        <f t="shared" si="187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8">
        <f t="shared" si="185"/>
        <v>54</v>
      </c>
      <c r="Q3009" s="7" t="s">
        <v>8329</v>
      </c>
      <c r="R3009" t="s">
        <v>8369</v>
      </c>
      <c r="S3009" s="12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8">
        <f t="shared" si="185"/>
        <v>116.73076923076923</v>
      </c>
      <c r="Q3010" s="7" t="s">
        <v>8329</v>
      </c>
      <c r="R3010" t="s">
        <v>8369</v>
      </c>
      <c r="S3010" s="12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8">
        <f t="shared" ref="P3011:P3074" si="189">IF(L3011&lt;&gt;0, E3011/L3011, 0)</f>
        <v>233.8984375</v>
      </c>
      <c r="Q3011" s="7" t="s">
        <v>8329</v>
      </c>
      <c r="R3011" t="s">
        <v>8369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8">
        <f t="shared" si="189"/>
        <v>158</v>
      </c>
      <c r="Q3012" s="7" t="s">
        <v>8329</v>
      </c>
      <c r="R3012" t="s">
        <v>8369</v>
      </c>
      <c r="S3012" s="12">
        <f t="shared" si="190"/>
        <v>41996.624062499999</v>
      </c>
      <c r="T3012" s="12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8">
        <f t="shared" si="189"/>
        <v>14.84</v>
      </c>
      <c r="Q3013" s="7" t="s">
        <v>8329</v>
      </c>
      <c r="R3013" t="s">
        <v>8369</v>
      </c>
      <c r="S3013" s="12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8">
        <f t="shared" si="189"/>
        <v>85.181818181818187</v>
      </c>
      <c r="Q3014" s="7" t="s">
        <v>8329</v>
      </c>
      <c r="R3014" t="s">
        <v>8369</v>
      </c>
      <c r="S3014" s="12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8">
        <f t="shared" si="189"/>
        <v>146.69158878504672</v>
      </c>
      <c r="Q3015" s="7" t="s">
        <v>8329</v>
      </c>
      <c r="R3015" t="s">
        <v>8369</v>
      </c>
      <c r="S3015" s="12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8">
        <f t="shared" si="189"/>
        <v>50.764811490125673</v>
      </c>
      <c r="Q3016" s="7" t="s">
        <v>8329</v>
      </c>
      <c r="R3016" t="s">
        <v>8369</v>
      </c>
      <c r="S3016" s="12">
        <f t="shared" si="190"/>
        <v>41919.915277777778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8">
        <f t="shared" si="189"/>
        <v>87.7</v>
      </c>
      <c r="Q3017" s="7" t="s">
        <v>8329</v>
      </c>
      <c r="R3017" t="s">
        <v>8369</v>
      </c>
      <c r="S3017" s="12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8">
        <f t="shared" si="189"/>
        <v>242.27777777777777</v>
      </c>
      <c r="Q3018" s="7" t="s">
        <v>8329</v>
      </c>
      <c r="R3018" t="s">
        <v>8369</v>
      </c>
      <c r="S3018" s="12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8">
        <f t="shared" si="189"/>
        <v>146.44654088050314</v>
      </c>
      <c r="Q3019" s="7" t="s">
        <v>8329</v>
      </c>
      <c r="R3019" t="s">
        <v>8369</v>
      </c>
      <c r="S3019" s="12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8">
        <f t="shared" si="189"/>
        <v>103.17073170731707</v>
      </c>
      <c r="Q3020" s="7" t="s">
        <v>8329</v>
      </c>
      <c r="R3020" t="s">
        <v>8369</v>
      </c>
      <c r="S3020" s="12">
        <f t="shared" si="190"/>
        <v>42163.090000000004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8">
        <f t="shared" si="189"/>
        <v>80.464601769911511</v>
      </c>
      <c r="Q3021" s="7" t="s">
        <v>8329</v>
      </c>
      <c r="R3021" t="s">
        <v>8369</v>
      </c>
      <c r="S3021" s="12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8">
        <f t="shared" si="189"/>
        <v>234.66666666666666</v>
      </c>
      <c r="Q3022" s="7" t="s">
        <v>8329</v>
      </c>
      <c r="R3022" t="s">
        <v>8369</v>
      </c>
      <c r="S3022" s="12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8">
        <f t="shared" si="189"/>
        <v>50.689320388349515</v>
      </c>
      <c r="Q3023" s="7" t="s">
        <v>8329</v>
      </c>
      <c r="R3023" t="s">
        <v>8369</v>
      </c>
      <c r="S3023" s="12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8">
        <f t="shared" si="189"/>
        <v>162.70967741935485</v>
      </c>
      <c r="Q3024" s="7" t="s">
        <v>8329</v>
      </c>
      <c r="R3024" t="s">
        <v>8369</v>
      </c>
      <c r="S3024" s="12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8">
        <f t="shared" si="189"/>
        <v>120.16666666666667</v>
      </c>
      <c r="Q3025" s="7" t="s">
        <v>8329</v>
      </c>
      <c r="R3025" t="s">
        <v>8369</v>
      </c>
      <c r="S3025" s="12">
        <f t="shared" si="190"/>
        <v>42121.46743055556</v>
      </c>
      <c r="T3025" s="12">
        <f t="shared" si="191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8">
        <f t="shared" si="189"/>
        <v>67.697802197802204</v>
      </c>
      <c r="Q3026" s="7" t="s">
        <v>8329</v>
      </c>
      <c r="R3026" t="s">
        <v>8369</v>
      </c>
      <c r="S3026" s="12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8">
        <f t="shared" si="189"/>
        <v>52.103448275862071</v>
      </c>
      <c r="Q3027" s="7" t="s">
        <v>8329</v>
      </c>
      <c r="R3027" t="s">
        <v>8369</v>
      </c>
      <c r="S3027" s="12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8">
        <f t="shared" si="189"/>
        <v>51.6</v>
      </c>
      <c r="Q3028" s="7" t="s">
        <v>8329</v>
      </c>
      <c r="R3028" t="s">
        <v>8369</v>
      </c>
      <c r="S3028" s="12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8">
        <f t="shared" si="189"/>
        <v>164.3</v>
      </c>
      <c r="Q3029" s="7" t="s">
        <v>8329</v>
      </c>
      <c r="R3029" t="s">
        <v>8369</v>
      </c>
      <c r="S3029" s="12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8">
        <f t="shared" si="189"/>
        <v>84.858585858585855</v>
      </c>
      <c r="Q3030" s="7" t="s">
        <v>8329</v>
      </c>
      <c r="R3030" t="s">
        <v>8369</v>
      </c>
      <c r="S3030" s="12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8">
        <f t="shared" si="189"/>
        <v>94.548850574712645</v>
      </c>
      <c r="Q3031" s="7" t="s">
        <v>8329</v>
      </c>
      <c r="R3031" t="s">
        <v>8369</v>
      </c>
      <c r="S3031" s="12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8">
        <f t="shared" si="189"/>
        <v>45.536585365853661</v>
      </c>
      <c r="Q3032" s="7" t="s">
        <v>8329</v>
      </c>
      <c r="R3032" t="s">
        <v>8369</v>
      </c>
      <c r="S3032" s="12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8">
        <f t="shared" si="189"/>
        <v>51.724137931034484</v>
      </c>
      <c r="Q3033" s="7" t="s">
        <v>8329</v>
      </c>
      <c r="R3033" t="s">
        <v>8369</v>
      </c>
      <c r="S3033" s="12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8">
        <f t="shared" si="189"/>
        <v>50.88</v>
      </c>
      <c r="Q3034" s="7" t="s">
        <v>8329</v>
      </c>
      <c r="R3034" t="s">
        <v>8369</v>
      </c>
      <c r="S3034" s="12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8">
        <f t="shared" si="189"/>
        <v>191.13043478260869</v>
      </c>
      <c r="Q3035" s="7" t="s">
        <v>8329</v>
      </c>
      <c r="R3035" t="s">
        <v>8369</v>
      </c>
      <c r="S3035" s="12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8">
        <f t="shared" si="189"/>
        <v>89.314285714285717</v>
      </c>
      <c r="Q3036" s="7" t="s">
        <v>8329</v>
      </c>
      <c r="R3036" t="s">
        <v>8369</v>
      </c>
      <c r="S3036" s="12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8">
        <f t="shared" si="189"/>
        <v>88.588631921824103</v>
      </c>
      <c r="Q3037" s="7" t="s">
        <v>8329</v>
      </c>
      <c r="R3037" t="s">
        <v>8369</v>
      </c>
      <c r="S3037" s="12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8">
        <f t="shared" si="189"/>
        <v>96.300911854103347</v>
      </c>
      <c r="Q3038" s="7" t="s">
        <v>8329</v>
      </c>
      <c r="R3038" t="s">
        <v>8369</v>
      </c>
      <c r="S3038" s="12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8">
        <f t="shared" si="189"/>
        <v>33.3125</v>
      </c>
      <c r="Q3039" s="7" t="s">
        <v>8329</v>
      </c>
      <c r="R3039" t="s">
        <v>8369</v>
      </c>
      <c r="S3039" s="12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8">
        <f t="shared" si="189"/>
        <v>37.222222222222221</v>
      </c>
      <c r="Q3040" s="7" t="s">
        <v>8329</v>
      </c>
      <c r="R3040" t="s">
        <v>8369</v>
      </c>
      <c r="S3040" s="12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8">
        <f t="shared" si="189"/>
        <v>92.130423728813554</v>
      </c>
      <c r="Q3041" s="7" t="s">
        <v>8329</v>
      </c>
      <c r="R3041" t="s">
        <v>8369</v>
      </c>
      <c r="S3041" s="12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8">
        <f t="shared" si="189"/>
        <v>76.785714285714292</v>
      </c>
      <c r="Q3042" s="7" t="s">
        <v>8329</v>
      </c>
      <c r="R3042" t="s">
        <v>8369</v>
      </c>
      <c r="S3042" s="12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8">
        <f t="shared" si="189"/>
        <v>96.526315789473685</v>
      </c>
      <c r="Q3043" s="7" t="s">
        <v>8329</v>
      </c>
      <c r="R3043" t="s">
        <v>8369</v>
      </c>
      <c r="S3043" s="12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8">
        <f t="shared" si="189"/>
        <v>51.891891891891895</v>
      </c>
      <c r="Q3044" s="7" t="s">
        <v>8329</v>
      </c>
      <c r="R3044" t="s">
        <v>8369</v>
      </c>
      <c r="S3044" s="12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8">
        <f t="shared" si="189"/>
        <v>128.9140625</v>
      </c>
      <c r="Q3045" s="7" t="s">
        <v>8329</v>
      </c>
      <c r="R3045" t="s">
        <v>8369</v>
      </c>
      <c r="S3045" s="12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8">
        <f t="shared" si="189"/>
        <v>84.108974358974365</v>
      </c>
      <c r="Q3046" s="7" t="s">
        <v>8329</v>
      </c>
      <c r="R3046" t="s">
        <v>8369</v>
      </c>
      <c r="S3046" s="12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8">
        <f t="shared" si="189"/>
        <v>82.941562500000003</v>
      </c>
      <c r="Q3047" s="7" t="s">
        <v>8329</v>
      </c>
      <c r="R3047" t="s">
        <v>8369</v>
      </c>
      <c r="S3047" s="12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8">
        <f t="shared" si="189"/>
        <v>259.94827586206895</v>
      </c>
      <c r="Q3048" s="7" t="s">
        <v>8329</v>
      </c>
      <c r="R3048" t="s">
        <v>8369</v>
      </c>
      <c r="S3048" s="12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8">
        <f t="shared" si="189"/>
        <v>37.25</v>
      </c>
      <c r="Q3049" s="7" t="s">
        <v>8329</v>
      </c>
      <c r="R3049" t="s">
        <v>8369</v>
      </c>
      <c r="S3049" s="12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8">
        <f t="shared" si="189"/>
        <v>177.02127659574469</v>
      </c>
      <c r="Q3050" s="7" t="s">
        <v>8329</v>
      </c>
      <c r="R3050" t="s">
        <v>8369</v>
      </c>
      <c r="S3050" s="12">
        <f t="shared" si="190"/>
        <v>41975.692847222213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8">
        <f t="shared" si="189"/>
        <v>74.074074074074076</v>
      </c>
      <c r="Q3051" s="7" t="s">
        <v>8329</v>
      </c>
      <c r="R3051" t="s">
        <v>8369</v>
      </c>
      <c r="S3051" s="12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8">
        <f t="shared" si="189"/>
        <v>70.666666666666671</v>
      </c>
      <c r="Q3052" s="7" t="s">
        <v>8329</v>
      </c>
      <c r="R3052" t="s">
        <v>8369</v>
      </c>
      <c r="S3052" s="12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8">
        <f t="shared" si="189"/>
        <v>23.62857142857143</v>
      </c>
      <c r="Q3053" s="7" t="s">
        <v>8329</v>
      </c>
      <c r="R3053" t="s">
        <v>8369</v>
      </c>
      <c r="S3053" s="12">
        <f t="shared" si="190"/>
        <v>42744.207696759251</v>
      </c>
      <c r="T3053" s="12">
        <f t="shared" si="191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8">
        <f t="shared" si="189"/>
        <v>37.5</v>
      </c>
      <c r="Q3054" s="7" t="s">
        <v>8329</v>
      </c>
      <c r="R3054" t="s">
        <v>8369</v>
      </c>
      <c r="S3054" s="12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8">
        <f t="shared" si="189"/>
        <v>13.333333333333334</v>
      </c>
      <c r="Q3055" s="7" t="s">
        <v>8329</v>
      </c>
      <c r="R3055" t="s">
        <v>8369</v>
      </c>
      <c r="S3055" s="12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8">
        <f t="shared" si="189"/>
        <v>0</v>
      </c>
      <c r="Q3056" s="7" t="s">
        <v>8329</v>
      </c>
      <c r="R3056" t="s">
        <v>8369</v>
      </c>
      <c r="S3056" s="12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8">
        <f t="shared" si="189"/>
        <v>1</v>
      </c>
      <c r="Q3057" s="7" t="s">
        <v>8329</v>
      </c>
      <c r="R3057" t="s">
        <v>8369</v>
      </c>
      <c r="S3057" s="12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8">
        <f t="shared" si="189"/>
        <v>0</v>
      </c>
      <c r="Q3058" s="7" t="s">
        <v>8329</v>
      </c>
      <c r="R3058" t="s">
        <v>8369</v>
      </c>
      <c r="S3058" s="12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8">
        <f t="shared" si="189"/>
        <v>0</v>
      </c>
      <c r="Q3059" s="7" t="s">
        <v>8329</v>
      </c>
      <c r="R3059" t="s">
        <v>8369</v>
      </c>
      <c r="S3059" s="12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8">
        <f t="shared" si="189"/>
        <v>1</v>
      </c>
      <c r="Q3060" s="7" t="s">
        <v>8329</v>
      </c>
      <c r="R3060" t="s">
        <v>8369</v>
      </c>
      <c r="S3060" s="12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8">
        <f t="shared" si="189"/>
        <v>41</v>
      </c>
      <c r="Q3061" s="7" t="s">
        <v>8329</v>
      </c>
      <c r="R3061" t="s">
        <v>8369</v>
      </c>
      <c r="S3061" s="12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8">
        <f t="shared" si="189"/>
        <v>55.833333333333336</v>
      </c>
      <c r="Q3062" s="7" t="s">
        <v>8329</v>
      </c>
      <c r="R3062" t="s">
        <v>8369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8">
        <f t="shared" si="189"/>
        <v>0</v>
      </c>
      <c r="Q3063" s="7" t="s">
        <v>8329</v>
      </c>
      <c r="R3063" t="s">
        <v>8369</v>
      </c>
      <c r="S3063" s="12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8">
        <f t="shared" si="189"/>
        <v>99.761194029850742</v>
      </c>
      <c r="Q3064" s="7" t="s">
        <v>8329</v>
      </c>
      <c r="R3064" t="s">
        <v>8369</v>
      </c>
      <c r="S3064" s="12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8">
        <f t="shared" si="189"/>
        <v>25.521739130434781</v>
      </c>
      <c r="Q3065" s="7" t="s">
        <v>8329</v>
      </c>
      <c r="R3065" t="s">
        <v>8369</v>
      </c>
      <c r="S3065" s="12">
        <f t="shared" si="190"/>
        <v>42630.714560185181</v>
      </c>
      <c r="T3065" s="12">
        <f t="shared" si="191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8">
        <f t="shared" si="189"/>
        <v>117.65277777777777</v>
      </c>
      <c r="Q3066" s="7" t="s">
        <v>8329</v>
      </c>
      <c r="R3066" t="s">
        <v>8369</v>
      </c>
      <c r="S3066" s="12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8">
        <f t="shared" si="189"/>
        <v>5</v>
      </c>
      <c r="Q3067" s="7" t="s">
        <v>8329</v>
      </c>
      <c r="R3067" t="s">
        <v>8369</v>
      </c>
      <c r="S3067" s="12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8">
        <f t="shared" si="189"/>
        <v>2796.6666666666665</v>
      </c>
      <c r="Q3068" s="7" t="s">
        <v>8329</v>
      </c>
      <c r="R3068" t="s">
        <v>8369</v>
      </c>
      <c r="S3068" s="12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8">
        <f t="shared" si="189"/>
        <v>200</v>
      </c>
      <c r="Q3069" s="7" t="s">
        <v>8329</v>
      </c>
      <c r="R3069" t="s">
        <v>8369</v>
      </c>
      <c r="S3069" s="12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8">
        <f t="shared" si="189"/>
        <v>87.5</v>
      </c>
      <c r="Q3070" s="7" t="s">
        <v>8329</v>
      </c>
      <c r="R3070" t="s">
        <v>8369</v>
      </c>
      <c r="S3070" s="12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8">
        <f t="shared" si="189"/>
        <v>20.142857142857142</v>
      </c>
      <c r="Q3071" s="7" t="s">
        <v>8329</v>
      </c>
      <c r="R3071" t="s">
        <v>8369</v>
      </c>
      <c r="S3071" s="12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8">
        <f t="shared" si="189"/>
        <v>20.875</v>
      </c>
      <c r="Q3072" s="7" t="s">
        <v>8329</v>
      </c>
      <c r="R3072" t="s">
        <v>8369</v>
      </c>
      <c r="S3072" s="12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8">
        <f t="shared" si="189"/>
        <v>61.307692307692307</v>
      </c>
      <c r="Q3073" s="7" t="s">
        <v>8329</v>
      </c>
      <c r="R3073" t="s">
        <v>8369</v>
      </c>
      <c r="S3073" s="12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8">
        <f t="shared" si="189"/>
        <v>1</v>
      </c>
      <c r="Q3074" s="7" t="s">
        <v>8329</v>
      </c>
      <c r="R3074" t="s">
        <v>8369</v>
      </c>
      <c r="S3074" s="12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8">
        <f t="shared" ref="P3075:P3138" si="193">IF(L3075&lt;&gt;0, E3075/L3075, 0)</f>
        <v>92.142857142857139</v>
      </c>
      <c r="Q3075" s="7" t="s">
        <v>8329</v>
      </c>
      <c r="R3075" t="s">
        <v>8369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8">
        <f t="shared" si="193"/>
        <v>7.333333333333333</v>
      </c>
      <c r="Q3076" s="7" t="s">
        <v>8329</v>
      </c>
      <c r="R3076" t="s">
        <v>8369</v>
      </c>
      <c r="S3076" s="12">
        <f t="shared" si="194"/>
        <v>42409.362951388881</v>
      </c>
      <c r="T3076" s="12">
        <f t="shared" si="195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8">
        <f t="shared" si="193"/>
        <v>64.8</v>
      </c>
      <c r="Q3077" s="7" t="s">
        <v>8329</v>
      </c>
      <c r="R3077" t="s">
        <v>8369</v>
      </c>
      <c r="S3077" s="12">
        <f t="shared" si="194"/>
        <v>42550.893981481473</v>
      </c>
      <c r="T3077" s="12">
        <f t="shared" si="195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8">
        <f t="shared" si="193"/>
        <v>30.12</v>
      </c>
      <c r="Q3078" s="7" t="s">
        <v>8329</v>
      </c>
      <c r="R3078" t="s">
        <v>8369</v>
      </c>
      <c r="S3078" s="12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8">
        <f t="shared" si="193"/>
        <v>52.5</v>
      </c>
      <c r="Q3079" s="7" t="s">
        <v>8329</v>
      </c>
      <c r="R3079" t="s">
        <v>8369</v>
      </c>
      <c r="S3079" s="12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8">
        <f t="shared" si="193"/>
        <v>23.666666666666668</v>
      </c>
      <c r="Q3080" s="7" t="s">
        <v>8329</v>
      </c>
      <c r="R3080" t="s">
        <v>8369</v>
      </c>
      <c r="S3080" s="12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8">
        <f t="shared" si="193"/>
        <v>415.77777777777777</v>
      </c>
      <c r="Q3081" s="7" t="s">
        <v>8329</v>
      </c>
      <c r="R3081" t="s">
        <v>8369</v>
      </c>
      <c r="S3081" s="12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8">
        <f t="shared" si="193"/>
        <v>53.714285714285715</v>
      </c>
      <c r="Q3082" s="7" t="s">
        <v>8329</v>
      </c>
      <c r="R3082" t="s">
        <v>8369</v>
      </c>
      <c r="S3082" s="12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8">
        <f t="shared" si="193"/>
        <v>420.6</v>
      </c>
      <c r="Q3083" s="7" t="s">
        <v>8329</v>
      </c>
      <c r="R3083" t="s">
        <v>8369</v>
      </c>
      <c r="S3083" s="12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8">
        <f t="shared" si="193"/>
        <v>0</v>
      </c>
      <c r="Q3084" s="7" t="s">
        <v>8329</v>
      </c>
      <c r="R3084" t="s">
        <v>8369</v>
      </c>
      <c r="S3084" s="12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8">
        <f t="shared" si="193"/>
        <v>18.666666666666668</v>
      </c>
      <c r="Q3085" s="7" t="s">
        <v>8329</v>
      </c>
      <c r="R3085" t="s">
        <v>8369</v>
      </c>
      <c r="S3085" s="12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8">
        <f t="shared" si="193"/>
        <v>78.333333333333329</v>
      </c>
      <c r="Q3086" s="7" t="s">
        <v>8329</v>
      </c>
      <c r="R3086" t="s">
        <v>8369</v>
      </c>
      <c r="S3086" s="12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8">
        <f t="shared" si="193"/>
        <v>67.777777777777771</v>
      </c>
      <c r="Q3087" s="7" t="s">
        <v>8329</v>
      </c>
      <c r="R3087" t="s">
        <v>8369</v>
      </c>
      <c r="S3087" s="12">
        <f t="shared" si="194"/>
        <v>42246.675451388881</v>
      </c>
      <c r="T3087" s="12">
        <f t="shared" si="195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8">
        <f t="shared" si="193"/>
        <v>16.666666666666668</v>
      </c>
      <c r="Q3088" s="7" t="s">
        <v>8329</v>
      </c>
      <c r="R3088" t="s">
        <v>8369</v>
      </c>
      <c r="S3088" s="12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8">
        <f t="shared" si="193"/>
        <v>62.5</v>
      </c>
      <c r="Q3089" s="7" t="s">
        <v>8329</v>
      </c>
      <c r="R3089" t="s">
        <v>8369</v>
      </c>
      <c r="S3089" s="12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8">
        <f t="shared" si="193"/>
        <v>42</v>
      </c>
      <c r="Q3090" s="7" t="s">
        <v>8329</v>
      </c>
      <c r="R3090" t="s">
        <v>8369</v>
      </c>
      <c r="S3090" s="12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8">
        <f t="shared" si="193"/>
        <v>130.0888888888889</v>
      </c>
      <c r="Q3091" s="7" t="s">
        <v>8329</v>
      </c>
      <c r="R3091" t="s">
        <v>8369</v>
      </c>
      <c r="S3091" s="12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8">
        <f t="shared" si="193"/>
        <v>1270.2222222222222</v>
      </c>
      <c r="Q3092" s="7" t="s">
        <v>8329</v>
      </c>
      <c r="R3092" t="s">
        <v>8369</v>
      </c>
      <c r="S3092" s="12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8">
        <f t="shared" si="193"/>
        <v>88.444444444444443</v>
      </c>
      <c r="Q3093" s="7" t="s">
        <v>8329</v>
      </c>
      <c r="R3093" t="s">
        <v>8369</v>
      </c>
      <c r="S3093" s="12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8">
        <f t="shared" si="193"/>
        <v>56.342380952380957</v>
      </c>
      <c r="Q3094" s="7" t="s">
        <v>8329</v>
      </c>
      <c r="R3094" t="s">
        <v>8369</v>
      </c>
      <c r="S3094" s="12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8">
        <f t="shared" si="193"/>
        <v>53.529411764705884</v>
      </c>
      <c r="Q3095" s="7" t="s">
        <v>8329</v>
      </c>
      <c r="R3095" t="s">
        <v>8369</v>
      </c>
      <c r="S3095" s="12">
        <f t="shared" si="194"/>
        <v>41760.700706018513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8">
        <f t="shared" si="193"/>
        <v>25</v>
      </c>
      <c r="Q3096" s="7" t="s">
        <v>8329</v>
      </c>
      <c r="R3096" t="s">
        <v>8369</v>
      </c>
      <c r="S3096" s="12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8">
        <f t="shared" si="193"/>
        <v>50</v>
      </c>
      <c r="Q3097" s="7" t="s">
        <v>8329</v>
      </c>
      <c r="R3097" t="s">
        <v>8369</v>
      </c>
      <c r="S3097" s="12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8">
        <f t="shared" si="193"/>
        <v>56.785714285714285</v>
      </c>
      <c r="Q3098" s="7" t="s">
        <v>8329</v>
      </c>
      <c r="R3098" t="s">
        <v>8369</v>
      </c>
      <c r="S3098" s="12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8">
        <f t="shared" si="193"/>
        <v>40.833333333333336</v>
      </c>
      <c r="Q3099" s="7" t="s">
        <v>8329</v>
      </c>
      <c r="R3099" t="s">
        <v>8369</v>
      </c>
      <c r="S3099" s="12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8">
        <f t="shared" si="193"/>
        <v>65.111111111111114</v>
      </c>
      <c r="Q3100" s="7" t="s">
        <v>8329</v>
      </c>
      <c r="R3100" t="s">
        <v>8369</v>
      </c>
      <c r="S3100" s="12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8">
        <f t="shared" si="193"/>
        <v>55.6</v>
      </c>
      <c r="Q3101" s="7" t="s">
        <v>8329</v>
      </c>
      <c r="R3101" t="s">
        <v>8369</v>
      </c>
      <c r="S3101" s="12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8">
        <f t="shared" si="193"/>
        <v>140.53846153846155</v>
      </c>
      <c r="Q3102" s="7" t="s">
        <v>8329</v>
      </c>
      <c r="R3102" t="s">
        <v>8369</v>
      </c>
      <c r="S3102" s="12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8">
        <f t="shared" si="193"/>
        <v>25</v>
      </c>
      <c r="Q3103" s="7" t="s">
        <v>8329</v>
      </c>
      <c r="R3103" t="s">
        <v>8369</v>
      </c>
      <c r="S3103" s="12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8">
        <f t="shared" si="193"/>
        <v>69.533333333333331</v>
      </c>
      <c r="Q3104" s="7" t="s">
        <v>8329</v>
      </c>
      <c r="R3104" t="s">
        <v>8369</v>
      </c>
      <c r="S3104" s="12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8">
        <f t="shared" si="193"/>
        <v>5.5</v>
      </c>
      <c r="Q3105" s="7" t="s">
        <v>8329</v>
      </c>
      <c r="R3105" t="s">
        <v>8369</v>
      </c>
      <c r="S3105" s="12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8">
        <f t="shared" si="193"/>
        <v>237</v>
      </c>
      <c r="Q3106" s="7" t="s">
        <v>8329</v>
      </c>
      <c r="R3106" t="s">
        <v>8369</v>
      </c>
      <c r="S3106" s="12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8">
        <f t="shared" si="193"/>
        <v>79.870967741935488</v>
      </c>
      <c r="Q3107" s="7" t="s">
        <v>8329</v>
      </c>
      <c r="R3107" t="s">
        <v>8369</v>
      </c>
      <c r="S3107" s="12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8">
        <f t="shared" si="193"/>
        <v>10.25</v>
      </c>
      <c r="Q3108" s="7" t="s">
        <v>8329</v>
      </c>
      <c r="R3108" t="s">
        <v>8369</v>
      </c>
      <c r="S3108" s="12">
        <f t="shared" si="194"/>
        <v>42241.22078703704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8">
        <f t="shared" si="193"/>
        <v>272.58620689655174</v>
      </c>
      <c r="Q3109" s="7" t="s">
        <v>8329</v>
      </c>
      <c r="R3109" t="s">
        <v>8369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8">
        <f t="shared" si="193"/>
        <v>13</v>
      </c>
      <c r="Q3110" s="7" t="s">
        <v>8329</v>
      </c>
      <c r="R3110" t="s">
        <v>8369</v>
      </c>
      <c r="S3110" s="12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8">
        <f t="shared" si="193"/>
        <v>58.184210526315788</v>
      </c>
      <c r="Q3111" s="7" t="s">
        <v>8329</v>
      </c>
      <c r="R3111" t="s">
        <v>8369</v>
      </c>
      <c r="S3111" s="12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8">
        <f t="shared" si="193"/>
        <v>10</v>
      </c>
      <c r="Q3112" s="7" t="s">
        <v>8329</v>
      </c>
      <c r="R3112" t="s">
        <v>8369</v>
      </c>
      <c r="S3112" s="12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8">
        <f t="shared" si="193"/>
        <v>70.10526315789474</v>
      </c>
      <c r="Q3113" s="7" t="s">
        <v>8329</v>
      </c>
      <c r="R3113" t="s">
        <v>8369</v>
      </c>
      <c r="S3113" s="12">
        <f t="shared" si="194"/>
        <v>41885.38680555555</v>
      </c>
      <c r="T3113" s="12">
        <f t="shared" si="195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8">
        <f t="shared" si="193"/>
        <v>57.888888888888886</v>
      </c>
      <c r="Q3114" s="7" t="s">
        <v>8329</v>
      </c>
      <c r="R3114" t="s">
        <v>8369</v>
      </c>
      <c r="S3114" s="12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8">
        <f t="shared" si="193"/>
        <v>125.27027027027027</v>
      </c>
      <c r="Q3115" s="7" t="s">
        <v>8329</v>
      </c>
      <c r="R3115" t="s">
        <v>8369</v>
      </c>
      <c r="S3115" s="12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8">
        <f t="shared" si="193"/>
        <v>0</v>
      </c>
      <c r="Q3116" s="7" t="s">
        <v>8329</v>
      </c>
      <c r="R3116" t="s">
        <v>8369</v>
      </c>
      <c r="S3116" s="12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8">
        <f t="shared" si="193"/>
        <v>300</v>
      </c>
      <c r="Q3117" s="7" t="s">
        <v>8329</v>
      </c>
      <c r="R3117" t="s">
        <v>8369</v>
      </c>
      <c r="S3117" s="12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8">
        <f t="shared" si="193"/>
        <v>43</v>
      </c>
      <c r="Q3118" s="7" t="s">
        <v>8329</v>
      </c>
      <c r="R3118" t="s">
        <v>8369</v>
      </c>
      <c r="S3118" s="12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8">
        <f t="shared" si="193"/>
        <v>1</v>
      </c>
      <c r="Q3119" s="7" t="s">
        <v>8329</v>
      </c>
      <c r="R3119" t="s">
        <v>8369</v>
      </c>
      <c r="S3119" s="12">
        <f t="shared" si="194"/>
        <v>42509.166203703695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8">
        <f t="shared" si="193"/>
        <v>775</v>
      </c>
      <c r="Q3120" s="7" t="s">
        <v>8329</v>
      </c>
      <c r="R3120" t="s">
        <v>8369</v>
      </c>
      <c r="S3120" s="12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8">
        <f t="shared" si="193"/>
        <v>5</v>
      </c>
      <c r="Q3121" s="7" t="s">
        <v>8329</v>
      </c>
      <c r="R3121" t="s">
        <v>8369</v>
      </c>
      <c r="S3121" s="12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8">
        <f t="shared" si="193"/>
        <v>12.8</v>
      </c>
      <c r="Q3122" s="7" t="s">
        <v>8329</v>
      </c>
      <c r="R3122" t="s">
        <v>8369</v>
      </c>
      <c r="S3122" s="12">
        <f t="shared" si="194"/>
        <v>42435.733749999999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8">
        <f t="shared" si="193"/>
        <v>10</v>
      </c>
      <c r="Q3123" s="7" t="s">
        <v>8329</v>
      </c>
      <c r="R3123" t="s">
        <v>8369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8">
        <f t="shared" si="193"/>
        <v>58</v>
      </c>
      <c r="Q3124" s="7" t="s">
        <v>8329</v>
      </c>
      <c r="R3124" t="s">
        <v>8369</v>
      </c>
      <c r="S3124" s="12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8">
        <f t="shared" si="193"/>
        <v>244.80459770114942</v>
      </c>
      <c r="Q3125" s="7" t="s">
        <v>8329</v>
      </c>
      <c r="R3125" t="s">
        <v>8369</v>
      </c>
      <c r="S3125" s="12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8">
        <f t="shared" si="193"/>
        <v>6.5</v>
      </c>
      <c r="Q3126" s="7" t="s">
        <v>8329</v>
      </c>
      <c r="R3126" t="s">
        <v>8369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8">
        <f t="shared" si="193"/>
        <v>0</v>
      </c>
      <c r="Q3127" s="7" t="s">
        <v>8329</v>
      </c>
      <c r="R3127" t="s">
        <v>8369</v>
      </c>
      <c r="S3127" s="12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8">
        <f t="shared" si="193"/>
        <v>61.176470588235297</v>
      </c>
      <c r="Q3128" s="7" t="s">
        <v>8329</v>
      </c>
      <c r="R3128" t="s">
        <v>8369</v>
      </c>
      <c r="S3128" s="12">
        <f t="shared" si="194"/>
        <v>42426.809745370374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8">
        <f t="shared" si="193"/>
        <v>0</v>
      </c>
      <c r="Q3129" s="7" t="s">
        <v>8329</v>
      </c>
      <c r="R3129" t="s">
        <v>8369</v>
      </c>
      <c r="S3129" s="12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8">
        <f t="shared" si="193"/>
        <v>139.23931623931625</v>
      </c>
      <c r="Q3130" s="7" t="s">
        <v>8329</v>
      </c>
      <c r="R3130" t="s">
        <v>8330</v>
      </c>
      <c r="S3130" s="12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8">
        <f t="shared" si="193"/>
        <v>10</v>
      </c>
      <c r="Q3131" s="7" t="s">
        <v>8329</v>
      </c>
      <c r="R3131" t="s">
        <v>8330</v>
      </c>
      <c r="S3131" s="12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8">
        <f t="shared" si="193"/>
        <v>93.75</v>
      </c>
      <c r="Q3132" s="7" t="s">
        <v>8329</v>
      </c>
      <c r="R3132" t="s">
        <v>8330</v>
      </c>
      <c r="S3132" s="12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8">
        <f t="shared" si="193"/>
        <v>53.75</v>
      </c>
      <c r="Q3133" s="7" t="s">
        <v>8329</v>
      </c>
      <c r="R3133" t="s">
        <v>8330</v>
      </c>
      <c r="S3133" s="12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8">
        <f t="shared" si="193"/>
        <v>10</v>
      </c>
      <c r="Q3134" s="7" t="s">
        <v>8329</v>
      </c>
      <c r="R3134" t="s">
        <v>8330</v>
      </c>
      <c r="S3134" s="12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8">
        <f t="shared" si="193"/>
        <v>33.75</v>
      </c>
      <c r="Q3135" s="7" t="s">
        <v>8329</v>
      </c>
      <c r="R3135" t="s">
        <v>8330</v>
      </c>
      <c r="S3135" s="12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8">
        <f t="shared" si="193"/>
        <v>18.75</v>
      </c>
      <c r="Q3136" s="7" t="s">
        <v>8329</v>
      </c>
      <c r="R3136" t="s">
        <v>8330</v>
      </c>
      <c r="S3136" s="12">
        <f t="shared" si="194"/>
        <v>42800.511793981481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8">
        <f t="shared" si="193"/>
        <v>23.142857142857142</v>
      </c>
      <c r="Q3137" s="7" t="s">
        <v>8329</v>
      </c>
      <c r="R3137" t="s">
        <v>8330</v>
      </c>
      <c r="S3137" s="12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8">
        <f t="shared" si="193"/>
        <v>29.045454545454547</v>
      </c>
      <c r="Q3138" s="7" t="s">
        <v>8329</v>
      </c>
      <c r="R3138" t="s">
        <v>8330</v>
      </c>
      <c r="S3138" s="12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8">
        <f t="shared" ref="P3139:P3202" si="197">IF(L3139&lt;&gt;0, E3139/L3139, 0)</f>
        <v>50</v>
      </c>
      <c r="Q3139" s="7" t="s">
        <v>8329</v>
      </c>
      <c r="R3139" t="s">
        <v>8330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8">
        <f t="shared" si="197"/>
        <v>0</v>
      </c>
      <c r="Q3140" s="7" t="s">
        <v>8329</v>
      </c>
      <c r="R3140" t="s">
        <v>8330</v>
      </c>
      <c r="S3140" s="12">
        <f t="shared" si="198"/>
        <v>42809.437581018516</v>
      </c>
      <c r="T3140" s="12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8">
        <f t="shared" si="197"/>
        <v>450</v>
      </c>
      <c r="Q3141" s="7" t="s">
        <v>8329</v>
      </c>
      <c r="R3141" t="s">
        <v>8330</v>
      </c>
      <c r="S3141" s="12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8">
        <f t="shared" si="197"/>
        <v>24</v>
      </c>
      <c r="Q3142" s="7" t="s">
        <v>8329</v>
      </c>
      <c r="R3142" t="s">
        <v>8330</v>
      </c>
      <c r="S3142" s="12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8">
        <f t="shared" si="197"/>
        <v>32.25</v>
      </c>
      <c r="Q3143" s="7" t="s">
        <v>8329</v>
      </c>
      <c r="R3143" t="s">
        <v>8330</v>
      </c>
      <c r="S3143" s="12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8">
        <f t="shared" si="197"/>
        <v>15</v>
      </c>
      <c r="Q3144" s="7" t="s">
        <v>8329</v>
      </c>
      <c r="R3144" t="s">
        <v>8330</v>
      </c>
      <c r="S3144" s="12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8">
        <f t="shared" si="197"/>
        <v>0</v>
      </c>
      <c r="Q3145" s="7" t="s">
        <v>8329</v>
      </c>
      <c r="R3145" t="s">
        <v>8330</v>
      </c>
      <c r="S3145" s="12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8">
        <f t="shared" si="197"/>
        <v>251.33333333333334</v>
      </c>
      <c r="Q3146" s="7" t="s">
        <v>8329</v>
      </c>
      <c r="R3146" t="s">
        <v>8330</v>
      </c>
      <c r="S3146" s="12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8">
        <f t="shared" si="197"/>
        <v>0</v>
      </c>
      <c r="Q3147" s="7" t="s">
        <v>8329</v>
      </c>
      <c r="R3147" t="s">
        <v>8330</v>
      </c>
      <c r="S3147" s="12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8">
        <f t="shared" si="197"/>
        <v>437.5</v>
      </c>
      <c r="Q3148" s="7" t="s">
        <v>8329</v>
      </c>
      <c r="R3148" t="s">
        <v>8330</v>
      </c>
      <c r="S3148" s="12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8">
        <f t="shared" si="197"/>
        <v>110.35211267605634</v>
      </c>
      <c r="Q3149" s="7" t="s">
        <v>8329</v>
      </c>
      <c r="R3149" t="s">
        <v>8330</v>
      </c>
      <c r="S3149" s="12">
        <f t="shared" si="198"/>
        <v>41909.761053240742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8">
        <f t="shared" si="197"/>
        <v>41.421052631578945</v>
      </c>
      <c r="Q3150" s="7" t="s">
        <v>8329</v>
      </c>
      <c r="R3150" t="s">
        <v>8330</v>
      </c>
      <c r="S3150" s="12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8">
        <f t="shared" si="197"/>
        <v>52</v>
      </c>
      <c r="Q3151" s="7" t="s">
        <v>8329</v>
      </c>
      <c r="R3151" t="s">
        <v>8330</v>
      </c>
      <c r="S3151" s="12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8">
        <f t="shared" si="197"/>
        <v>33.990384615384613</v>
      </c>
      <c r="Q3152" s="7" t="s">
        <v>8329</v>
      </c>
      <c r="R3152" t="s">
        <v>8330</v>
      </c>
      <c r="S3152" s="12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8">
        <f t="shared" si="197"/>
        <v>103.35294117647059</v>
      </c>
      <c r="Q3153" s="7" t="s">
        <v>8329</v>
      </c>
      <c r="R3153" t="s">
        <v>8330</v>
      </c>
      <c r="S3153" s="12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8">
        <f t="shared" si="197"/>
        <v>34.791044776119406</v>
      </c>
      <c r="Q3154" s="7" t="s">
        <v>8329</v>
      </c>
      <c r="R3154" t="s">
        <v>8330</v>
      </c>
      <c r="S3154" s="12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8">
        <f t="shared" si="197"/>
        <v>41.773858921161825</v>
      </c>
      <c r="Q3155" s="7" t="s">
        <v>8329</v>
      </c>
      <c r="R3155" t="s">
        <v>8330</v>
      </c>
      <c r="S3155" s="12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8">
        <f t="shared" si="197"/>
        <v>64.268292682926827</v>
      </c>
      <c r="Q3156" s="7" t="s">
        <v>8329</v>
      </c>
      <c r="R3156" t="s">
        <v>8330</v>
      </c>
      <c r="S3156" s="12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8">
        <f t="shared" si="197"/>
        <v>31.209370860927152</v>
      </c>
      <c r="Q3157" s="7" t="s">
        <v>8329</v>
      </c>
      <c r="R3157" t="s">
        <v>8330</v>
      </c>
      <c r="S3157" s="12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8">
        <f t="shared" si="197"/>
        <v>62.921348314606739</v>
      </c>
      <c r="Q3158" s="7" t="s">
        <v>8329</v>
      </c>
      <c r="R3158" t="s">
        <v>8330</v>
      </c>
      <c r="S3158" s="12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8">
        <f t="shared" si="197"/>
        <v>98.536585365853654</v>
      </c>
      <c r="Q3159" s="7" t="s">
        <v>8329</v>
      </c>
      <c r="R3159" t="s">
        <v>8330</v>
      </c>
      <c r="S3159" s="12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8">
        <f t="shared" si="197"/>
        <v>82.608695652173907</v>
      </c>
      <c r="Q3160" s="7" t="s">
        <v>8329</v>
      </c>
      <c r="R3160" t="s">
        <v>8330</v>
      </c>
      <c r="S3160" s="12">
        <f t="shared" si="198"/>
        <v>41447.631388888884</v>
      </c>
      <c r="T3160" s="12">
        <f t="shared" si="1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8">
        <f t="shared" si="197"/>
        <v>38.504230769230773</v>
      </c>
      <c r="Q3161" s="7" t="s">
        <v>8329</v>
      </c>
      <c r="R3161" t="s">
        <v>8330</v>
      </c>
      <c r="S3161" s="12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8">
        <f t="shared" si="197"/>
        <v>80.15789473684211</v>
      </c>
      <c r="Q3162" s="7" t="s">
        <v>8329</v>
      </c>
      <c r="R3162" t="s">
        <v>8330</v>
      </c>
      <c r="S3162" s="12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8">
        <f t="shared" si="197"/>
        <v>28.405405405405407</v>
      </c>
      <c r="Q3163" s="7" t="s">
        <v>8329</v>
      </c>
      <c r="R3163" t="s">
        <v>8330</v>
      </c>
      <c r="S3163" s="12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8">
        <f t="shared" si="197"/>
        <v>80.730158730158735</v>
      </c>
      <c r="Q3164" s="7" t="s">
        <v>8329</v>
      </c>
      <c r="R3164" t="s">
        <v>8330</v>
      </c>
      <c r="S3164" s="12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8">
        <f t="shared" si="197"/>
        <v>200.69444444444446</v>
      </c>
      <c r="Q3165" s="7" t="s">
        <v>8329</v>
      </c>
      <c r="R3165" t="s">
        <v>8330</v>
      </c>
      <c r="S3165" s="12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8">
        <f t="shared" si="197"/>
        <v>37.591549295774648</v>
      </c>
      <c r="Q3166" s="7" t="s">
        <v>8329</v>
      </c>
      <c r="R3166" t="s">
        <v>8330</v>
      </c>
      <c r="S3166" s="12">
        <f t="shared" si="198"/>
        <v>41766.597395833334</v>
      </c>
      <c r="T3166" s="12">
        <f t="shared" si="1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8">
        <f t="shared" si="197"/>
        <v>58.095238095238095</v>
      </c>
      <c r="Q3167" s="7" t="s">
        <v>8329</v>
      </c>
      <c r="R3167" t="s">
        <v>8330</v>
      </c>
      <c r="S3167" s="12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8">
        <f t="shared" si="197"/>
        <v>60.300892473118282</v>
      </c>
      <c r="Q3168" s="7" t="s">
        <v>8329</v>
      </c>
      <c r="R3168" t="s">
        <v>8330</v>
      </c>
      <c r="S3168" s="12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8">
        <f t="shared" si="197"/>
        <v>63.363636363636367</v>
      </c>
      <c r="Q3169" s="7" t="s">
        <v>8329</v>
      </c>
      <c r="R3169" t="s">
        <v>8330</v>
      </c>
      <c r="S3169" s="12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8">
        <f t="shared" si="197"/>
        <v>50.901639344262293</v>
      </c>
      <c r="Q3170" s="7" t="s">
        <v>8329</v>
      </c>
      <c r="R3170" t="s">
        <v>8330</v>
      </c>
      <c r="S3170" s="12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8">
        <f t="shared" si="197"/>
        <v>100.5</v>
      </c>
      <c r="Q3171" s="7" t="s">
        <v>8329</v>
      </c>
      <c r="R3171" t="s">
        <v>8330</v>
      </c>
      <c r="S3171" s="12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8">
        <f t="shared" si="197"/>
        <v>31.619718309859156</v>
      </c>
      <c r="Q3172" s="7" t="s">
        <v>8329</v>
      </c>
      <c r="R3172" t="s">
        <v>8330</v>
      </c>
      <c r="S3172" s="12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8">
        <f t="shared" si="197"/>
        <v>65.102564102564102</v>
      </c>
      <c r="Q3173" s="7" t="s">
        <v>8329</v>
      </c>
      <c r="R3173" t="s">
        <v>8330</v>
      </c>
      <c r="S3173" s="12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8">
        <f t="shared" si="197"/>
        <v>79.310344827586206</v>
      </c>
      <c r="Q3174" s="7" t="s">
        <v>8329</v>
      </c>
      <c r="R3174" t="s">
        <v>8330</v>
      </c>
      <c r="S3174" s="12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8">
        <f t="shared" si="197"/>
        <v>139.18918918918919</v>
      </c>
      <c r="Q3175" s="7" t="s">
        <v>8329</v>
      </c>
      <c r="R3175" t="s">
        <v>8330</v>
      </c>
      <c r="S3175" s="12">
        <f t="shared" si="198"/>
        <v>41878.670046296291</v>
      </c>
      <c r="T3175" s="12">
        <f t="shared" si="1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8">
        <f t="shared" si="197"/>
        <v>131.91304347826087</v>
      </c>
      <c r="Q3176" s="7" t="s">
        <v>8329</v>
      </c>
      <c r="R3176" t="s">
        <v>8330</v>
      </c>
      <c r="S3176" s="12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8">
        <f t="shared" si="197"/>
        <v>91.3</v>
      </c>
      <c r="Q3177" s="7" t="s">
        <v>8329</v>
      </c>
      <c r="R3177" t="s">
        <v>8330</v>
      </c>
      <c r="S3177" s="12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8">
        <f t="shared" si="197"/>
        <v>39.672727272727272</v>
      </c>
      <c r="Q3178" s="7" t="s">
        <v>8329</v>
      </c>
      <c r="R3178" t="s">
        <v>8330</v>
      </c>
      <c r="S3178" s="12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8">
        <f t="shared" si="197"/>
        <v>57.549019607843135</v>
      </c>
      <c r="Q3179" s="7" t="s">
        <v>8329</v>
      </c>
      <c r="R3179" t="s">
        <v>8330</v>
      </c>
      <c r="S3179" s="12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8">
        <f t="shared" si="197"/>
        <v>33.025641025641029</v>
      </c>
      <c r="Q3180" s="7" t="s">
        <v>8329</v>
      </c>
      <c r="R3180" t="s">
        <v>8330</v>
      </c>
      <c r="S3180" s="12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8">
        <f t="shared" si="197"/>
        <v>77.335806451612896</v>
      </c>
      <c r="Q3181" s="7" t="s">
        <v>8329</v>
      </c>
      <c r="R3181" t="s">
        <v>8330</v>
      </c>
      <c r="S3181" s="12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8">
        <f t="shared" si="197"/>
        <v>31.933333333333334</v>
      </c>
      <c r="Q3182" s="7" t="s">
        <v>8329</v>
      </c>
      <c r="R3182" t="s">
        <v>8330</v>
      </c>
      <c r="S3182" s="12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8">
        <f t="shared" si="197"/>
        <v>36.333333333333336</v>
      </c>
      <c r="Q3183" s="7" t="s">
        <v>8329</v>
      </c>
      <c r="R3183" t="s">
        <v>8330</v>
      </c>
      <c r="S3183" s="12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8">
        <f t="shared" si="197"/>
        <v>46.768211920529801</v>
      </c>
      <c r="Q3184" s="7" t="s">
        <v>8329</v>
      </c>
      <c r="R3184" t="s">
        <v>8330</v>
      </c>
      <c r="S3184" s="12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8">
        <f t="shared" si="197"/>
        <v>40.073529411764703</v>
      </c>
      <c r="Q3185" s="7" t="s">
        <v>8329</v>
      </c>
      <c r="R3185" t="s">
        <v>8330</v>
      </c>
      <c r="S3185" s="12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8">
        <f t="shared" si="197"/>
        <v>100.21739130434783</v>
      </c>
      <c r="Q3186" s="7" t="s">
        <v>8329</v>
      </c>
      <c r="R3186" t="s">
        <v>8330</v>
      </c>
      <c r="S3186" s="12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8">
        <f t="shared" si="197"/>
        <v>41.666666666666664</v>
      </c>
      <c r="Q3187" s="7" t="s">
        <v>8329</v>
      </c>
      <c r="R3187" t="s">
        <v>8330</v>
      </c>
      <c r="S3187" s="12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8">
        <f t="shared" si="197"/>
        <v>46.714285714285715</v>
      </c>
      <c r="Q3188" s="7" t="s">
        <v>8329</v>
      </c>
      <c r="R3188" t="s">
        <v>8330</v>
      </c>
      <c r="S3188" s="12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8">
        <f t="shared" si="197"/>
        <v>71.491803278688522</v>
      </c>
      <c r="Q3189" s="7" t="s">
        <v>8329</v>
      </c>
      <c r="R3189" t="s">
        <v>8330</v>
      </c>
      <c r="S3189" s="12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8">
        <f t="shared" si="197"/>
        <v>14.444444444444445</v>
      </c>
      <c r="Q3190" s="7" t="s">
        <v>8329</v>
      </c>
      <c r="R3190" t="s">
        <v>8371</v>
      </c>
      <c r="S3190" s="12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8">
        <f t="shared" si="197"/>
        <v>356.84210526315792</v>
      </c>
      <c r="Q3191" s="7" t="s">
        <v>8329</v>
      </c>
      <c r="R3191" t="s">
        <v>8371</v>
      </c>
      <c r="S3191" s="12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8">
        <f t="shared" si="197"/>
        <v>0</v>
      </c>
      <c r="Q3192" s="7" t="s">
        <v>8329</v>
      </c>
      <c r="R3192" t="s">
        <v>8371</v>
      </c>
      <c r="S3192" s="12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8">
        <f t="shared" si="197"/>
        <v>37.75</v>
      </c>
      <c r="Q3193" s="7" t="s">
        <v>8329</v>
      </c>
      <c r="R3193" t="s">
        <v>8371</v>
      </c>
      <c r="S3193" s="12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8">
        <f t="shared" si="197"/>
        <v>12.75</v>
      </c>
      <c r="Q3194" s="7" t="s">
        <v>8329</v>
      </c>
      <c r="R3194" t="s">
        <v>8371</v>
      </c>
      <c r="S3194" s="12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8">
        <f t="shared" si="197"/>
        <v>24.458333333333332</v>
      </c>
      <c r="Q3195" s="7" t="s">
        <v>8329</v>
      </c>
      <c r="R3195" t="s">
        <v>8371</v>
      </c>
      <c r="S3195" s="12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8">
        <f t="shared" si="197"/>
        <v>0</v>
      </c>
      <c r="Q3196" s="7" t="s">
        <v>8329</v>
      </c>
      <c r="R3196" t="s">
        <v>8371</v>
      </c>
      <c r="S3196" s="12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8">
        <f t="shared" si="197"/>
        <v>53.07692307692308</v>
      </c>
      <c r="Q3197" s="7" t="s">
        <v>8329</v>
      </c>
      <c r="R3197" t="s">
        <v>8371</v>
      </c>
      <c r="S3197" s="12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8">
        <f t="shared" si="197"/>
        <v>300</v>
      </c>
      <c r="Q3198" s="7" t="s">
        <v>8329</v>
      </c>
      <c r="R3198" t="s">
        <v>8371</v>
      </c>
      <c r="S3198" s="12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8">
        <f t="shared" si="197"/>
        <v>286.25</v>
      </c>
      <c r="Q3199" s="7" t="s">
        <v>8329</v>
      </c>
      <c r="R3199" t="s">
        <v>8371</v>
      </c>
      <c r="S3199" s="12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8">
        <f t="shared" si="197"/>
        <v>36.666666666666664</v>
      </c>
      <c r="Q3200" s="7" t="s">
        <v>8329</v>
      </c>
      <c r="R3200" t="s">
        <v>8371</v>
      </c>
      <c r="S3200" s="12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8">
        <f t="shared" si="197"/>
        <v>49.20754716981132</v>
      </c>
      <c r="Q3201" s="7" t="s">
        <v>8329</v>
      </c>
      <c r="R3201" t="s">
        <v>8371</v>
      </c>
      <c r="S3201" s="12">
        <f t="shared" si="198"/>
        <v>41858.553449074068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8">
        <f t="shared" si="197"/>
        <v>1</v>
      </c>
      <c r="Q3202" s="7" t="s">
        <v>8329</v>
      </c>
      <c r="R3202" t="s">
        <v>8371</v>
      </c>
      <c r="S3202" s="12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8">
        <f t="shared" ref="P3203:P3266" si="201">IF(L3203&lt;&gt;0, E3203/L3203, 0)</f>
        <v>12.5</v>
      </c>
      <c r="Q3203" s="7" t="s">
        <v>8329</v>
      </c>
      <c r="R3203" t="s">
        <v>8371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8">
        <f t="shared" si="201"/>
        <v>109.04</v>
      </c>
      <c r="Q3204" s="7" t="s">
        <v>8329</v>
      </c>
      <c r="R3204" t="s">
        <v>8371</v>
      </c>
      <c r="S3204" s="12">
        <f t="shared" si="202"/>
        <v>42293.645208333335</v>
      </c>
      <c r="T3204" s="12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8">
        <f t="shared" si="201"/>
        <v>41.666666666666664</v>
      </c>
      <c r="Q3205" s="7" t="s">
        <v>8329</v>
      </c>
      <c r="R3205" t="s">
        <v>8371</v>
      </c>
      <c r="S3205" s="12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8">
        <f t="shared" si="201"/>
        <v>0</v>
      </c>
      <c r="Q3206" s="7" t="s">
        <v>8329</v>
      </c>
      <c r="R3206" t="s">
        <v>8371</v>
      </c>
      <c r="S3206" s="12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8">
        <f t="shared" si="201"/>
        <v>22.75</v>
      </c>
      <c r="Q3207" s="7" t="s">
        <v>8329</v>
      </c>
      <c r="R3207" t="s">
        <v>8371</v>
      </c>
      <c r="S3207" s="12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8">
        <f t="shared" si="201"/>
        <v>0</v>
      </c>
      <c r="Q3208" s="7" t="s">
        <v>8329</v>
      </c>
      <c r="R3208" t="s">
        <v>8371</v>
      </c>
      <c r="S3208" s="12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8">
        <f t="shared" si="201"/>
        <v>70.833333333333329</v>
      </c>
      <c r="Q3209" s="7" t="s">
        <v>8329</v>
      </c>
      <c r="R3209" t="s">
        <v>8371</v>
      </c>
      <c r="S3209" s="12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8">
        <f t="shared" si="201"/>
        <v>63.109756097560975</v>
      </c>
      <c r="Q3210" s="7" t="s">
        <v>8329</v>
      </c>
      <c r="R3210" t="s">
        <v>8330</v>
      </c>
      <c r="S3210" s="12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8">
        <f t="shared" si="201"/>
        <v>50.157964601769912</v>
      </c>
      <c r="Q3211" s="7" t="s">
        <v>8329</v>
      </c>
      <c r="R3211" t="s">
        <v>8330</v>
      </c>
      <c r="S3211" s="12">
        <f t="shared" si="202"/>
        <v>41778.428912037038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8">
        <f t="shared" si="201"/>
        <v>62.883333333333333</v>
      </c>
      <c r="Q3212" s="7" t="s">
        <v>8329</v>
      </c>
      <c r="R3212" t="s">
        <v>8330</v>
      </c>
      <c r="S3212" s="12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8">
        <f t="shared" si="201"/>
        <v>85.531055900621112</v>
      </c>
      <c r="Q3213" s="7" t="s">
        <v>8329</v>
      </c>
      <c r="R3213" t="s">
        <v>8330</v>
      </c>
      <c r="S3213" s="12">
        <f t="shared" si="202"/>
        <v>41834.378240740742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8">
        <f t="shared" si="201"/>
        <v>53.723404255319146</v>
      </c>
      <c r="Q3214" s="7" t="s">
        <v>8329</v>
      </c>
      <c r="R3214" t="s">
        <v>8330</v>
      </c>
      <c r="S3214" s="12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8">
        <f t="shared" si="201"/>
        <v>127.80851063829788</v>
      </c>
      <c r="Q3215" s="7" t="s">
        <v>8329</v>
      </c>
      <c r="R3215" t="s">
        <v>8330</v>
      </c>
      <c r="S3215" s="12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8">
        <f t="shared" si="201"/>
        <v>106.57391304347826</v>
      </c>
      <c r="Q3216" s="7" t="s">
        <v>8329</v>
      </c>
      <c r="R3216" t="s">
        <v>8330</v>
      </c>
      <c r="S3216" s="12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8">
        <f t="shared" si="201"/>
        <v>262.11194029850748</v>
      </c>
      <c r="Q3217" s="7" t="s">
        <v>8329</v>
      </c>
      <c r="R3217" t="s">
        <v>8330</v>
      </c>
      <c r="S3217" s="12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8">
        <f t="shared" si="201"/>
        <v>57.171428571428571</v>
      </c>
      <c r="Q3218" s="7" t="s">
        <v>8329</v>
      </c>
      <c r="R3218" t="s">
        <v>8330</v>
      </c>
      <c r="S3218" s="12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8">
        <f t="shared" si="201"/>
        <v>50.20192307692308</v>
      </c>
      <c r="Q3219" s="7" t="s">
        <v>8329</v>
      </c>
      <c r="R3219" t="s">
        <v>8330</v>
      </c>
      <c r="S3219" s="12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8">
        <f t="shared" si="201"/>
        <v>66.586956521739125</v>
      </c>
      <c r="Q3220" s="7" t="s">
        <v>8329</v>
      </c>
      <c r="R3220" t="s">
        <v>8330</v>
      </c>
      <c r="S3220" s="12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8">
        <f t="shared" si="201"/>
        <v>168.25210084033614</v>
      </c>
      <c r="Q3221" s="7" t="s">
        <v>8329</v>
      </c>
      <c r="R3221" t="s">
        <v>8330</v>
      </c>
      <c r="S3221" s="12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8">
        <f t="shared" si="201"/>
        <v>256.37288135593218</v>
      </c>
      <c r="Q3222" s="7" t="s">
        <v>8329</v>
      </c>
      <c r="R3222" t="s">
        <v>8330</v>
      </c>
      <c r="S3222" s="12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8">
        <f t="shared" si="201"/>
        <v>36.610619469026545</v>
      </c>
      <c r="Q3223" s="7" t="s">
        <v>8329</v>
      </c>
      <c r="R3223" t="s">
        <v>8330</v>
      </c>
      <c r="S3223" s="12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8">
        <f t="shared" si="201"/>
        <v>37.142857142857146</v>
      </c>
      <c r="Q3224" s="7" t="s">
        <v>8329</v>
      </c>
      <c r="R3224" t="s">
        <v>8330</v>
      </c>
      <c r="S3224" s="12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8">
        <f t="shared" si="201"/>
        <v>45.878378378378379</v>
      </c>
      <c r="Q3225" s="7" t="s">
        <v>8329</v>
      </c>
      <c r="R3225" t="s">
        <v>8330</v>
      </c>
      <c r="S3225" s="12">
        <f t="shared" si="202"/>
        <v>42206.62703703704</v>
      </c>
      <c r="T3225" s="12">
        <f t="shared" si="203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8">
        <f t="shared" si="201"/>
        <v>141.71296296296296</v>
      </c>
      <c r="Q3226" s="7" t="s">
        <v>8329</v>
      </c>
      <c r="R3226" t="s">
        <v>8330</v>
      </c>
      <c r="S3226" s="12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8">
        <f t="shared" si="201"/>
        <v>52.487179487179489</v>
      </c>
      <c r="Q3227" s="7" t="s">
        <v>8329</v>
      </c>
      <c r="R3227" t="s">
        <v>8330</v>
      </c>
      <c r="S3227" s="12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8">
        <f t="shared" si="201"/>
        <v>59.523809523809526</v>
      </c>
      <c r="Q3228" s="7" t="s">
        <v>8329</v>
      </c>
      <c r="R3228" t="s">
        <v>8330</v>
      </c>
      <c r="S3228" s="12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8">
        <f t="shared" si="201"/>
        <v>50</v>
      </c>
      <c r="Q3229" s="7" t="s">
        <v>8329</v>
      </c>
      <c r="R3229" t="s">
        <v>8330</v>
      </c>
      <c r="S3229" s="12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8">
        <f t="shared" si="201"/>
        <v>193.62162162162161</v>
      </c>
      <c r="Q3230" s="7" t="s">
        <v>8329</v>
      </c>
      <c r="R3230" t="s">
        <v>8330</v>
      </c>
      <c r="S3230" s="12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8">
        <f t="shared" si="201"/>
        <v>106.79702970297029</v>
      </c>
      <c r="Q3231" s="7" t="s">
        <v>8329</v>
      </c>
      <c r="R3231" t="s">
        <v>8330</v>
      </c>
      <c r="S3231" s="12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8">
        <f t="shared" si="201"/>
        <v>77.21621621621621</v>
      </c>
      <c r="Q3232" s="7" t="s">
        <v>8329</v>
      </c>
      <c r="R3232" t="s">
        <v>8330</v>
      </c>
      <c r="S3232" s="12">
        <f t="shared" si="202"/>
        <v>41897.959791666668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8">
        <f t="shared" si="201"/>
        <v>57.5</v>
      </c>
      <c r="Q3233" s="7" t="s">
        <v>8329</v>
      </c>
      <c r="R3233" t="s">
        <v>8330</v>
      </c>
      <c r="S3233" s="12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8">
        <f t="shared" si="201"/>
        <v>50.46153846153846</v>
      </c>
      <c r="Q3234" s="7" t="s">
        <v>8329</v>
      </c>
      <c r="R3234" t="s">
        <v>8330</v>
      </c>
      <c r="S3234" s="12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8">
        <f t="shared" si="201"/>
        <v>97.377049180327873</v>
      </c>
      <c r="Q3235" s="7" t="s">
        <v>8329</v>
      </c>
      <c r="R3235" t="s">
        <v>8330</v>
      </c>
      <c r="S3235" s="12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8">
        <f t="shared" si="201"/>
        <v>34.91921739130435</v>
      </c>
      <c r="Q3236" s="7" t="s">
        <v>8329</v>
      </c>
      <c r="R3236" t="s">
        <v>8330</v>
      </c>
      <c r="S3236" s="12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8">
        <f t="shared" si="201"/>
        <v>85.530386740331494</v>
      </c>
      <c r="Q3237" s="7" t="s">
        <v>8329</v>
      </c>
      <c r="R3237" t="s">
        <v>8330</v>
      </c>
      <c r="S3237" s="12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8">
        <f t="shared" si="201"/>
        <v>182.90909090909091</v>
      </c>
      <c r="Q3238" s="7" t="s">
        <v>8329</v>
      </c>
      <c r="R3238" t="s">
        <v>8330</v>
      </c>
      <c r="S3238" s="12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8">
        <f t="shared" si="201"/>
        <v>131.13620817843866</v>
      </c>
      <c r="Q3239" s="7" t="s">
        <v>8329</v>
      </c>
      <c r="R3239" t="s">
        <v>8330</v>
      </c>
      <c r="S3239" s="12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8">
        <f t="shared" si="201"/>
        <v>39.810126582278478</v>
      </c>
      <c r="Q3240" s="7" t="s">
        <v>8329</v>
      </c>
      <c r="R3240" t="s">
        <v>8330</v>
      </c>
      <c r="S3240" s="12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8">
        <f t="shared" si="201"/>
        <v>59.701730769230764</v>
      </c>
      <c r="Q3241" s="7" t="s">
        <v>8329</v>
      </c>
      <c r="R3241" t="s">
        <v>8330</v>
      </c>
      <c r="S3241" s="12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8">
        <f t="shared" si="201"/>
        <v>88.735294117647058</v>
      </c>
      <c r="Q3242" s="7" t="s">
        <v>8329</v>
      </c>
      <c r="R3242" t="s">
        <v>8330</v>
      </c>
      <c r="S3242" s="12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8">
        <f t="shared" si="201"/>
        <v>58.688622754491021</v>
      </c>
      <c r="Q3243" s="7" t="s">
        <v>8329</v>
      </c>
      <c r="R3243" t="s">
        <v>8330</v>
      </c>
      <c r="S3243" s="12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8">
        <f t="shared" si="201"/>
        <v>69.56513661202186</v>
      </c>
      <c r="Q3244" s="7" t="s">
        <v>8329</v>
      </c>
      <c r="R3244" t="s">
        <v>8330</v>
      </c>
      <c r="S3244" s="12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8">
        <f t="shared" si="201"/>
        <v>115.87323943661971</v>
      </c>
      <c r="Q3245" s="7" t="s">
        <v>8329</v>
      </c>
      <c r="R3245" t="s">
        <v>8330</v>
      </c>
      <c r="S3245" s="12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8">
        <f t="shared" si="201"/>
        <v>23.869565217391305</v>
      </c>
      <c r="Q3246" s="7" t="s">
        <v>8329</v>
      </c>
      <c r="R3246" t="s">
        <v>8330</v>
      </c>
      <c r="S3246" s="12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8">
        <f t="shared" si="201"/>
        <v>81.125925925925927</v>
      </c>
      <c r="Q3247" s="7" t="s">
        <v>8329</v>
      </c>
      <c r="R3247" t="s">
        <v>8330</v>
      </c>
      <c r="S3247" s="12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8">
        <f t="shared" si="201"/>
        <v>57.626943005181346</v>
      </c>
      <c r="Q3248" s="7" t="s">
        <v>8329</v>
      </c>
      <c r="R3248" t="s">
        <v>8330</v>
      </c>
      <c r="S3248" s="12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8">
        <f t="shared" si="201"/>
        <v>46.429824561403507</v>
      </c>
      <c r="Q3249" s="7" t="s">
        <v>8329</v>
      </c>
      <c r="R3249" t="s">
        <v>8330</v>
      </c>
      <c r="S3249" s="12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8">
        <f t="shared" si="201"/>
        <v>60.475000000000001</v>
      </c>
      <c r="Q3250" s="7" t="s">
        <v>8329</v>
      </c>
      <c r="R3250" t="s">
        <v>8330</v>
      </c>
      <c r="S3250" s="12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8">
        <f t="shared" si="201"/>
        <v>65.579545454545453</v>
      </c>
      <c r="Q3251" s="7" t="s">
        <v>8329</v>
      </c>
      <c r="R3251" t="s">
        <v>8330</v>
      </c>
      <c r="S3251" s="12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8">
        <f t="shared" si="201"/>
        <v>119.1924882629108</v>
      </c>
      <c r="Q3252" s="7" t="s">
        <v>8329</v>
      </c>
      <c r="R3252" t="s">
        <v>8330</v>
      </c>
      <c r="S3252" s="12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8">
        <f t="shared" si="201"/>
        <v>83.05</v>
      </c>
      <c r="Q3253" s="7" t="s">
        <v>8329</v>
      </c>
      <c r="R3253" t="s">
        <v>8330</v>
      </c>
      <c r="S3253" s="12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8">
        <f t="shared" si="201"/>
        <v>57.52</v>
      </c>
      <c r="Q3254" s="7" t="s">
        <v>8329</v>
      </c>
      <c r="R3254" t="s">
        <v>8330</v>
      </c>
      <c r="S3254" s="12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8">
        <f t="shared" si="201"/>
        <v>177.08695652173913</v>
      </c>
      <c r="Q3255" s="7" t="s">
        <v>8329</v>
      </c>
      <c r="R3255" t="s">
        <v>8330</v>
      </c>
      <c r="S3255" s="12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8">
        <f t="shared" si="201"/>
        <v>70.771505376344081</v>
      </c>
      <c r="Q3256" s="7" t="s">
        <v>8329</v>
      </c>
      <c r="R3256" t="s">
        <v>8330</v>
      </c>
      <c r="S3256" s="12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8">
        <f t="shared" si="201"/>
        <v>29.166666666666668</v>
      </c>
      <c r="Q3257" s="7" t="s">
        <v>8329</v>
      </c>
      <c r="R3257" t="s">
        <v>8330</v>
      </c>
      <c r="S3257" s="12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8">
        <f t="shared" si="201"/>
        <v>72.76136363636364</v>
      </c>
      <c r="Q3258" s="7" t="s">
        <v>8329</v>
      </c>
      <c r="R3258" t="s">
        <v>8330</v>
      </c>
      <c r="S3258" s="12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8">
        <f t="shared" si="201"/>
        <v>51.853414634146333</v>
      </c>
      <c r="Q3259" s="7" t="s">
        <v>8329</v>
      </c>
      <c r="R3259" t="s">
        <v>8330</v>
      </c>
      <c r="S3259" s="12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8">
        <f t="shared" si="201"/>
        <v>98.2</v>
      </c>
      <c r="Q3260" s="7" t="s">
        <v>8329</v>
      </c>
      <c r="R3260" t="s">
        <v>8330</v>
      </c>
      <c r="S3260" s="12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8">
        <f t="shared" si="201"/>
        <v>251.7381443298969</v>
      </c>
      <c r="Q3261" s="7" t="s">
        <v>8329</v>
      </c>
      <c r="R3261" t="s">
        <v>8330</v>
      </c>
      <c r="S3261" s="12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8">
        <f t="shared" si="201"/>
        <v>74.821917808219183</v>
      </c>
      <c r="Q3262" s="7" t="s">
        <v>8329</v>
      </c>
      <c r="R3262" t="s">
        <v>8330</v>
      </c>
      <c r="S3262" s="12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8">
        <f t="shared" si="201"/>
        <v>67.65306122448979</v>
      </c>
      <c r="Q3263" s="7" t="s">
        <v>8329</v>
      </c>
      <c r="R3263" t="s">
        <v>8330</v>
      </c>
      <c r="S3263" s="12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8">
        <f t="shared" si="201"/>
        <v>93.81343283582089</v>
      </c>
      <c r="Q3264" s="7" t="s">
        <v>8329</v>
      </c>
      <c r="R3264" t="s">
        <v>8330</v>
      </c>
      <c r="S3264" s="12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8">
        <f t="shared" si="201"/>
        <v>41.237647058823526</v>
      </c>
      <c r="Q3265" s="7" t="s">
        <v>8329</v>
      </c>
      <c r="R3265" t="s">
        <v>8330</v>
      </c>
      <c r="S3265" s="12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8">
        <f t="shared" si="201"/>
        <v>52.551020408163268</v>
      </c>
      <c r="Q3266" s="7" t="s">
        <v>8329</v>
      </c>
      <c r="R3266" t="s">
        <v>8330</v>
      </c>
      <c r="S3266" s="12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8">
        <f t="shared" ref="P3267:P3330" si="205">IF(L3267&lt;&gt;0, E3267/L3267, 0)</f>
        <v>70.285714285714292</v>
      </c>
      <c r="Q3267" s="7" t="s">
        <v>8329</v>
      </c>
      <c r="R3267" t="s">
        <v>8330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8">
        <f t="shared" si="205"/>
        <v>48.325153374233132</v>
      </c>
      <c r="Q3268" s="7" t="s">
        <v>8329</v>
      </c>
      <c r="R3268" t="s">
        <v>8330</v>
      </c>
      <c r="S3268" s="12">
        <f t="shared" si="206"/>
        <v>42136.32780092593</v>
      </c>
      <c r="T3268" s="12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8">
        <f t="shared" si="205"/>
        <v>53.177083333333336</v>
      </c>
      <c r="Q3269" s="7" t="s">
        <v>8329</v>
      </c>
      <c r="R3269" t="s">
        <v>8330</v>
      </c>
      <c r="S3269" s="12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8">
        <f t="shared" si="205"/>
        <v>60.952380952380949</v>
      </c>
      <c r="Q3270" s="7" t="s">
        <v>8329</v>
      </c>
      <c r="R3270" t="s">
        <v>8330</v>
      </c>
      <c r="S3270" s="12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8">
        <f t="shared" si="205"/>
        <v>116</v>
      </c>
      <c r="Q3271" s="7" t="s">
        <v>8329</v>
      </c>
      <c r="R3271" t="s">
        <v>8330</v>
      </c>
      <c r="S3271" s="12">
        <f t="shared" si="206"/>
        <v>42137.18746527777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8">
        <f t="shared" si="205"/>
        <v>61</v>
      </c>
      <c r="Q3272" s="7" t="s">
        <v>8329</v>
      </c>
      <c r="R3272" t="s">
        <v>8330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8">
        <f t="shared" si="205"/>
        <v>38.235294117647058</v>
      </c>
      <c r="Q3273" s="7" t="s">
        <v>8329</v>
      </c>
      <c r="R3273" t="s">
        <v>8330</v>
      </c>
      <c r="S3273" s="12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8">
        <f t="shared" si="205"/>
        <v>106.50344827586207</v>
      </c>
      <c r="Q3274" s="7" t="s">
        <v>8329</v>
      </c>
      <c r="R3274" t="s">
        <v>8330</v>
      </c>
      <c r="S3274" s="12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8">
        <f t="shared" si="205"/>
        <v>204.57142857142858</v>
      </c>
      <c r="Q3275" s="7" t="s">
        <v>8329</v>
      </c>
      <c r="R3275" t="s">
        <v>8330</v>
      </c>
      <c r="S3275" s="12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8">
        <f t="shared" si="205"/>
        <v>54.912587412587413</v>
      </c>
      <c r="Q3276" s="7" t="s">
        <v>8329</v>
      </c>
      <c r="R3276" t="s">
        <v>8330</v>
      </c>
      <c r="S3276" s="12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8">
        <f t="shared" si="205"/>
        <v>150.41666666666666</v>
      </c>
      <c r="Q3277" s="7" t="s">
        <v>8329</v>
      </c>
      <c r="R3277" t="s">
        <v>8330</v>
      </c>
      <c r="S3277" s="12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8">
        <f t="shared" si="205"/>
        <v>52.58</v>
      </c>
      <c r="Q3278" s="7" t="s">
        <v>8329</v>
      </c>
      <c r="R3278" t="s">
        <v>8330</v>
      </c>
      <c r="S3278" s="12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8">
        <f t="shared" si="205"/>
        <v>54.3</v>
      </c>
      <c r="Q3279" s="7" t="s">
        <v>8329</v>
      </c>
      <c r="R3279" t="s">
        <v>8330</v>
      </c>
      <c r="S3279" s="12">
        <f t="shared" si="206"/>
        <v>41931.474606481483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8">
        <f t="shared" si="205"/>
        <v>76.029411764705884</v>
      </c>
      <c r="Q3280" s="7" t="s">
        <v>8329</v>
      </c>
      <c r="R3280" t="s">
        <v>8330</v>
      </c>
      <c r="S3280" s="12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8">
        <f t="shared" si="205"/>
        <v>105.2063492063492</v>
      </c>
      <c r="Q3281" s="7" t="s">
        <v>8329</v>
      </c>
      <c r="R3281" t="s">
        <v>8330</v>
      </c>
      <c r="S3281" s="12">
        <f t="shared" si="206"/>
        <v>42430.894201388881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8">
        <f t="shared" si="205"/>
        <v>68.666666666666671</v>
      </c>
      <c r="Q3282" s="7" t="s">
        <v>8329</v>
      </c>
      <c r="R3282" t="s">
        <v>8330</v>
      </c>
      <c r="S3282" s="12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8">
        <f t="shared" si="205"/>
        <v>129.36170212765958</v>
      </c>
      <c r="Q3283" s="7" t="s">
        <v>8329</v>
      </c>
      <c r="R3283" t="s">
        <v>8330</v>
      </c>
      <c r="S3283" s="12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8">
        <f t="shared" si="205"/>
        <v>134.26371308016877</v>
      </c>
      <c r="Q3284" s="7" t="s">
        <v>8329</v>
      </c>
      <c r="R3284" t="s">
        <v>8330</v>
      </c>
      <c r="S3284" s="12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8">
        <f t="shared" si="205"/>
        <v>17.829787234042552</v>
      </c>
      <c r="Q3285" s="7" t="s">
        <v>8329</v>
      </c>
      <c r="R3285" t="s">
        <v>8330</v>
      </c>
      <c r="S3285" s="12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8">
        <f t="shared" si="205"/>
        <v>203.2</v>
      </c>
      <c r="Q3286" s="7" t="s">
        <v>8329</v>
      </c>
      <c r="R3286" t="s">
        <v>8330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8">
        <f t="shared" si="205"/>
        <v>69.18518518518519</v>
      </c>
      <c r="Q3287" s="7" t="s">
        <v>8329</v>
      </c>
      <c r="R3287" t="s">
        <v>8330</v>
      </c>
      <c r="S3287" s="12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8">
        <f t="shared" si="205"/>
        <v>125.12295081967213</v>
      </c>
      <c r="Q3288" s="7" t="s">
        <v>8329</v>
      </c>
      <c r="R3288" t="s">
        <v>8330</v>
      </c>
      <c r="S3288" s="12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8">
        <f t="shared" si="205"/>
        <v>73.529411764705884</v>
      </c>
      <c r="Q3289" s="7" t="s">
        <v>8329</v>
      </c>
      <c r="R3289" t="s">
        <v>8330</v>
      </c>
      <c r="S3289" s="12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8">
        <f t="shared" si="205"/>
        <v>48.437149758454105</v>
      </c>
      <c r="Q3290" s="7" t="s">
        <v>8329</v>
      </c>
      <c r="R3290" t="s">
        <v>8330</v>
      </c>
      <c r="S3290" s="12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8">
        <f t="shared" si="205"/>
        <v>26.608400000000003</v>
      </c>
      <c r="Q3291" s="7" t="s">
        <v>8329</v>
      </c>
      <c r="R3291" t="s">
        <v>8330</v>
      </c>
      <c r="S3291" s="12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8">
        <f t="shared" si="205"/>
        <v>33.666666666666664</v>
      </c>
      <c r="Q3292" s="7" t="s">
        <v>8329</v>
      </c>
      <c r="R3292" t="s">
        <v>8330</v>
      </c>
      <c r="S3292" s="12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8">
        <f t="shared" si="205"/>
        <v>40.714285714285715</v>
      </c>
      <c r="Q3293" s="7" t="s">
        <v>8329</v>
      </c>
      <c r="R3293" t="s">
        <v>8330</v>
      </c>
      <c r="S3293" s="12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8">
        <f t="shared" si="205"/>
        <v>19.266666666666666</v>
      </c>
      <c r="Q3294" s="7" t="s">
        <v>8329</v>
      </c>
      <c r="R3294" t="s">
        <v>8330</v>
      </c>
      <c r="S3294" s="12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8">
        <f t="shared" si="205"/>
        <v>84.285714285714292</v>
      </c>
      <c r="Q3295" s="7" t="s">
        <v>8329</v>
      </c>
      <c r="R3295" t="s">
        <v>8330</v>
      </c>
      <c r="S3295" s="12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8">
        <f t="shared" si="205"/>
        <v>29.583333333333332</v>
      </c>
      <c r="Q3296" s="7" t="s">
        <v>8329</v>
      </c>
      <c r="R3296" t="s">
        <v>8330</v>
      </c>
      <c r="S3296" s="12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8">
        <f t="shared" si="205"/>
        <v>26.667037037037037</v>
      </c>
      <c r="Q3297" s="7" t="s">
        <v>8329</v>
      </c>
      <c r="R3297" t="s">
        <v>8330</v>
      </c>
      <c r="S3297" s="12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8">
        <f t="shared" si="205"/>
        <v>45.978723404255319</v>
      </c>
      <c r="Q3298" s="7" t="s">
        <v>8329</v>
      </c>
      <c r="R3298" t="s">
        <v>8330</v>
      </c>
      <c r="S3298" s="12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8">
        <f t="shared" si="205"/>
        <v>125.09090909090909</v>
      </c>
      <c r="Q3299" s="7" t="s">
        <v>8329</v>
      </c>
      <c r="R3299" t="s">
        <v>8330</v>
      </c>
      <c r="S3299" s="12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8">
        <f t="shared" si="205"/>
        <v>141.29166666666666</v>
      </c>
      <c r="Q3300" s="7" t="s">
        <v>8329</v>
      </c>
      <c r="R3300" t="s">
        <v>8330</v>
      </c>
      <c r="S3300" s="12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8">
        <f t="shared" si="205"/>
        <v>55.333333333333336</v>
      </c>
      <c r="Q3301" s="7" t="s">
        <v>8329</v>
      </c>
      <c r="R3301" t="s">
        <v>8330</v>
      </c>
      <c r="S3301" s="12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8">
        <f t="shared" si="205"/>
        <v>46.420454545454547</v>
      </c>
      <c r="Q3302" s="7" t="s">
        <v>8329</v>
      </c>
      <c r="R3302" t="s">
        <v>8330</v>
      </c>
      <c r="S3302" s="12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8">
        <f t="shared" si="205"/>
        <v>57.2</v>
      </c>
      <c r="Q3303" s="7" t="s">
        <v>8329</v>
      </c>
      <c r="R3303" t="s">
        <v>8330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8">
        <f t="shared" si="205"/>
        <v>173.7</v>
      </c>
      <c r="Q3304" s="7" t="s">
        <v>8329</v>
      </c>
      <c r="R3304" t="s">
        <v>8330</v>
      </c>
      <c r="S3304" s="12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8">
        <f t="shared" si="205"/>
        <v>59.6</v>
      </c>
      <c r="Q3305" s="7" t="s">
        <v>8329</v>
      </c>
      <c r="R3305" t="s">
        <v>8330</v>
      </c>
      <c r="S3305" s="12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8">
        <f t="shared" si="205"/>
        <v>89.585714285714289</v>
      </c>
      <c r="Q3306" s="7" t="s">
        <v>8329</v>
      </c>
      <c r="R3306" t="s">
        <v>8330</v>
      </c>
      <c r="S3306" s="12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8">
        <f t="shared" si="205"/>
        <v>204.05</v>
      </c>
      <c r="Q3307" s="7" t="s">
        <v>8329</v>
      </c>
      <c r="R3307" t="s">
        <v>8330</v>
      </c>
      <c r="S3307" s="12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8">
        <f t="shared" si="205"/>
        <v>48.703703703703702</v>
      </c>
      <c r="Q3308" s="7" t="s">
        <v>8329</v>
      </c>
      <c r="R3308" t="s">
        <v>8330</v>
      </c>
      <c r="S3308" s="12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8">
        <f t="shared" si="205"/>
        <v>53.339999999999996</v>
      </c>
      <c r="Q3309" s="7" t="s">
        <v>8329</v>
      </c>
      <c r="R3309" t="s">
        <v>8330</v>
      </c>
      <c r="S3309" s="12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8">
        <f t="shared" si="205"/>
        <v>75.087719298245617</v>
      </c>
      <c r="Q3310" s="7" t="s">
        <v>8329</v>
      </c>
      <c r="R3310" t="s">
        <v>8330</v>
      </c>
      <c r="S3310" s="12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8">
        <f t="shared" si="205"/>
        <v>18</v>
      </c>
      <c r="Q3311" s="7" t="s">
        <v>8329</v>
      </c>
      <c r="R3311" t="s">
        <v>8330</v>
      </c>
      <c r="S3311" s="12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8">
        <f t="shared" si="205"/>
        <v>209.83870967741936</v>
      </c>
      <c r="Q3312" s="7" t="s">
        <v>8329</v>
      </c>
      <c r="R3312" t="s">
        <v>8330</v>
      </c>
      <c r="S3312" s="12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8">
        <f t="shared" si="205"/>
        <v>61.022222222222226</v>
      </c>
      <c r="Q3313" s="7" t="s">
        <v>8329</v>
      </c>
      <c r="R3313" t="s">
        <v>8330</v>
      </c>
      <c r="S3313" s="12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8">
        <f t="shared" si="205"/>
        <v>61</v>
      </c>
      <c r="Q3314" s="7" t="s">
        <v>8329</v>
      </c>
      <c r="R3314" t="s">
        <v>8330</v>
      </c>
      <c r="S3314" s="12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8">
        <f t="shared" si="205"/>
        <v>80.034482758620683</v>
      </c>
      <c r="Q3315" s="7" t="s">
        <v>8329</v>
      </c>
      <c r="R3315" t="s">
        <v>8330</v>
      </c>
      <c r="S3315" s="12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8">
        <f t="shared" si="205"/>
        <v>29.068965517241381</v>
      </c>
      <c r="Q3316" s="7" t="s">
        <v>8329</v>
      </c>
      <c r="R3316" t="s">
        <v>8330</v>
      </c>
      <c r="S3316" s="12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8">
        <f t="shared" si="205"/>
        <v>49.438202247191015</v>
      </c>
      <c r="Q3317" s="7" t="s">
        <v>8329</v>
      </c>
      <c r="R3317" t="s">
        <v>8330</v>
      </c>
      <c r="S3317" s="12">
        <f t="shared" si="206"/>
        <v>42466.095381944448</v>
      </c>
      <c r="T3317" s="12">
        <f t="shared" si="207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8">
        <f t="shared" si="205"/>
        <v>93.977440000000001</v>
      </c>
      <c r="Q3318" s="7" t="s">
        <v>8329</v>
      </c>
      <c r="R3318" t="s">
        <v>8330</v>
      </c>
      <c r="S3318" s="12">
        <f t="shared" si="206"/>
        <v>41826.662905092591</v>
      </c>
      <c r="T3318" s="12">
        <f t="shared" si="207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8">
        <f t="shared" si="205"/>
        <v>61.944444444444443</v>
      </c>
      <c r="Q3319" s="7" t="s">
        <v>8329</v>
      </c>
      <c r="R3319" t="s">
        <v>8330</v>
      </c>
      <c r="S3319" s="12">
        <f t="shared" si="206"/>
        <v>42498.831296296288</v>
      </c>
      <c r="T3319" s="12">
        <f t="shared" si="207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8">
        <f t="shared" si="205"/>
        <v>78.5</v>
      </c>
      <c r="Q3320" s="7" t="s">
        <v>8329</v>
      </c>
      <c r="R3320" t="s">
        <v>8330</v>
      </c>
      <c r="S3320" s="12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8">
        <f t="shared" si="205"/>
        <v>33.75</v>
      </c>
      <c r="Q3321" s="7" t="s">
        <v>8329</v>
      </c>
      <c r="R3321" t="s">
        <v>8330</v>
      </c>
      <c r="S3321" s="12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8">
        <f t="shared" si="205"/>
        <v>66.44736842105263</v>
      </c>
      <c r="Q3322" s="7" t="s">
        <v>8329</v>
      </c>
      <c r="R3322" t="s">
        <v>8330</v>
      </c>
      <c r="S3322" s="12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8">
        <f t="shared" si="205"/>
        <v>35.799999999999997</v>
      </c>
      <c r="Q3323" s="7" t="s">
        <v>8329</v>
      </c>
      <c r="R3323" t="s">
        <v>8330</v>
      </c>
      <c r="S3323" s="12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8">
        <f t="shared" si="205"/>
        <v>145.65217391304347</v>
      </c>
      <c r="Q3324" s="7" t="s">
        <v>8329</v>
      </c>
      <c r="R3324" t="s">
        <v>8330</v>
      </c>
      <c r="S3324" s="12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8">
        <f t="shared" si="205"/>
        <v>25.693877551020407</v>
      </c>
      <c r="Q3325" s="7" t="s">
        <v>8329</v>
      </c>
      <c r="R3325" t="s">
        <v>8330</v>
      </c>
      <c r="S3325" s="12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8">
        <f t="shared" si="205"/>
        <v>152.5</v>
      </c>
      <c r="Q3326" s="7" t="s">
        <v>8329</v>
      </c>
      <c r="R3326" t="s">
        <v>8330</v>
      </c>
      <c r="S3326" s="12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8">
        <f t="shared" si="205"/>
        <v>30</v>
      </c>
      <c r="Q3327" s="7" t="s">
        <v>8329</v>
      </c>
      <c r="R3327" t="s">
        <v>8330</v>
      </c>
      <c r="S3327" s="12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8">
        <f t="shared" si="205"/>
        <v>142.28070175438597</v>
      </c>
      <c r="Q3328" s="7" t="s">
        <v>8329</v>
      </c>
      <c r="R3328" t="s">
        <v>8330</v>
      </c>
      <c r="S3328" s="12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8">
        <f t="shared" si="205"/>
        <v>24.545454545454547</v>
      </c>
      <c r="Q3329" s="7" t="s">
        <v>8329</v>
      </c>
      <c r="R3329" t="s">
        <v>8330</v>
      </c>
      <c r="S3329" s="12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8">
        <f t="shared" si="205"/>
        <v>292.77777777777777</v>
      </c>
      <c r="Q3330" s="7" t="s">
        <v>8329</v>
      </c>
      <c r="R3330" t="s">
        <v>8330</v>
      </c>
      <c r="S3330" s="12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8">
        <f t="shared" ref="P3331:P3394" si="209">IF(L3331&lt;&gt;0, E3331/L3331, 0)</f>
        <v>44.92307692307692</v>
      </c>
      <c r="Q3331" s="7" t="s">
        <v>8329</v>
      </c>
      <c r="R3331" t="s">
        <v>8330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8">
        <f t="shared" si="209"/>
        <v>23.10144927536232</v>
      </c>
      <c r="Q3332" s="7" t="s">
        <v>8329</v>
      </c>
      <c r="R3332" t="s">
        <v>8330</v>
      </c>
      <c r="S3332" s="12">
        <f t="shared" si="210"/>
        <v>42065.679027777776</v>
      </c>
      <c r="T3332" s="12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8">
        <f t="shared" si="209"/>
        <v>80.400000000000006</v>
      </c>
      <c r="Q3333" s="7" t="s">
        <v>8329</v>
      </c>
      <c r="R3333" t="s">
        <v>8330</v>
      </c>
      <c r="S3333" s="12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8">
        <f t="shared" si="209"/>
        <v>72.289156626506028</v>
      </c>
      <c r="Q3334" s="7" t="s">
        <v>8329</v>
      </c>
      <c r="R3334" t="s">
        <v>8330</v>
      </c>
      <c r="S3334" s="12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8">
        <f t="shared" si="209"/>
        <v>32.972972972972975</v>
      </c>
      <c r="Q3335" s="7" t="s">
        <v>8329</v>
      </c>
      <c r="R3335" t="s">
        <v>8330</v>
      </c>
      <c r="S3335" s="12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8">
        <f t="shared" si="209"/>
        <v>116.65217391304348</v>
      </c>
      <c r="Q3336" s="7" t="s">
        <v>8329</v>
      </c>
      <c r="R3336" t="s">
        <v>8330</v>
      </c>
      <c r="S3336" s="12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8">
        <f t="shared" si="209"/>
        <v>79.61904761904762</v>
      </c>
      <c r="Q3337" s="7" t="s">
        <v>8329</v>
      </c>
      <c r="R3337" t="s">
        <v>8330</v>
      </c>
      <c r="S3337" s="12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8">
        <f t="shared" si="209"/>
        <v>27.777777777777779</v>
      </c>
      <c r="Q3338" s="7" t="s">
        <v>8329</v>
      </c>
      <c r="R3338" t="s">
        <v>8330</v>
      </c>
      <c r="S3338" s="12">
        <f t="shared" si="210"/>
        <v>42437.190347222226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8">
        <f t="shared" si="209"/>
        <v>81.029411764705884</v>
      </c>
      <c r="Q3339" s="7" t="s">
        <v>8329</v>
      </c>
      <c r="R3339" t="s">
        <v>8330</v>
      </c>
      <c r="S3339" s="12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8">
        <f t="shared" si="209"/>
        <v>136.84821428571428</v>
      </c>
      <c r="Q3340" s="7" t="s">
        <v>8329</v>
      </c>
      <c r="R3340" t="s">
        <v>8330</v>
      </c>
      <c r="S3340" s="12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8">
        <f t="shared" si="209"/>
        <v>177.61702127659575</v>
      </c>
      <c r="Q3341" s="7" t="s">
        <v>8329</v>
      </c>
      <c r="R3341" t="s">
        <v>8330</v>
      </c>
      <c r="S3341" s="12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8">
        <f t="shared" si="209"/>
        <v>109.07894736842105</v>
      </c>
      <c r="Q3342" s="7" t="s">
        <v>8329</v>
      </c>
      <c r="R3342" t="s">
        <v>8330</v>
      </c>
      <c r="S3342" s="12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8">
        <f t="shared" si="209"/>
        <v>119.64285714285714</v>
      </c>
      <c r="Q3343" s="7" t="s">
        <v>8329</v>
      </c>
      <c r="R3343" t="s">
        <v>8330</v>
      </c>
      <c r="S3343" s="12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8">
        <f t="shared" si="209"/>
        <v>78.205128205128204</v>
      </c>
      <c r="Q3344" s="7" t="s">
        <v>8329</v>
      </c>
      <c r="R3344" t="s">
        <v>8330</v>
      </c>
      <c r="S3344" s="12">
        <f t="shared" si="210"/>
        <v>42062.088078703695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8">
        <f t="shared" si="209"/>
        <v>52.173913043478258</v>
      </c>
      <c r="Q3345" s="7" t="s">
        <v>8329</v>
      </c>
      <c r="R3345" t="s">
        <v>8330</v>
      </c>
      <c r="S3345" s="12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8">
        <f t="shared" si="209"/>
        <v>114.125</v>
      </c>
      <c r="Q3346" s="7" t="s">
        <v>8329</v>
      </c>
      <c r="R3346" t="s">
        <v>8330</v>
      </c>
      <c r="S3346" s="12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8">
        <f t="shared" si="209"/>
        <v>50</v>
      </c>
      <c r="Q3347" s="7" t="s">
        <v>8329</v>
      </c>
      <c r="R3347" t="s">
        <v>8330</v>
      </c>
      <c r="S3347" s="12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8">
        <f t="shared" si="209"/>
        <v>91.666666666666671</v>
      </c>
      <c r="Q3348" s="7" t="s">
        <v>8329</v>
      </c>
      <c r="R3348" t="s">
        <v>8330</v>
      </c>
      <c r="S3348" s="12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8">
        <f t="shared" si="209"/>
        <v>108.59090909090909</v>
      </c>
      <c r="Q3349" s="7" t="s">
        <v>8329</v>
      </c>
      <c r="R3349" t="s">
        <v>8330</v>
      </c>
      <c r="S3349" s="12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8">
        <f t="shared" si="209"/>
        <v>69.822784810126578</v>
      </c>
      <c r="Q3350" s="7" t="s">
        <v>8329</v>
      </c>
      <c r="R3350" t="s">
        <v>8330</v>
      </c>
      <c r="S3350" s="12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8">
        <f t="shared" si="209"/>
        <v>109.57142857142857</v>
      </c>
      <c r="Q3351" s="7" t="s">
        <v>8329</v>
      </c>
      <c r="R3351" t="s">
        <v>8330</v>
      </c>
      <c r="S3351" s="12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8">
        <f t="shared" si="209"/>
        <v>71.666666666666671</v>
      </c>
      <c r="Q3352" s="7" t="s">
        <v>8329</v>
      </c>
      <c r="R3352" t="s">
        <v>8330</v>
      </c>
      <c r="S3352" s="12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8">
        <f t="shared" si="209"/>
        <v>93.611111111111114</v>
      </c>
      <c r="Q3353" s="7" t="s">
        <v>8329</v>
      </c>
      <c r="R3353" t="s">
        <v>8330</v>
      </c>
      <c r="S3353" s="12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8">
        <f t="shared" si="209"/>
        <v>76.8</v>
      </c>
      <c r="Q3354" s="7" t="s">
        <v>8329</v>
      </c>
      <c r="R3354" t="s">
        <v>8330</v>
      </c>
      <c r="S3354" s="12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8">
        <f t="shared" si="209"/>
        <v>35.795454545454547</v>
      </c>
      <c r="Q3355" s="7" t="s">
        <v>8329</v>
      </c>
      <c r="R3355" t="s">
        <v>8330</v>
      </c>
      <c r="S3355" s="12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8">
        <f t="shared" si="209"/>
        <v>55.6</v>
      </c>
      <c r="Q3356" s="7" t="s">
        <v>8329</v>
      </c>
      <c r="R3356" t="s">
        <v>8330</v>
      </c>
      <c r="S3356" s="12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8">
        <f t="shared" si="209"/>
        <v>147.33333333333334</v>
      </c>
      <c r="Q3357" s="7" t="s">
        <v>8329</v>
      </c>
      <c r="R3357" t="s">
        <v>8330</v>
      </c>
      <c r="S3357" s="12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8">
        <f t="shared" si="209"/>
        <v>56.333333333333336</v>
      </c>
      <c r="Q3358" s="7" t="s">
        <v>8329</v>
      </c>
      <c r="R3358" t="s">
        <v>8330</v>
      </c>
      <c r="S3358" s="12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8">
        <f t="shared" si="209"/>
        <v>96.19047619047619</v>
      </c>
      <c r="Q3359" s="7" t="s">
        <v>8329</v>
      </c>
      <c r="R3359" t="s">
        <v>8330</v>
      </c>
      <c r="S3359" s="12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8">
        <f t="shared" si="209"/>
        <v>63.574074074074076</v>
      </c>
      <c r="Q3360" s="7" t="s">
        <v>8329</v>
      </c>
      <c r="R3360" t="s">
        <v>8330</v>
      </c>
      <c r="S3360" s="12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8">
        <f t="shared" si="209"/>
        <v>184.78260869565219</v>
      </c>
      <c r="Q3361" s="7" t="s">
        <v>8329</v>
      </c>
      <c r="R3361" t="s">
        <v>8330</v>
      </c>
      <c r="S3361" s="12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8">
        <f t="shared" si="209"/>
        <v>126.72222222222223</v>
      </c>
      <c r="Q3362" s="7" t="s">
        <v>8329</v>
      </c>
      <c r="R3362" t="s">
        <v>8330</v>
      </c>
      <c r="S3362" s="12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8">
        <f t="shared" si="209"/>
        <v>83.42647058823529</v>
      </c>
      <c r="Q3363" s="7" t="s">
        <v>8329</v>
      </c>
      <c r="R3363" t="s">
        <v>8330</v>
      </c>
      <c r="S3363" s="12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8">
        <f t="shared" si="209"/>
        <v>54.5</v>
      </c>
      <c r="Q3364" s="7" t="s">
        <v>8329</v>
      </c>
      <c r="R3364" t="s">
        <v>8330</v>
      </c>
      <c r="S3364" s="12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8">
        <f t="shared" si="209"/>
        <v>302.30769230769232</v>
      </c>
      <c r="Q3365" s="7" t="s">
        <v>8329</v>
      </c>
      <c r="R3365" t="s">
        <v>8330</v>
      </c>
      <c r="S3365" s="12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8">
        <f t="shared" si="209"/>
        <v>44.138888888888886</v>
      </c>
      <c r="Q3366" s="7" t="s">
        <v>8329</v>
      </c>
      <c r="R3366" t="s">
        <v>8330</v>
      </c>
      <c r="S3366" s="12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8">
        <f t="shared" si="209"/>
        <v>866.66666666666663</v>
      </c>
      <c r="Q3367" s="7" t="s">
        <v>8329</v>
      </c>
      <c r="R3367" t="s">
        <v>8330</v>
      </c>
      <c r="S3367" s="12">
        <f t="shared" si="210"/>
        <v>42320.893425925926</v>
      </c>
      <c r="T3367" s="12">
        <f t="shared" si="211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8">
        <f t="shared" si="209"/>
        <v>61.388888888888886</v>
      </c>
      <c r="Q3368" s="7" t="s">
        <v>8329</v>
      </c>
      <c r="R3368" t="s">
        <v>8330</v>
      </c>
      <c r="S3368" s="12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8">
        <f t="shared" si="209"/>
        <v>29.666666666666668</v>
      </c>
      <c r="Q3369" s="7" t="s">
        <v>8329</v>
      </c>
      <c r="R3369" t="s">
        <v>8330</v>
      </c>
      <c r="S3369" s="12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8">
        <f t="shared" si="209"/>
        <v>45.478260869565219</v>
      </c>
      <c r="Q3370" s="7" t="s">
        <v>8329</v>
      </c>
      <c r="R3370" t="s">
        <v>8330</v>
      </c>
      <c r="S3370" s="12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8">
        <f t="shared" si="209"/>
        <v>96.203703703703709</v>
      </c>
      <c r="Q3371" s="7" t="s">
        <v>8329</v>
      </c>
      <c r="R3371" t="s">
        <v>8330</v>
      </c>
      <c r="S3371" s="12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8">
        <f t="shared" si="209"/>
        <v>67.92307692307692</v>
      </c>
      <c r="Q3372" s="7" t="s">
        <v>8329</v>
      </c>
      <c r="R3372" t="s">
        <v>8330</v>
      </c>
      <c r="S3372" s="12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8">
        <f t="shared" si="209"/>
        <v>30.777777777777779</v>
      </c>
      <c r="Q3373" s="7" t="s">
        <v>8329</v>
      </c>
      <c r="R3373" t="s">
        <v>8330</v>
      </c>
      <c r="S3373" s="12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8">
        <f t="shared" si="209"/>
        <v>38.333333333333336</v>
      </c>
      <c r="Q3374" s="7" t="s">
        <v>8329</v>
      </c>
      <c r="R3374" t="s">
        <v>8330</v>
      </c>
      <c r="S3374" s="12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8">
        <f t="shared" si="209"/>
        <v>66.833333333333329</v>
      </c>
      <c r="Q3375" s="7" t="s">
        <v>8329</v>
      </c>
      <c r="R3375" t="s">
        <v>8330</v>
      </c>
      <c r="S3375" s="12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8">
        <f t="shared" si="209"/>
        <v>71.730769230769226</v>
      </c>
      <c r="Q3376" s="7" t="s">
        <v>8329</v>
      </c>
      <c r="R3376" t="s">
        <v>8330</v>
      </c>
      <c r="S3376" s="12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8">
        <f t="shared" si="209"/>
        <v>176.47058823529412</v>
      </c>
      <c r="Q3377" s="7" t="s">
        <v>8329</v>
      </c>
      <c r="R3377" t="s">
        <v>8330</v>
      </c>
      <c r="S3377" s="12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8">
        <f t="shared" si="209"/>
        <v>421.10526315789474</v>
      </c>
      <c r="Q3378" s="7" t="s">
        <v>8329</v>
      </c>
      <c r="R3378" t="s">
        <v>8330</v>
      </c>
      <c r="S3378" s="12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8">
        <f t="shared" si="209"/>
        <v>104.98701298701299</v>
      </c>
      <c r="Q3379" s="7" t="s">
        <v>8329</v>
      </c>
      <c r="R3379" t="s">
        <v>8330</v>
      </c>
      <c r="S3379" s="12">
        <f t="shared" si="210"/>
        <v>42053.524293981485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8">
        <f t="shared" si="209"/>
        <v>28.19047619047619</v>
      </c>
      <c r="Q3380" s="7" t="s">
        <v>8329</v>
      </c>
      <c r="R3380" t="s">
        <v>8330</v>
      </c>
      <c r="S3380" s="12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8">
        <f t="shared" si="209"/>
        <v>54.55263157894737</v>
      </c>
      <c r="Q3381" s="7" t="s">
        <v>8329</v>
      </c>
      <c r="R3381" t="s">
        <v>8330</v>
      </c>
      <c r="S3381" s="12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8">
        <f t="shared" si="209"/>
        <v>111.89285714285714</v>
      </c>
      <c r="Q3382" s="7" t="s">
        <v>8329</v>
      </c>
      <c r="R3382" t="s">
        <v>8330</v>
      </c>
      <c r="S3382" s="12">
        <f t="shared" si="210"/>
        <v>41937.745115740734</v>
      </c>
      <c r="T3382" s="12">
        <f t="shared" si="211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8">
        <f t="shared" si="209"/>
        <v>85.208333333333329</v>
      </c>
      <c r="Q3383" s="7" t="s">
        <v>8329</v>
      </c>
      <c r="R3383" t="s">
        <v>8330</v>
      </c>
      <c r="S3383" s="12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8">
        <f t="shared" si="209"/>
        <v>76.652173913043484</v>
      </c>
      <c r="Q3384" s="7" t="s">
        <v>8329</v>
      </c>
      <c r="R3384" t="s">
        <v>8330</v>
      </c>
      <c r="S3384" s="12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8">
        <f t="shared" si="209"/>
        <v>65.166666666666671</v>
      </c>
      <c r="Q3385" s="7" t="s">
        <v>8329</v>
      </c>
      <c r="R3385" t="s">
        <v>8330</v>
      </c>
      <c r="S3385" s="12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8">
        <f t="shared" si="209"/>
        <v>93.760312499999998</v>
      </c>
      <c r="Q3386" s="7" t="s">
        <v>8329</v>
      </c>
      <c r="R3386" t="s">
        <v>8330</v>
      </c>
      <c r="S3386" s="12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8">
        <f t="shared" si="209"/>
        <v>133.33333333333334</v>
      </c>
      <c r="Q3387" s="7" t="s">
        <v>8329</v>
      </c>
      <c r="R3387" t="s">
        <v>8330</v>
      </c>
      <c r="S3387" s="12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8">
        <f t="shared" si="209"/>
        <v>51.219512195121951</v>
      </c>
      <c r="Q3388" s="7" t="s">
        <v>8329</v>
      </c>
      <c r="R3388" t="s">
        <v>8330</v>
      </c>
      <c r="S3388" s="12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8">
        <f t="shared" si="209"/>
        <v>100.17142857142858</v>
      </c>
      <c r="Q3389" s="7" t="s">
        <v>8329</v>
      </c>
      <c r="R3389" t="s">
        <v>8330</v>
      </c>
      <c r="S3389" s="12">
        <f t="shared" si="210"/>
        <v>41947.554259259254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8">
        <f t="shared" si="209"/>
        <v>34.6</v>
      </c>
      <c r="Q3390" s="7" t="s">
        <v>8329</v>
      </c>
      <c r="R3390" t="s">
        <v>8330</v>
      </c>
      <c r="S3390" s="12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8">
        <f t="shared" si="209"/>
        <v>184.67741935483872</v>
      </c>
      <c r="Q3391" s="7" t="s">
        <v>8329</v>
      </c>
      <c r="R3391" t="s">
        <v>8330</v>
      </c>
      <c r="S3391" s="12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8">
        <f t="shared" si="209"/>
        <v>69.818181818181813</v>
      </c>
      <c r="Q3392" s="7" t="s">
        <v>8329</v>
      </c>
      <c r="R3392" t="s">
        <v>8330</v>
      </c>
      <c r="S3392" s="12">
        <f t="shared" si="210"/>
        <v>41815.56649305555</v>
      </c>
      <c r="T3392" s="12">
        <f t="shared" si="211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8">
        <f t="shared" si="209"/>
        <v>61.944444444444443</v>
      </c>
      <c r="Q3393" s="7" t="s">
        <v>8329</v>
      </c>
      <c r="R3393" t="s">
        <v>8330</v>
      </c>
      <c r="S3393" s="12">
        <f t="shared" si="210"/>
        <v>41830.337361111109</v>
      </c>
      <c r="T3393" s="12">
        <f t="shared" si="211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8">
        <f t="shared" si="209"/>
        <v>41.666666666666664</v>
      </c>
      <c r="Q3394" s="7" t="s">
        <v>8329</v>
      </c>
      <c r="R3394" t="s">
        <v>8330</v>
      </c>
      <c r="S3394" s="12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8">
        <f t="shared" ref="P3395:P3458" si="213">IF(L3395&lt;&gt;0, E3395/L3395, 0)</f>
        <v>36.06818181818182</v>
      </c>
      <c r="Q3395" s="7" t="s">
        <v>8329</v>
      </c>
      <c r="R3395" t="s">
        <v>8330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8">
        <f t="shared" si="213"/>
        <v>29</v>
      </c>
      <c r="Q3396" s="7" t="s">
        <v>8329</v>
      </c>
      <c r="R3396" t="s">
        <v>8330</v>
      </c>
      <c r="S3396" s="12">
        <f t="shared" si="214"/>
        <v>41817.387094907404</v>
      </c>
      <c r="T3396" s="12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8">
        <f t="shared" si="213"/>
        <v>24.210526315789473</v>
      </c>
      <c r="Q3397" s="7" t="s">
        <v>8329</v>
      </c>
      <c r="R3397" t="s">
        <v>8330</v>
      </c>
      <c r="S3397" s="12">
        <f t="shared" si="214"/>
        <v>42140.503981481481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8">
        <f t="shared" si="213"/>
        <v>55.892857142857146</v>
      </c>
      <c r="Q3398" s="7" t="s">
        <v>8329</v>
      </c>
      <c r="R3398" t="s">
        <v>8330</v>
      </c>
      <c r="S3398" s="12">
        <f t="shared" si="214"/>
        <v>41764.238298611104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8">
        <f t="shared" si="213"/>
        <v>11.666666666666666</v>
      </c>
      <c r="Q3399" s="7" t="s">
        <v>8329</v>
      </c>
      <c r="R3399" t="s">
        <v>8330</v>
      </c>
      <c r="S3399" s="12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8">
        <f t="shared" si="213"/>
        <v>68.353846153846149</v>
      </c>
      <c r="Q3400" s="7" t="s">
        <v>8329</v>
      </c>
      <c r="R3400" t="s">
        <v>8330</v>
      </c>
      <c r="S3400" s="12">
        <f t="shared" si="214"/>
        <v>41941.543703703705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8">
        <f t="shared" si="213"/>
        <v>27.065217391304348</v>
      </c>
      <c r="Q3401" s="7" t="s">
        <v>8329</v>
      </c>
      <c r="R3401" t="s">
        <v>8330</v>
      </c>
      <c r="S3401" s="12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8">
        <f t="shared" si="213"/>
        <v>118.12941176470588</v>
      </c>
      <c r="Q3402" s="7" t="s">
        <v>8329</v>
      </c>
      <c r="R3402" t="s">
        <v>8330</v>
      </c>
      <c r="S3402" s="12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8">
        <f t="shared" si="213"/>
        <v>44.757575757575758</v>
      </c>
      <c r="Q3403" s="7" t="s">
        <v>8329</v>
      </c>
      <c r="R3403" t="s">
        <v>8330</v>
      </c>
      <c r="S3403" s="12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8">
        <f t="shared" si="213"/>
        <v>99.787878787878782</v>
      </c>
      <c r="Q3404" s="7" t="s">
        <v>8329</v>
      </c>
      <c r="R3404" t="s">
        <v>8330</v>
      </c>
      <c r="S3404" s="12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8">
        <f t="shared" si="213"/>
        <v>117.64705882352941</v>
      </c>
      <c r="Q3405" s="7" t="s">
        <v>8329</v>
      </c>
      <c r="R3405" t="s">
        <v>8330</v>
      </c>
      <c r="S3405" s="12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8">
        <f t="shared" si="213"/>
        <v>203.33333333333334</v>
      </c>
      <c r="Q3406" s="7" t="s">
        <v>8329</v>
      </c>
      <c r="R3406" t="s">
        <v>8330</v>
      </c>
      <c r="S3406" s="12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8">
        <f t="shared" si="213"/>
        <v>28.323529411764707</v>
      </c>
      <c r="Q3407" s="7" t="s">
        <v>8329</v>
      </c>
      <c r="R3407" t="s">
        <v>8330</v>
      </c>
      <c r="S3407" s="12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8">
        <f t="shared" si="213"/>
        <v>110.23076923076923</v>
      </c>
      <c r="Q3408" s="7" t="s">
        <v>8329</v>
      </c>
      <c r="R3408" t="s">
        <v>8330</v>
      </c>
      <c r="S3408" s="12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8">
        <f t="shared" si="213"/>
        <v>31.970149253731343</v>
      </c>
      <c r="Q3409" s="7" t="s">
        <v>8329</v>
      </c>
      <c r="R3409" t="s">
        <v>8330</v>
      </c>
      <c r="S3409" s="12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8">
        <f t="shared" si="213"/>
        <v>58.611111111111114</v>
      </c>
      <c r="Q3410" s="7" t="s">
        <v>8329</v>
      </c>
      <c r="R3410" t="s">
        <v>8330</v>
      </c>
      <c r="S3410" s="12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8">
        <f t="shared" si="213"/>
        <v>29.428571428571427</v>
      </c>
      <c r="Q3411" s="7" t="s">
        <v>8329</v>
      </c>
      <c r="R3411" t="s">
        <v>8330</v>
      </c>
      <c r="S3411" s="12">
        <f t="shared" si="214"/>
        <v>42544.605995370373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8">
        <f t="shared" si="213"/>
        <v>81.375</v>
      </c>
      <c r="Q3412" s="7" t="s">
        <v>8329</v>
      </c>
      <c r="R3412" t="s">
        <v>8330</v>
      </c>
      <c r="S3412" s="12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8">
        <f t="shared" si="213"/>
        <v>199.16666666666666</v>
      </c>
      <c r="Q3413" s="7" t="s">
        <v>8329</v>
      </c>
      <c r="R3413" t="s">
        <v>8330</v>
      </c>
      <c r="S3413" s="12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8">
        <f t="shared" si="213"/>
        <v>115.38461538461539</v>
      </c>
      <c r="Q3414" s="7" t="s">
        <v>8329</v>
      </c>
      <c r="R3414" t="s">
        <v>8330</v>
      </c>
      <c r="S3414" s="12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8">
        <f t="shared" si="213"/>
        <v>46.428571428571431</v>
      </c>
      <c r="Q3415" s="7" t="s">
        <v>8329</v>
      </c>
      <c r="R3415" t="s">
        <v>8330</v>
      </c>
      <c r="S3415" s="12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8">
        <f t="shared" si="213"/>
        <v>70.568181818181813</v>
      </c>
      <c r="Q3416" s="7" t="s">
        <v>8329</v>
      </c>
      <c r="R3416" t="s">
        <v>8330</v>
      </c>
      <c r="S3416" s="12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8">
        <f t="shared" si="213"/>
        <v>22.222222222222221</v>
      </c>
      <c r="Q3417" s="7" t="s">
        <v>8329</v>
      </c>
      <c r="R3417" t="s">
        <v>8330</v>
      </c>
      <c r="S3417" s="12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8">
        <f t="shared" si="213"/>
        <v>159.46666666666667</v>
      </c>
      <c r="Q3418" s="7" t="s">
        <v>8329</v>
      </c>
      <c r="R3418" t="s">
        <v>8330</v>
      </c>
      <c r="S3418" s="12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8">
        <f t="shared" si="213"/>
        <v>37.777999999999999</v>
      </c>
      <c r="Q3419" s="7" t="s">
        <v>8329</v>
      </c>
      <c r="R3419" t="s">
        <v>8330</v>
      </c>
      <c r="S3419" s="12">
        <f t="shared" si="214"/>
        <v>41894.705416666664</v>
      </c>
      <c r="T3419" s="12">
        <f t="shared" si="215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8">
        <f t="shared" si="213"/>
        <v>72.053571428571431</v>
      </c>
      <c r="Q3420" s="7" t="s">
        <v>8329</v>
      </c>
      <c r="R3420" t="s">
        <v>8330</v>
      </c>
      <c r="S3420" s="12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8">
        <f t="shared" si="213"/>
        <v>63.695652173913047</v>
      </c>
      <c r="Q3421" s="7" t="s">
        <v>8329</v>
      </c>
      <c r="R3421" t="s">
        <v>8330</v>
      </c>
      <c r="S3421" s="12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8">
        <f t="shared" si="213"/>
        <v>28.411764705882351</v>
      </c>
      <c r="Q3422" s="7" t="s">
        <v>8329</v>
      </c>
      <c r="R3422" t="s">
        <v>8330</v>
      </c>
      <c r="S3422" s="12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8">
        <f t="shared" si="213"/>
        <v>103.21428571428571</v>
      </c>
      <c r="Q3423" s="7" t="s">
        <v>8329</v>
      </c>
      <c r="R3423" t="s">
        <v>8330</v>
      </c>
      <c r="S3423" s="12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8">
        <f t="shared" si="213"/>
        <v>71.152173913043484</v>
      </c>
      <c r="Q3424" s="7" t="s">
        <v>8329</v>
      </c>
      <c r="R3424" t="s">
        <v>8330</v>
      </c>
      <c r="S3424" s="12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8">
        <f t="shared" si="213"/>
        <v>35</v>
      </c>
      <c r="Q3425" s="7" t="s">
        <v>8329</v>
      </c>
      <c r="R3425" t="s">
        <v>8330</v>
      </c>
      <c r="S3425" s="12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8">
        <f t="shared" si="213"/>
        <v>81.776315789473685</v>
      </c>
      <c r="Q3426" s="7" t="s">
        <v>8329</v>
      </c>
      <c r="R3426" t="s">
        <v>8330</v>
      </c>
      <c r="S3426" s="12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8">
        <f t="shared" si="213"/>
        <v>297.02980769230766</v>
      </c>
      <c r="Q3427" s="7" t="s">
        <v>8329</v>
      </c>
      <c r="R3427" t="s">
        <v>8330</v>
      </c>
      <c r="S3427" s="12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8">
        <f t="shared" si="213"/>
        <v>46.609195402298852</v>
      </c>
      <c r="Q3428" s="7" t="s">
        <v>8329</v>
      </c>
      <c r="R3428" t="s">
        <v>8330</v>
      </c>
      <c r="S3428" s="12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8">
        <f t="shared" si="213"/>
        <v>51.724137931034484</v>
      </c>
      <c r="Q3429" s="7" t="s">
        <v>8329</v>
      </c>
      <c r="R3429" t="s">
        <v>8330</v>
      </c>
      <c r="S3429" s="12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8">
        <f t="shared" si="213"/>
        <v>40.294117647058826</v>
      </c>
      <c r="Q3430" s="7" t="s">
        <v>8329</v>
      </c>
      <c r="R3430" t="s">
        <v>8330</v>
      </c>
      <c r="S3430" s="12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8">
        <f t="shared" si="213"/>
        <v>16.25</v>
      </c>
      <c r="Q3431" s="7" t="s">
        <v>8329</v>
      </c>
      <c r="R3431" t="s">
        <v>8330</v>
      </c>
      <c r="S3431" s="12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8">
        <f t="shared" si="213"/>
        <v>30.152638888888887</v>
      </c>
      <c r="Q3432" s="7" t="s">
        <v>8329</v>
      </c>
      <c r="R3432" t="s">
        <v>8330</v>
      </c>
      <c r="S3432" s="12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8">
        <f t="shared" si="213"/>
        <v>95.238095238095241</v>
      </c>
      <c r="Q3433" s="7" t="s">
        <v>8329</v>
      </c>
      <c r="R3433" t="s">
        <v>8330</v>
      </c>
      <c r="S3433" s="12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8">
        <f t="shared" si="213"/>
        <v>52.214285714285715</v>
      </c>
      <c r="Q3434" s="7" t="s">
        <v>8329</v>
      </c>
      <c r="R3434" t="s">
        <v>8330</v>
      </c>
      <c r="S3434" s="12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8">
        <f t="shared" si="213"/>
        <v>134.1549295774648</v>
      </c>
      <c r="Q3435" s="7" t="s">
        <v>8329</v>
      </c>
      <c r="R3435" t="s">
        <v>8330</v>
      </c>
      <c r="S3435" s="12">
        <f t="shared" si="214"/>
        <v>41775.854803240742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8">
        <f t="shared" si="213"/>
        <v>62.827380952380949</v>
      </c>
      <c r="Q3436" s="7" t="s">
        <v>8329</v>
      </c>
      <c r="R3436" t="s">
        <v>8330</v>
      </c>
      <c r="S3436" s="12">
        <f t="shared" si="214"/>
        <v>41800.172094907408</v>
      </c>
      <c r="T3436" s="12">
        <f t="shared" si="215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8">
        <f t="shared" si="213"/>
        <v>58.94736842105263</v>
      </c>
      <c r="Q3437" s="7" t="s">
        <v>8329</v>
      </c>
      <c r="R3437" t="s">
        <v>8330</v>
      </c>
      <c r="S3437" s="12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8">
        <f t="shared" si="213"/>
        <v>143.1081081081081</v>
      </c>
      <c r="Q3438" s="7" t="s">
        <v>8329</v>
      </c>
      <c r="R3438" t="s">
        <v>8330</v>
      </c>
      <c r="S3438" s="12">
        <f t="shared" si="214"/>
        <v>41851.333252314813</v>
      </c>
      <c r="T3438" s="12">
        <f t="shared" si="215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8">
        <f t="shared" si="213"/>
        <v>84.166666666666671</v>
      </c>
      <c r="Q3439" s="7" t="s">
        <v>8329</v>
      </c>
      <c r="R3439" t="s">
        <v>8330</v>
      </c>
      <c r="S3439" s="12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8">
        <f t="shared" si="213"/>
        <v>186.07142857142858</v>
      </c>
      <c r="Q3440" s="7" t="s">
        <v>8329</v>
      </c>
      <c r="R3440" t="s">
        <v>8330</v>
      </c>
      <c r="S3440" s="12">
        <f t="shared" si="214"/>
        <v>42100.719525462955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8">
        <f t="shared" si="213"/>
        <v>89.785555555555561</v>
      </c>
      <c r="Q3441" s="7" t="s">
        <v>8329</v>
      </c>
      <c r="R3441" t="s">
        <v>8330</v>
      </c>
      <c r="S3441" s="12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8">
        <f t="shared" si="213"/>
        <v>64.157560975609755</v>
      </c>
      <c r="Q3442" s="7" t="s">
        <v>8329</v>
      </c>
      <c r="R3442" t="s">
        <v>8330</v>
      </c>
      <c r="S3442" s="12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8">
        <f t="shared" si="213"/>
        <v>59.651162790697676</v>
      </c>
      <c r="Q3443" s="7" t="s">
        <v>8329</v>
      </c>
      <c r="R3443" t="s">
        <v>8330</v>
      </c>
      <c r="S3443" s="12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8">
        <f t="shared" si="213"/>
        <v>31.25</v>
      </c>
      <c r="Q3444" s="7" t="s">
        <v>8329</v>
      </c>
      <c r="R3444" t="s">
        <v>8330</v>
      </c>
      <c r="S3444" s="12">
        <f t="shared" si="214"/>
        <v>42124.63277777777</v>
      </c>
      <c r="T3444" s="12">
        <f t="shared" si="215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8">
        <f t="shared" si="213"/>
        <v>41.222222222222221</v>
      </c>
      <c r="Q3445" s="7" t="s">
        <v>8329</v>
      </c>
      <c r="R3445" t="s">
        <v>8330</v>
      </c>
      <c r="S3445" s="12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8">
        <f t="shared" si="213"/>
        <v>43.35</v>
      </c>
      <c r="Q3446" s="7" t="s">
        <v>8329</v>
      </c>
      <c r="R3446" t="s">
        <v>8330</v>
      </c>
      <c r="S3446" s="12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8">
        <f t="shared" si="213"/>
        <v>64.516129032258064</v>
      </c>
      <c r="Q3447" s="7" t="s">
        <v>8329</v>
      </c>
      <c r="R3447" t="s">
        <v>8330</v>
      </c>
      <c r="S3447" s="12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8">
        <f t="shared" si="213"/>
        <v>43.28</v>
      </c>
      <c r="Q3448" s="7" t="s">
        <v>8329</v>
      </c>
      <c r="R3448" t="s">
        <v>8330</v>
      </c>
      <c r="S3448" s="12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8">
        <f t="shared" si="213"/>
        <v>77</v>
      </c>
      <c r="Q3449" s="7" t="s">
        <v>8329</v>
      </c>
      <c r="R3449" t="s">
        <v>8330</v>
      </c>
      <c r="S3449" s="12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8">
        <f t="shared" si="213"/>
        <v>51.222222222222221</v>
      </c>
      <c r="Q3450" s="7" t="s">
        <v>8329</v>
      </c>
      <c r="R3450" t="s">
        <v>8330</v>
      </c>
      <c r="S3450" s="12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8">
        <f t="shared" si="213"/>
        <v>68.25</v>
      </c>
      <c r="Q3451" s="7" t="s">
        <v>8329</v>
      </c>
      <c r="R3451" t="s">
        <v>8330</v>
      </c>
      <c r="S3451" s="12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8">
        <f t="shared" si="213"/>
        <v>19.487179487179485</v>
      </c>
      <c r="Q3452" s="7" t="s">
        <v>8329</v>
      </c>
      <c r="R3452" t="s">
        <v>8330</v>
      </c>
      <c r="S3452" s="12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8">
        <f t="shared" si="213"/>
        <v>41.125</v>
      </c>
      <c r="Q3453" s="7" t="s">
        <v>8329</v>
      </c>
      <c r="R3453" t="s">
        <v>8330</v>
      </c>
      <c r="S3453" s="12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8">
        <f t="shared" si="213"/>
        <v>41.405405405405403</v>
      </c>
      <c r="Q3454" s="7" t="s">
        <v>8329</v>
      </c>
      <c r="R3454" t="s">
        <v>8330</v>
      </c>
      <c r="S3454" s="12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8">
        <f t="shared" si="213"/>
        <v>27.5</v>
      </c>
      <c r="Q3455" s="7" t="s">
        <v>8329</v>
      </c>
      <c r="R3455" t="s">
        <v>8330</v>
      </c>
      <c r="S3455" s="12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8">
        <f t="shared" si="213"/>
        <v>33.571428571428569</v>
      </c>
      <c r="Q3456" s="7" t="s">
        <v>8329</v>
      </c>
      <c r="R3456" t="s">
        <v>8330</v>
      </c>
      <c r="S3456" s="12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8">
        <f t="shared" si="213"/>
        <v>145.86956521739131</v>
      </c>
      <c r="Q3457" s="7" t="s">
        <v>8329</v>
      </c>
      <c r="R3457" t="s">
        <v>8330</v>
      </c>
      <c r="S3457" s="12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8">
        <f t="shared" si="213"/>
        <v>358.6875</v>
      </c>
      <c r="Q3458" s="7" t="s">
        <v>8329</v>
      </c>
      <c r="R3458" t="s">
        <v>8330</v>
      </c>
      <c r="S3458" s="12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8">
        <f t="shared" ref="P3459:P3522" si="217">IF(L3459&lt;&gt;0, E3459/L3459, 0)</f>
        <v>50.981818181818184</v>
      </c>
      <c r="Q3459" s="7" t="s">
        <v>8329</v>
      </c>
      <c r="R3459" t="s">
        <v>8330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8">
        <f t="shared" si="217"/>
        <v>45.037037037037038</v>
      </c>
      <c r="Q3460" s="7" t="s">
        <v>8329</v>
      </c>
      <c r="R3460" t="s">
        <v>8330</v>
      </c>
      <c r="S3460" s="12">
        <f t="shared" si="218"/>
        <v>42010.994247685179</v>
      </c>
      <c r="T3460" s="12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8">
        <f t="shared" si="217"/>
        <v>17.527777777777779</v>
      </c>
      <c r="Q3461" s="7" t="s">
        <v>8329</v>
      </c>
      <c r="R3461" t="s">
        <v>8330</v>
      </c>
      <c r="S3461" s="12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8">
        <f t="shared" si="217"/>
        <v>50</v>
      </c>
      <c r="Q3462" s="7" t="s">
        <v>8329</v>
      </c>
      <c r="R3462" t="s">
        <v>8330</v>
      </c>
      <c r="S3462" s="12">
        <f t="shared" si="218"/>
        <v>41852.318888888884</v>
      </c>
      <c r="T3462" s="12">
        <f t="shared" si="21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8">
        <f t="shared" si="217"/>
        <v>57.916666666666664</v>
      </c>
      <c r="Q3463" s="7" t="s">
        <v>8329</v>
      </c>
      <c r="R3463" t="s">
        <v>8330</v>
      </c>
      <c r="S3463" s="12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8">
        <f t="shared" si="217"/>
        <v>29.705882352941178</v>
      </c>
      <c r="Q3464" s="7" t="s">
        <v>8329</v>
      </c>
      <c r="R3464" t="s">
        <v>8330</v>
      </c>
      <c r="S3464" s="12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8">
        <f t="shared" si="217"/>
        <v>90.684210526315795</v>
      </c>
      <c r="Q3465" s="7" t="s">
        <v>8329</v>
      </c>
      <c r="R3465" t="s">
        <v>8330</v>
      </c>
      <c r="S3465" s="12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8">
        <f t="shared" si="217"/>
        <v>55.012688172043013</v>
      </c>
      <c r="Q3466" s="7" t="s">
        <v>8329</v>
      </c>
      <c r="R3466" t="s">
        <v>8330</v>
      </c>
      <c r="S3466" s="12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8">
        <f t="shared" si="217"/>
        <v>57.222222222222221</v>
      </c>
      <c r="Q3467" s="7" t="s">
        <v>8329</v>
      </c>
      <c r="R3467" t="s">
        <v>8330</v>
      </c>
      <c r="S3467" s="12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8">
        <f t="shared" si="217"/>
        <v>72.950819672131146</v>
      </c>
      <c r="Q3468" s="7" t="s">
        <v>8329</v>
      </c>
      <c r="R3468" t="s">
        <v>8330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8">
        <f t="shared" si="217"/>
        <v>64.468085106382972</v>
      </c>
      <c r="Q3469" s="7" t="s">
        <v>8329</v>
      </c>
      <c r="R3469" t="s">
        <v>8330</v>
      </c>
      <c r="S3469" s="12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8">
        <f t="shared" si="217"/>
        <v>716.35294117647061</v>
      </c>
      <c r="Q3470" s="7" t="s">
        <v>8329</v>
      </c>
      <c r="R3470" t="s">
        <v>8330</v>
      </c>
      <c r="S3470" s="12">
        <f t="shared" si="218"/>
        <v>42605.557048611103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8">
        <f t="shared" si="217"/>
        <v>50.396825396825399</v>
      </c>
      <c r="Q3471" s="7" t="s">
        <v>8329</v>
      </c>
      <c r="R3471" t="s">
        <v>8330</v>
      </c>
      <c r="S3471" s="12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8">
        <f t="shared" si="217"/>
        <v>41.666666666666664</v>
      </c>
      <c r="Q3472" s="7" t="s">
        <v>8329</v>
      </c>
      <c r="R3472" t="s">
        <v>8330</v>
      </c>
      <c r="S3472" s="12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8">
        <f t="shared" si="217"/>
        <v>35.766666666666666</v>
      </c>
      <c r="Q3473" s="7" t="s">
        <v>8329</v>
      </c>
      <c r="R3473" t="s">
        <v>8330</v>
      </c>
      <c r="S3473" s="12">
        <f t="shared" si="218"/>
        <v>41841.612152777772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8">
        <f t="shared" si="217"/>
        <v>88.739130434782609</v>
      </c>
      <c r="Q3474" s="7" t="s">
        <v>8329</v>
      </c>
      <c r="R3474" t="s">
        <v>8330</v>
      </c>
      <c r="S3474" s="12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8">
        <f t="shared" si="217"/>
        <v>148.4848484848485</v>
      </c>
      <c r="Q3475" s="7" t="s">
        <v>8329</v>
      </c>
      <c r="R3475" t="s">
        <v>8330</v>
      </c>
      <c r="S3475" s="12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8">
        <f t="shared" si="217"/>
        <v>51.794871794871796</v>
      </c>
      <c r="Q3476" s="7" t="s">
        <v>8329</v>
      </c>
      <c r="R3476" t="s">
        <v>8330</v>
      </c>
      <c r="S3476" s="12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8">
        <f t="shared" si="217"/>
        <v>20</v>
      </c>
      <c r="Q3477" s="7" t="s">
        <v>8329</v>
      </c>
      <c r="R3477" t="s">
        <v>8330</v>
      </c>
      <c r="S3477" s="12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8">
        <f t="shared" si="217"/>
        <v>52</v>
      </c>
      <c r="Q3478" s="7" t="s">
        <v>8329</v>
      </c>
      <c r="R3478" t="s">
        <v>8330</v>
      </c>
      <c r="S3478" s="12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8">
        <f t="shared" si="217"/>
        <v>53.230769230769234</v>
      </c>
      <c r="Q3479" s="7" t="s">
        <v>8329</v>
      </c>
      <c r="R3479" t="s">
        <v>8330</v>
      </c>
      <c r="S3479" s="12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8">
        <f t="shared" si="217"/>
        <v>39.596491228070178</v>
      </c>
      <c r="Q3480" s="7" t="s">
        <v>8329</v>
      </c>
      <c r="R3480" t="s">
        <v>8330</v>
      </c>
      <c r="S3480" s="12">
        <f t="shared" si="218"/>
        <v>42053.708587962967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8">
        <f t="shared" si="217"/>
        <v>34.25</v>
      </c>
      <c r="Q3481" s="7" t="s">
        <v>8329</v>
      </c>
      <c r="R3481" t="s">
        <v>8330</v>
      </c>
      <c r="S3481" s="12">
        <f t="shared" si="218"/>
        <v>41781.646759259253</v>
      </c>
      <c r="T3481" s="12">
        <f t="shared" si="21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8">
        <f t="shared" si="217"/>
        <v>164.61538461538461</v>
      </c>
      <c r="Q3482" s="7" t="s">
        <v>8329</v>
      </c>
      <c r="R3482" t="s">
        <v>8330</v>
      </c>
      <c r="S3482" s="12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8">
        <f t="shared" si="217"/>
        <v>125.05263157894737</v>
      </c>
      <c r="Q3483" s="7" t="s">
        <v>8329</v>
      </c>
      <c r="R3483" t="s">
        <v>8330</v>
      </c>
      <c r="S3483" s="12">
        <f t="shared" si="218"/>
        <v>41989.039212962954</v>
      </c>
      <c r="T3483" s="12">
        <f t="shared" si="21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8">
        <f t="shared" si="217"/>
        <v>51.875</v>
      </c>
      <c r="Q3484" s="7" t="s">
        <v>8329</v>
      </c>
      <c r="R3484" t="s">
        <v>8330</v>
      </c>
      <c r="S3484" s="12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8">
        <f t="shared" si="217"/>
        <v>40.285714285714285</v>
      </c>
      <c r="Q3485" s="7" t="s">
        <v>8329</v>
      </c>
      <c r="R3485" t="s">
        <v>8330</v>
      </c>
      <c r="S3485" s="12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8">
        <f t="shared" si="217"/>
        <v>64.909090909090907</v>
      </c>
      <c r="Q3486" s="7" t="s">
        <v>8329</v>
      </c>
      <c r="R3486" t="s">
        <v>8330</v>
      </c>
      <c r="S3486" s="12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8">
        <f t="shared" si="217"/>
        <v>55.333333333333336</v>
      </c>
      <c r="Q3487" s="7" t="s">
        <v>8329</v>
      </c>
      <c r="R3487" t="s">
        <v>8330</v>
      </c>
      <c r="S3487" s="12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8">
        <f t="shared" si="217"/>
        <v>83.142857142857139</v>
      </c>
      <c r="Q3488" s="7" t="s">
        <v>8329</v>
      </c>
      <c r="R3488" t="s">
        <v>8330</v>
      </c>
      <c r="S3488" s="12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8">
        <f t="shared" si="217"/>
        <v>38.712121212121211</v>
      </c>
      <c r="Q3489" s="7" t="s">
        <v>8329</v>
      </c>
      <c r="R3489" t="s">
        <v>8330</v>
      </c>
      <c r="S3489" s="12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8">
        <f t="shared" si="217"/>
        <v>125.37931034482759</v>
      </c>
      <c r="Q3490" s="7" t="s">
        <v>8329</v>
      </c>
      <c r="R3490" t="s">
        <v>8330</v>
      </c>
      <c r="S3490" s="12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8">
        <f t="shared" si="217"/>
        <v>78.263888888888886</v>
      </c>
      <c r="Q3491" s="7" t="s">
        <v>8329</v>
      </c>
      <c r="R3491" t="s">
        <v>8330</v>
      </c>
      <c r="S3491" s="12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8">
        <f t="shared" si="217"/>
        <v>47.222222222222221</v>
      </c>
      <c r="Q3492" s="7" t="s">
        <v>8329</v>
      </c>
      <c r="R3492" t="s">
        <v>8330</v>
      </c>
      <c r="S3492" s="12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8">
        <f t="shared" si="217"/>
        <v>79.099999999999994</v>
      </c>
      <c r="Q3493" s="7" t="s">
        <v>8329</v>
      </c>
      <c r="R3493" t="s">
        <v>8330</v>
      </c>
      <c r="S3493" s="12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8">
        <f t="shared" si="217"/>
        <v>114.29199999999999</v>
      </c>
      <c r="Q3494" s="7" t="s">
        <v>8329</v>
      </c>
      <c r="R3494" t="s">
        <v>8330</v>
      </c>
      <c r="S3494" s="12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8">
        <f t="shared" si="217"/>
        <v>51.724137931034484</v>
      </c>
      <c r="Q3495" s="7" t="s">
        <v>8329</v>
      </c>
      <c r="R3495" t="s">
        <v>8330</v>
      </c>
      <c r="S3495" s="12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8">
        <f t="shared" si="217"/>
        <v>30.76923076923077</v>
      </c>
      <c r="Q3496" s="7" t="s">
        <v>8329</v>
      </c>
      <c r="R3496" t="s">
        <v>8330</v>
      </c>
      <c r="S3496" s="12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8">
        <f t="shared" si="217"/>
        <v>74.208333333333329</v>
      </c>
      <c r="Q3497" s="7" t="s">
        <v>8329</v>
      </c>
      <c r="R3497" t="s">
        <v>8330</v>
      </c>
      <c r="S3497" s="12">
        <f t="shared" si="218"/>
        <v>41915.554502314815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8">
        <f t="shared" si="217"/>
        <v>47.846153846153847</v>
      </c>
      <c r="Q3498" s="7" t="s">
        <v>8329</v>
      </c>
      <c r="R3498" t="s">
        <v>8330</v>
      </c>
      <c r="S3498" s="12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8">
        <f t="shared" si="217"/>
        <v>34.408163265306122</v>
      </c>
      <c r="Q3499" s="7" t="s">
        <v>8329</v>
      </c>
      <c r="R3499" t="s">
        <v>8330</v>
      </c>
      <c r="S3499" s="12">
        <f t="shared" si="218"/>
        <v>42511.533611111103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8">
        <f t="shared" si="217"/>
        <v>40.238095238095241</v>
      </c>
      <c r="Q3500" s="7" t="s">
        <v>8329</v>
      </c>
      <c r="R3500" t="s">
        <v>8330</v>
      </c>
      <c r="S3500" s="12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8">
        <f t="shared" si="217"/>
        <v>60.285714285714285</v>
      </c>
      <c r="Q3501" s="7" t="s">
        <v>8329</v>
      </c>
      <c r="R3501" t="s">
        <v>8330</v>
      </c>
      <c r="S3501" s="12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8">
        <f t="shared" si="217"/>
        <v>25.30952380952381</v>
      </c>
      <c r="Q3502" s="7" t="s">
        <v>8329</v>
      </c>
      <c r="R3502" t="s">
        <v>8330</v>
      </c>
      <c r="S3502" s="12">
        <f t="shared" si="218"/>
        <v>42419.711087962954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8">
        <f t="shared" si="217"/>
        <v>35.952380952380949</v>
      </c>
      <c r="Q3503" s="7" t="s">
        <v>8329</v>
      </c>
      <c r="R3503" t="s">
        <v>8330</v>
      </c>
      <c r="S3503" s="12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8">
        <f t="shared" si="217"/>
        <v>136</v>
      </c>
      <c r="Q3504" s="7" t="s">
        <v>8329</v>
      </c>
      <c r="R3504" t="s">
        <v>8330</v>
      </c>
      <c r="S3504" s="12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8">
        <f t="shared" si="217"/>
        <v>70.763157894736835</v>
      </c>
      <c r="Q3505" s="7" t="s">
        <v>8329</v>
      </c>
      <c r="R3505" t="s">
        <v>8330</v>
      </c>
      <c r="S3505" s="12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8">
        <f t="shared" si="217"/>
        <v>125</v>
      </c>
      <c r="Q3506" s="7" t="s">
        <v>8329</v>
      </c>
      <c r="R3506" t="s">
        <v>8330</v>
      </c>
      <c r="S3506" s="12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8">
        <f t="shared" si="217"/>
        <v>66.512820512820511</v>
      </c>
      <c r="Q3507" s="7" t="s">
        <v>8329</v>
      </c>
      <c r="R3507" t="s">
        <v>8330</v>
      </c>
      <c r="S3507" s="12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8">
        <f t="shared" si="217"/>
        <v>105</v>
      </c>
      <c r="Q3508" s="7" t="s">
        <v>8329</v>
      </c>
      <c r="R3508" t="s">
        <v>8330</v>
      </c>
      <c r="S3508" s="12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8">
        <f t="shared" si="217"/>
        <v>145</v>
      </c>
      <c r="Q3509" s="7" t="s">
        <v>8329</v>
      </c>
      <c r="R3509" t="s">
        <v>8330</v>
      </c>
      <c r="S3509" s="12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8">
        <f t="shared" si="217"/>
        <v>12</v>
      </c>
      <c r="Q3510" s="7" t="s">
        <v>8329</v>
      </c>
      <c r="R3510" t="s">
        <v>8330</v>
      </c>
      <c r="S3510" s="12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8">
        <f t="shared" si="217"/>
        <v>96.666666666666671</v>
      </c>
      <c r="Q3511" s="7" t="s">
        <v>8329</v>
      </c>
      <c r="R3511" t="s">
        <v>8330</v>
      </c>
      <c r="S3511" s="12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8">
        <f t="shared" si="217"/>
        <v>60.333333333333336</v>
      </c>
      <c r="Q3512" s="7" t="s">
        <v>8329</v>
      </c>
      <c r="R3512" t="s">
        <v>8330</v>
      </c>
      <c r="S3512" s="12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8">
        <f t="shared" si="217"/>
        <v>79.89473684210526</v>
      </c>
      <c r="Q3513" s="7" t="s">
        <v>8329</v>
      </c>
      <c r="R3513" t="s">
        <v>8330</v>
      </c>
      <c r="S3513" s="12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8">
        <f t="shared" si="217"/>
        <v>58.823529411764703</v>
      </c>
      <c r="Q3514" s="7" t="s">
        <v>8329</v>
      </c>
      <c r="R3514" t="s">
        <v>8330</v>
      </c>
      <c r="S3514" s="12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8">
        <f t="shared" si="217"/>
        <v>75.340909090909093</v>
      </c>
      <c r="Q3515" s="7" t="s">
        <v>8329</v>
      </c>
      <c r="R3515" t="s">
        <v>8330</v>
      </c>
      <c r="S3515" s="12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8">
        <f t="shared" si="217"/>
        <v>55</v>
      </c>
      <c r="Q3516" s="7" t="s">
        <v>8329</v>
      </c>
      <c r="R3516" t="s">
        <v>8330</v>
      </c>
      <c r="S3516" s="12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8">
        <f t="shared" si="217"/>
        <v>66.956521739130437</v>
      </c>
      <c r="Q3517" s="7" t="s">
        <v>8329</v>
      </c>
      <c r="R3517" t="s">
        <v>8330</v>
      </c>
      <c r="S3517" s="12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8">
        <f t="shared" si="217"/>
        <v>227.27272727272728</v>
      </c>
      <c r="Q3518" s="7" t="s">
        <v>8329</v>
      </c>
      <c r="R3518" t="s">
        <v>8330</v>
      </c>
      <c r="S3518" s="12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8">
        <f t="shared" si="217"/>
        <v>307.69230769230768</v>
      </c>
      <c r="Q3519" s="7" t="s">
        <v>8329</v>
      </c>
      <c r="R3519" t="s">
        <v>8330</v>
      </c>
      <c r="S3519" s="12">
        <f t="shared" si="218"/>
        <v>41794.609189814815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8">
        <f t="shared" si="217"/>
        <v>50.020909090909093</v>
      </c>
      <c r="Q3520" s="7" t="s">
        <v>8329</v>
      </c>
      <c r="R3520" t="s">
        <v>8330</v>
      </c>
      <c r="S3520" s="12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8">
        <f t="shared" si="217"/>
        <v>72.392857142857139</v>
      </c>
      <c r="Q3521" s="7" t="s">
        <v>8329</v>
      </c>
      <c r="R3521" t="s">
        <v>8330</v>
      </c>
      <c r="S3521" s="12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8">
        <f t="shared" si="217"/>
        <v>95.952380952380949</v>
      </c>
      <c r="Q3522" s="7" t="s">
        <v>8329</v>
      </c>
      <c r="R3522" t="s">
        <v>8330</v>
      </c>
      <c r="S3522" s="12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8">
        <f t="shared" ref="P3523:P3586" si="221">IF(L3523&lt;&gt;0, E3523/L3523, 0)</f>
        <v>45.615384615384613</v>
      </c>
      <c r="Q3523" s="7" t="s">
        <v>8329</v>
      </c>
      <c r="R3523" t="s">
        <v>8330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8">
        <f t="shared" si="221"/>
        <v>41.029411764705884</v>
      </c>
      <c r="Q3524" s="7" t="s">
        <v>8329</v>
      </c>
      <c r="R3524" t="s">
        <v>8330</v>
      </c>
      <c r="S3524" s="12">
        <f t="shared" si="222"/>
        <v>42234.581550925919</v>
      </c>
      <c r="T3524" s="12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8">
        <f t="shared" si="221"/>
        <v>56.825000000000003</v>
      </c>
      <c r="Q3525" s="7" t="s">
        <v>8329</v>
      </c>
      <c r="R3525" t="s">
        <v>8330</v>
      </c>
      <c r="S3525" s="12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8">
        <f t="shared" si="221"/>
        <v>137.24324324324326</v>
      </c>
      <c r="Q3526" s="7" t="s">
        <v>8329</v>
      </c>
      <c r="R3526" t="s">
        <v>8330</v>
      </c>
      <c r="S3526" s="12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8">
        <f t="shared" si="221"/>
        <v>75.714285714285708</v>
      </c>
      <c r="Q3527" s="7" t="s">
        <v>8329</v>
      </c>
      <c r="R3527" t="s">
        <v>8330</v>
      </c>
      <c r="S3527" s="12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8">
        <f t="shared" si="221"/>
        <v>99</v>
      </c>
      <c r="Q3528" s="7" t="s">
        <v>8329</v>
      </c>
      <c r="R3528" t="s">
        <v>8330</v>
      </c>
      <c r="S3528" s="12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8">
        <f t="shared" si="221"/>
        <v>81.569767441860463</v>
      </c>
      <c r="Q3529" s="7" t="s">
        <v>8329</v>
      </c>
      <c r="R3529" t="s">
        <v>8330</v>
      </c>
      <c r="S3529" s="12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8">
        <f t="shared" si="221"/>
        <v>45.108108108108105</v>
      </c>
      <c r="Q3530" s="7" t="s">
        <v>8329</v>
      </c>
      <c r="R3530" t="s">
        <v>8330</v>
      </c>
      <c r="S3530" s="12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8">
        <f t="shared" si="221"/>
        <v>36.666666666666664</v>
      </c>
      <c r="Q3531" s="7" t="s">
        <v>8329</v>
      </c>
      <c r="R3531" t="s">
        <v>8330</v>
      </c>
      <c r="S3531" s="12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8">
        <f t="shared" si="221"/>
        <v>125</v>
      </c>
      <c r="Q3532" s="7" t="s">
        <v>8329</v>
      </c>
      <c r="R3532" t="s">
        <v>8330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8">
        <f t="shared" si="221"/>
        <v>49.230769230769234</v>
      </c>
      <c r="Q3533" s="7" t="s">
        <v>8329</v>
      </c>
      <c r="R3533" t="s">
        <v>8330</v>
      </c>
      <c r="S3533" s="12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8">
        <f t="shared" si="221"/>
        <v>42.296296296296298</v>
      </c>
      <c r="Q3534" s="7" t="s">
        <v>8329</v>
      </c>
      <c r="R3534" t="s">
        <v>8330</v>
      </c>
      <c r="S3534" s="12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8">
        <f t="shared" si="221"/>
        <v>78.875</v>
      </c>
      <c r="Q3535" s="7" t="s">
        <v>8329</v>
      </c>
      <c r="R3535" t="s">
        <v>8330</v>
      </c>
      <c r="S3535" s="12">
        <f t="shared" si="222"/>
        <v>42289.552858796298</v>
      </c>
      <c r="T3535" s="12">
        <f t="shared" si="223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8">
        <f t="shared" si="221"/>
        <v>38.284313725490193</v>
      </c>
      <c r="Q3536" s="7" t="s">
        <v>8329</v>
      </c>
      <c r="R3536" t="s">
        <v>8330</v>
      </c>
      <c r="S3536" s="12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8">
        <f t="shared" si="221"/>
        <v>44.847826086956523</v>
      </c>
      <c r="Q3537" s="7" t="s">
        <v>8329</v>
      </c>
      <c r="R3537" t="s">
        <v>8330</v>
      </c>
      <c r="S3537" s="12">
        <f t="shared" si="222"/>
        <v>42248.431828703695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8">
        <f t="shared" si="221"/>
        <v>13.529411764705882</v>
      </c>
      <c r="Q3538" s="7" t="s">
        <v>8329</v>
      </c>
      <c r="R3538" t="s">
        <v>8330</v>
      </c>
      <c r="S3538" s="12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8">
        <f t="shared" si="221"/>
        <v>43.5</v>
      </c>
      <c r="Q3539" s="7" t="s">
        <v>8329</v>
      </c>
      <c r="R3539" t="s">
        <v>8330</v>
      </c>
      <c r="S3539" s="12">
        <f t="shared" si="222"/>
        <v>41923.146018518513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8">
        <f t="shared" si="221"/>
        <v>30.951807228915662</v>
      </c>
      <c r="Q3540" s="7" t="s">
        <v>8329</v>
      </c>
      <c r="R3540" t="s">
        <v>8330</v>
      </c>
      <c r="S3540" s="12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8">
        <f t="shared" si="221"/>
        <v>55.230769230769234</v>
      </c>
      <c r="Q3541" s="7" t="s">
        <v>8329</v>
      </c>
      <c r="R3541" t="s">
        <v>8330</v>
      </c>
      <c r="S3541" s="12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8">
        <f t="shared" si="221"/>
        <v>46.125</v>
      </c>
      <c r="Q3542" s="7" t="s">
        <v>8329</v>
      </c>
      <c r="R3542" t="s">
        <v>8330</v>
      </c>
      <c r="S3542" s="12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8">
        <f t="shared" si="221"/>
        <v>39.375</v>
      </c>
      <c r="Q3543" s="7" t="s">
        <v>8329</v>
      </c>
      <c r="R3543" t="s">
        <v>8330</v>
      </c>
      <c r="S3543" s="12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8">
        <f t="shared" si="221"/>
        <v>66.152941176470591</v>
      </c>
      <c r="Q3544" s="7" t="s">
        <v>8329</v>
      </c>
      <c r="R3544" t="s">
        <v>8330</v>
      </c>
      <c r="S3544" s="12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8">
        <f t="shared" si="221"/>
        <v>54.137931034482762</v>
      </c>
      <c r="Q3545" s="7" t="s">
        <v>8329</v>
      </c>
      <c r="R3545" t="s">
        <v>8330</v>
      </c>
      <c r="S3545" s="12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8">
        <f t="shared" si="221"/>
        <v>104.16666666666667</v>
      </c>
      <c r="Q3546" s="7" t="s">
        <v>8329</v>
      </c>
      <c r="R3546" t="s">
        <v>8330</v>
      </c>
      <c r="S3546" s="12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8">
        <f t="shared" si="221"/>
        <v>31.375</v>
      </c>
      <c r="Q3547" s="7" t="s">
        <v>8329</v>
      </c>
      <c r="R3547" t="s">
        <v>8330</v>
      </c>
      <c r="S3547" s="12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8">
        <f t="shared" si="221"/>
        <v>59.210526315789473</v>
      </c>
      <c r="Q3548" s="7" t="s">
        <v>8329</v>
      </c>
      <c r="R3548" t="s">
        <v>8330</v>
      </c>
      <c r="S3548" s="12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8">
        <f t="shared" si="221"/>
        <v>119.17633928571429</v>
      </c>
      <c r="Q3549" s="7" t="s">
        <v>8329</v>
      </c>
      <c r="R3549" t="s">
        <v>8330</v>
      </c>
      <c r="S3549" s="12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8">
        <f t="shared" si="221"/>
        <v>164.61538461538461</v>
      </c>
      <c r="Q3550" s="7" t="s">
        <v>8329</v>
      </c>
      <c r="R3550" t="s">
        <v>8330</v>
      </c>
      <c r="S3550" s="12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8">
        <f t="shared" si="221"/>
        <v>24.285714285714285</v>
      </c>
      <c r="Q3551" s="7" t="s">
        <v>8329</v>
      </c>
      <c r="R3551" t="s">
        <v>8330</v>
      </c>
      <c r="S3551" s="12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8">
        <f t="shared" si="221"/>
        <v>40.9375</v>
      </c>
      <c r="Q3552" s="7" t="s">
        <v>8329</v>
      </c>
      <c r="R3552" t="s">
        <v>8330</v>
      </c>
      <c r="S3552" s="12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8">
        <f t="shared" si="221"/>
        <v>61.1</v>
      </c>
      <c r="Q3553" s="7" t="s">
        <v>8329</v>
      </c>
      <c r="R3553" t="s">
        <v>8330</v>
      </c>
      <c r="S3553" s="12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8">
        <f t="shared" si="221"/>
        <v>38.65</v>
      </c>
      <c r="Q3554" s="7" t="s">
        <v>8329</v>
      </c>
      <c r="R3554" t="s">
        <v>8330</v>
      </c>
      <c r="S3554" s="12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8">
        <f t="shared" si="221"/>
        <v>56.20192307692308</v>
      </c>
      <c r="Q3555" s="7" t="s">
        <v>8329</v>
      </c>
      <c r="R3555" t="s">
        <v>8330</v>
      </c>
      <c r="S3555" s="12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8">
        <f t="shared" si="221"/>
        <v>107.00207547169811</v>
      </c>
      <c r="Q3556" s="7" t="s">
        <v>8329</v>
      </c>
      <c r="R3556" t="s">
        <v>8330</v>
      </c>
      <c r="S3556" s="12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8">
        <f t="shared" si="221"/>
        <v>171.42857142857142</v>
      </c>
      <c r="Q3557" s="7" t="s">
        <v>8329</v>
      </c>
      <c r="R3557" t="s">
        <v>8330</v>
      </c>
      <c r="S3557" s="12">
        <f t="shared" si="222"/>
        <v>42661.233726851853</v>
      </c>
      <c r="T3557" s="12">
        <f t="shared" si="223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8">
        <f t="shared" si="221"/>
        <v>110.5</v>
      </c>
      <c r="Q3558" s="7" t="s">
        <v>8329</v>
      </c>
      <c r="R3558" t="s">
        <v>8330</v>
      </c>
      <c r="S3558" s="12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8">
        <f t="shared" si="221"/>
        <v>179.27598566308242</v>
      </c>
      <c r="Q3559" s="7" t="s">
        <v>8329</v>
      </c>
      <c r="R3559" t="s">
        <v>8330</v>
      </c>
      <c r="S3559" s="12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8">
        <f t="shared" si="221"/>
        <v>22.90909090909091</v>
      </c>
      <c r="Q3560" s="7" t="s">
        <v>8329</v>
      </c>
      <c r="R3560" t="s">
        <v>8330</v>
      </c>
      <c r="S3560" s="12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8">
        <f t="shared" si="221"/>
        <v>43.125</v>
      </c>
      <c r="Q3561" s="7" t="s">
        <v>8329</v>
      </c>
      <c r="R3561" t="s">
        <v>8330</v>
      </c>
      <c r="S3561" s="12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8">
        <f t="shared" si="221"/>
        <v>46.891891891891895</v>
      </c>
      <c r="Q3562" s="7" t="s">
        <v>8329</v>
      </c>
      <c r="R3562" t="s">
        <v>8330</v>
      </c>
      <c r="S3562" s="12">
        <f t="shared" si="222"/>
        <v>42115.681319444448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8">
        <f t="shared" si="221"/>
        <v>47.407407407407405</v>
      </c>
      <c r="Q3563" s="7" t="s">
        <v>8329</v>
      </c>
      <c r="R3563" t="s">
        <v>8330</v>
      </c>
      <c r="S3563" s="12">
        <f t="shared" si="222"/>
        <v>42203.471967592595</v>
      </c>
      <c r="T3563" s="12">
        <f t="shared" si="223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8">
        <f t="shared" si="221"/>
        <v>15.129032258064516</v>
      </c>
      <c r="Q3564" s="7" t="s">
        <v>8329</v>
      </c>
      <c r="R3564" t="s">
        <v>8330</v>
      </c>
      <c r="S3564" s="12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8">
        <f t="shared" si="221"/>
        <v>21.098000000000003</v>
      </c>
      <c r="Q3565" s="7" t="s">
        <v>8329</v>
      </c>
      <c r="R3565" t="s">
        <v>8330</v>
      </c>
      <c r="S3565" s="12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8">
        <f t="shared" si="221"/>
        <v>59.117647058823529</v>
      </c>
      <c r="Q3566" s="7" t="s">
        <v>8329</v>
      </c>
      <c r="R3566" t="s">
        <v>8330</v>
      </c>
      <c r="S3566" s="12">
        <f t="shared" si="222"/>
        <v>42236.414918981485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8">
        <f t="shared" si="221"/>
        <v>97.916666666666671</v>
      </c>
      <c r="Q3567" s="7" t="s">
        <v>8329</v>
      </c>
      <c r="R3567" t="s">
        <v>8330</v>
      </c>
      <c r="S3567" s="12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8">
        <f t="shared" si="221"/>
        <v>55.131578947368418</v>
      </c>
      <c r="Q3568" s="7" t="s">
        <v>8329</v>
      </c>
      <c r="R3568" t="s">
        <v>8330</v>
      </c>
      <c r="S3568" s="12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8">
        <f t="shared" si="221"/>
        <v>26.536585365853657</v>
      </c>
      <c r="Q3569" s="7" t="s">
        <v>8329</v>
      </c>
      <c r="R3569" t="s">
        <v>8330</v>
      </c>
      <c r="S3569" s="12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8">
        <f t="shared" si="221"/>
        <v>58.421052631578945</v>
      </c>
      <c r="Q3570" s="7" t="s">
        <v>8329</v>
      </c>
      <c r="R3570" t="s">
        <v>8330</v>
      </c>
      <c r="S3570" s="12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8">
        <f t="shared" si="221"/>
        <v>122.53658536585365</v>
      </c>
      <c r="Q3571" s="7" t="s">
        <v>8329</v>
      </c>
      <c r="R3571" t="s">
        <v>8330</v>
      </c>
      <c r="S3571" s="12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8">
        <f t="shared" si="221"/>
        <v>87.961538461538467</v>
      </c>
      <c r="Q3572" s="7" t="s">
        <v>8329</v>
      </c>
      <c r="R3572" t="s">
        <v>8330</v>
      </c>
      <c r="S3572" s="12">
        <f t="shared" si="222"/>
        <v>41976.123645833337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8">
        <f t="shared" si="221"/>
        <v>73.239999999999995</v>
      </c>
      <c r="Q3573" s="7" t="s">
        <v>8329</v>
      </c>
      <c r="R3573" t="s">
        <v>8330</v>
      </c>
      <c r="S3573" s="12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8">
        <f t="shared" si="221"/>
        <v>55.555555555555557</v>
      </c>
      <c r="Q3574" s="7" t="s">
        <v>8329</v>
      </c>
      <c r="R3574" t="s">
        <v>8330</v>
      </c>
      <c r="S3574" s="12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8">
        <f t="shared" si="221"/>
        <v>39.53846153846154</v>
      </c>
      <c r="Q3575" s="7" t="s">
        <v>8329</v>
      </c>
      <c r="R3575" t="s">
        <v>8330</v>
      </c>
      <c r="S3575" s="12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8">
        <f t="shared" si="221"/>
        <v>136.77777777777777</v>
      </c>
      <c r="Q3576" s="7" t="s">
        <v>8329</v>
      </c>
      <c r="R3576" t="s">
        <v>8330</v>
      </c>
      <c r="S3576" s="12">
        <f t="shared" si="222"/>
        <v>41926.734351851846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8">
        <f t="shared" si="221"/>
        <v>99.343137254901961</v>
      </c>
      <c r="Q3577" s="7" t="s">
        <v>8329</v>
      </c>
      <c r="R3577" t="s">
        <v>8330</v>
      </c>
      <c r="S3577" s="12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8">
        <f t="shared" si="221"/>
        <v>20</v>
      </c>
      <c r="Q3578" s="7" t="s">
        <v>8329</v>
      </c>
      <c r="R3578" t="s">
        <v>8330</v>
      </c>
      <c r="S3578" s="12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8">
        <f t="shared" si="221"/>
        <v>28.888888888888889</v>
      </c>
      <c r="Q3579" s="7" t="s">
        <v>8329</v>
      </c>
      <c r="R3579" t="s">
        <v>8330</v>
      </c>
      <c r="S3579" s="12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8">
        <f t="shared" si="221"/>
        <v>40.545945945945945</v>
      </c>
      <c r="Q3580" s="7" t="s">
        <v>8329</v>
      </c>
      <c r="R3580" t="s">
        <v>8330</v>
      </c>
      <c r="S3580" s="12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8">
        <f t="shared" si="221"/>
        <v>35.714285714285715</v>
      </c>
      <c r="Q3581" s="7" t="s">
        <v>8329</v>
      </c>
      <c r="R3581" t="s">
        <v>8330</v>
      </c>
      <c r="S3581" s="12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8">
        <f t="shared" si="221"/>
        <v>37.962962962962962</v>
      </c>
      <c r="Q3582" s="7" t="s">
        <v>8329</v>
      </c>
      <c r="R3582" t="s">
        <v>8330</v>
      </c>
      <c r="S3582" s="12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8">
        <f t="shared" si="221"/>
        <v>33.333333333333336</v>
      </c>
      <c r="Q3583" s="7" t="s">
        <v>8329</v>
      </c>
      <c r="R3583" t="s">
        <v>8330</v>
      </c>
      <c r="S3583" s="12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8">
        <f t="shared" si="221"/>
        <v>58.571428571428569</v>
      </c>
      <c r="Q3584" s="7" t="s">
        <v>8329</v>
      </c>
      <c r="R3584" t="s">
        <v>8330</v>
      </c>
      <c r="S3584" s="12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8">
        <f t="shared" si="221"/>
        <v>135.625</v>
      </c>
      <c r="Q3585" s="7" t="s">
        <v>8329</v>
      </c>
      <c r="R3585" t="s">
        <v>8330</v>
      </c>
      <c r="S3585" s="12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8">
        <f t="shared" si="221"/>
        <v>30.9375</v>
      </c>
      <c r="Q3586" s="7" t="s">
        <v>8329</v>
      </c>
      <c r="R3586" t="s">
        <v>8330</v>
      </c>
      <c r="S3586" s="12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8">
        <f t="shared" ref="P3587:P3650" si="225">IF(L3587&lt;&gt;0, E3587/L3587, 0)</f>
        <v>176.08695652173913</v>
      </c>
      <c r="Q3587" s="7" t="s">
        <v>8329</v>
      </c>
      <c r="R3587" t="s">
        <v>8330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8">
        <f t="shared" si="225"/>
        <v>151.9814814814815</v>
      </c>
      <c r="Q3588" s="7" t="s">
        <v>8329</v>
      </c>
      <c r="R3588" t="s">
        <v>8330</v>
      </c>
      <c r="S3588" s="12">
        <f t="shared" si="226"/>
        <v>42576.489236111105</v>
      </c>
      <c r="T3588" s="12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8">
        <f t="shared" si="225"/>
        <v>22.607142857142858</v>
      </c>
      <c r="Q3589" s="7" t="s">
        <v>8329</v>
      </c>
      <c r="R3589" t="s">
        <v>8330</v>
      </c>
      <c r="S3589" s="12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8">
        <f t="shared" si="225"/>
        <v>18.272727272727273</v>
      </c>
      <c r="Q3590" s="7" t="s">
        <v>8329</v>
      </c>
      <c r="R3590" t="s">
        <v>8330</v>
      </c>
      <c r="S3590" s="12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8">
        <f t="shared" si="225"/>
        <v>82.258064516129039</v>
      </c>
      <c r="Q3591" s="7" t="s">
        <v>8329</v>
      </c>
      <c r="R3591" t="s">
        <v>8330</v>
      </c>
      <c r="S3591" s="12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8">
        <f t="shared" si="225"/>
        <v>68.534246575342465</v>
      </c>
      <c r="Q3592" s="7" t="s">
        <v>8329</v>
      </c>
      <c r="R3592" t="s">
        <v>8330</v>
      </c>
      <c r="S3592" s="12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8">
        <f t="shared" si="225"/>
        <v>68.055555555555557</v>
      </c>
      <c r="Q3593" s="7" t="s">
        <v>8329</v>
      </c>
      <c r="R3593" t="s">
        <v>8330</v>
      </c>
      <c r="S3593" s="12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8">
        <f t="shared" si="225"/>
        <v>72.714285714285708</v>
      </c>
      <c r="Q3594" s="7" t="s">
        <v>8329</v>
      </c>
      <c r="R3594" t="s">
        <v>8330</v>
      </c>
      <c r="S3594" s="12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8">
        <f t="shared" si="225"/>
        <v>77.186046511627907</v>
      </c>
      <c r="Q3595" s="7" t="s">
        <v>8329</v>
      </c>
      <c r="R3595" t="s">
        <v>8330</v>
      </c>
      <c r="S3595" s="12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8">
        <f t="shared" si="225"/>
        <v>55.972222222222221</v>
      </c>
      <c r="Q3596" s="7" t="s">
        <v>8329</v>
      </c>
      <c r="R3596" t="s">
        <v>8330</v>
      </c>
      <c r="S3596" s="12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8">
        <f t="shared" si="225"/>
        <v>49.693548387096776</v>
      </c>
      <c r="Q3597" s="7" t="s">
        <v>8329</v>
      </c>
      <c r="R3597" t="s">
        <v>8330</v>
      </c>
      <c r="S3597" s="12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8">
        <f t="shared" si="225"/>
        <v>79</v>
      </c>
      <c r="Q3598" s="7" t="s">
        <v>8329</v>
      </c>
      <c r="R3598" t="s">
        <v>8330</v>
      </c>
      <c r="S3598" s="12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8">
        <f t="shared" si="225"/>
        <v>77.727272727272734</v>
      </c>
      <c r="Q3599" s="7" t="s">
        <v>8329</v>
      </c>
      <c r="R3599" t="s">
        <v>8330</v>
      </c>
      <c r="S3599" s="12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8">
        <f t="shared" si="225"/>
        <v>40.777777777777779</v>
      </c>
      <c r="Q3600" s="7" t="s">
        <v>8329</v>
      </c>
      <c r="R3600" t="s">
        <v>8330</v>
      </c>
      <c r="S3600" s="12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8">
        <f t="shared" si="225"/>
        <v>59.411764705882355</v>
      </c>
      <c r="Q3601" s="7" t="s">
        <v>8329</v>
      </c>
      <c r="R3601" t="s">
        <v>8330</v>
      </c>
      <c r="S3601" s="12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8">
        <f t="shared" si="225"/>
        <v>3.25</v>
      </c>
      <c r="Q3602" s="7" t="s">
        <v>8329</v>
      </c>
      <c r="R3602" t="s">
        <v>8330</v>
      </c>
      <c r="S3602" s="12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8">
        <f t="shared" si="225"/>
        <v>39.377358490566039</v>
      </c>
      <c r="Q3603" s="7" t="s">
        <v>8329</v>
      </c>
      <c r="R3603" t="s">
        <v>8330</v>
      </c>
      <c r="S3603" s="12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8">
        <f t="shared" si="225"/>
        <v>81.673469387755105</v>
      </c>
      <c r="Q3604" s="7" t="s">
        <v>8329</v>
      </c>
      <c r="R3604" t="s">
        <v>8330</v>
      </c>
      <c r="S3604" s="12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8">
        <f t="shared" si="225"/>
        <v>44.912280701754383</v>
      </c>
      <c r="Q3605" s="7" t="s">
        <v>8329</v>
      </c>
      <c r="R3605" t="s">
        <v>8330</v>
      </c>
      <c r="S3605" s="12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8">
        <f t="shared" si="225"/>
        <v>49.05797101449275</v>
      </c>
      <c r="Q3606" s="7" t="s">
        <v>8329</v>
      </c>
      <c r="R3606" t="s">
        <v>8330</v>
      </c>
      <c r="S3606" s="12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8">
        <f t="shared" si="225"/>
        <v>30.666666666666668</v>
      </c>
      <c r="Q3607" s="7" t="s">
        <v>8329</v>
      </c>
      <c r="R3607" t="s">
        <v>8330</v>
      </c>
      <c r="S3607" s="12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8">
        <f t="shared" si="225"/>
        <v>61.0625</v>
      </c>
      <c r="Q3608" s="7" t="s">
        <v>8329</v>
      </c>
      <c r="R3608" t="s">
        <v>8330</v>
      </c>
      <c r="S3608" s="12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8">
        <f t="shared" si="225"/>
        <v>29</v>
      </c>
      <c r="Q3609" s="7" t="s">
        <v>8329</v>
      </c>
      <c r="R3609" t="s">
        <v>8330</v>
      </c>
      <c r="S3609" s="12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8">
        <f t="shared" si="225"/>
        <v>29.62962962962963</v>
      </c>
      <c r="Q3610" s="7" t="s">
        <v>8329</v>
      </c>
      <c r="R3610" t="s">
        <v>8330</v>
      </c>
      <c r="S3610" s="12">
        <f t="shared" si="226"/>
        <v>42506.50104166667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8">
        <f t="shared" si="225"/>
        <v>143.0952380952381</v>
      </c>
      <c r="Q3611" s="7" t="s">
        <v>8329</v>
      </c>
      <c r="R3611" t="s">
        <v>8330</v>
      </c>
      <c r="S3611" s="12">
        <f t="shared" si="226"/>
        <v>42429.783391203695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8">
        <f t="shared" si="225"/>
        <v>52.354838709677416</v>
      </c>
      <c r="Q3612" s="7" t="s">
        <v>8329</v>
      </c>
      <c r="R3612" t="s">
        <v>8330</v>
      </c>
      <c r="S3612" s="12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8">
        <f t="shared" si="225"/>
        <v>66.666666666666671</v>
      </c>
      <c r="Q3613" s="7" t="s">
        <v>8329</v>
      </c>
      <c r="R3613" t="s">
        <v>8330</v>
      </c>
      <c r="S3613" s="12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8">
        <f t="shared" si="225"/>
        <v>126.66666666666667</v>
      </c>
      <c r="Q3614" s="7" t="s">
        <v>8329</v>
      </c>
      <c r="R3614" t="s">
        <v>8330</v>
      </c>
      <c r="S3614" s="12">
        <f t="shared" si="226"/>
        <v>41789.518645833334</v>
      </c>
      <c r="T3614" s="12">
        <f t="shared" si="227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8">
        <f t="shared" si="225"/>
        <v>62.5</v>
      </c>
      <c r="Q3615" s="7" t="s">
        <v>8329</v>
      </c>
      <c r="R3615" t="s">
        <v>8330</v>
      </c>
      <c r="S3615" s="12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8">
        <f t="shared" si="225"/>
        <v>35.492957746478872</v>
      </c>
      <c r="Q3616" s="7" t="s">
        <v>8329</v>
      </c>
      <c r="R3616" t="s">
        <v>8330</v>
      </c>
      <c r="S3616" s="12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8">
        <f t="shared" si="225"/>
        <v>37.083333333333336</v>
      </c>
      <c r="Q3617" s="7" t="s">
        <v>8329</v>
      </c>
      <c r="R3617" t="s">
        <v>8330</v>
      </c>
      <c r="S3617" s="12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8">
        <f t="shared" si="225"/>
        <v>69.333333333333329</v>
      </c>
      <c r="Q3618" s="7" t="s">
        <v>8329</v>
      </c>
      <c r="R3618" t="s">
        <v>8330</v>
      </c>
      <c r="S3618" s="12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8">
        <f t="shared" si="225"/>
        <v>17.254901960784313</v>
      </c>
      <c r="Q3619" s="7" t="s">
        <v>8329</v>
      </c>
      <c r="R3619" t="s">
        <v>8330</v>
      </c>
      <c r="S3619" s="12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8">
        <f t="shared" si="225"/>
        <v>36.071428571428569</v>
      </c>
      <c r="Q3620" s="7" t="s">
        <v>8329</v>
      </c>
      <c r="R3620" t="s">
        <v>8330</v>
      </c>
      <c r="S3620" s="12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8">
        <f t="shared" si="225"/>
        <v>66.470588235294116</v>
      </c>
      <c r="Q3621" s="7" t="s">
        <v>8329</v>
      </c>
      <c r="R3621" t="s">
        <v>8330</v>
      </c>
      <c r="S3621" s="12">
        <f t="shared" si="226"/>
        <v>42660.92391203704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8">
        <f t="shared" si="225"/>
        <v>56.065989847715734</v>
      </c>
      <c r="Q3622" s="7" t="s">
        <v>8329</v>
      </c>
      <c r="R3622" t="s">
        <v>8330</v>
      </c>
      <c r="S3622" s="12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8">
        <f t="shared" si="225"/>
        <v>47.028571428571432</v>
      </c>
      <c r="Q3623" s="7" t="s">
        <v>8329</v>
      </c>
      <c r="R3623" t="s">
        <v>8330</v>
      </c>
      <c r="S3623" s="12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8">
        <f t="shared" si="225"/>
        <v>47.666190476190479</v>
      </c>
      <c r="Q3624" s="7" t="s">
        <v>8329</v>
      </c>
      <c r="R3624" t="s">
        <v>8330</v>
      </c>
      <c r="S3624" s="12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8">
        <f t="shared" si="225"/>
        <v>88.235294117647058</v>
      </c>
      <c r="Q3625" s="7" t="s">
        <v>8329</v>
      </c>
      <c r="R3625" t="s">
        <v>8330</v>
      </c>
      <c r="S3625" s="12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8">
        <f t="shared" si="225"/>
        <v>80.717948717948715</v>
      </c>
      <c r="Q3626" s="7" t="s">
        <v>8329</v>
      </c>
      <c r="R3626" t="s">
        <v>8330</v>
      </c>
      <c r="S3626" s="12">
        <f t="shared" si="226"/>
        <v>42545.565856481473</v>
      </c>
      <c r="T3626" s="12">
        <f t="shared" si="227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8">
        <f t="shared" si="225"/>
        <v>39.487179487179489</v>
      </c>
      <c r="Q3627" s="7" t="s">
        <v>8329</v>
      </c>
      <c r="R3627" t="s">
        <v>8330</v>
      </c>
      <c r="S3627" s="12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8">
        <f t="shared" si="225"/>
        <v>84.854166666666671</v>
      </c>
      <c r="Q3628" s="7" t="s">
        <v>8329</v>
      </c>
      <c r="R3628" t="s">
        <v>8330</v>
      </c>
      <c r="S3628" s="12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8">
        <f t="shared" si="225"/>
        <v>68.965517241379317</v>
      </c>
      <c r="Q3629" s="7" t="s">
        <v>8329</v>
      </c>
      <c r="R3629" t="s">
        <v>8330</v>
      </c>
      <c r="S3629" s="12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8">
        <f t="shared" si="225"/>
        <v>0</v>
      </c>
      <c r="Q3630" s="7" t="s">
        <v>8329</v>
      </c>
      <c r="R3630" t="s">
        <v>8371</v>
      </c>
      <c r="S3630" s="12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8">
        <f t="shared" si="225"/>
        <v>1</v>
      </c>
      <c r="Q3631" s="7" t="s">
        <v>8329</v>
      </c>
      <c r="R3631" t="s">
        <v>8371</v>
      </c>
      <c r="S3631" s="12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8">
        <f t="shared" si="225"/>
        <v>1</v>
      </c>
      <c r="Q3632" s="7" t="s">
        <v>8329</v>
      </c>
      <c r="R3632" t="s">
        <v>8371</v>
      </c>
      <c r="S3632" s="12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8">
        <f t="shared" si="225"/>
        <v>147.88135593220338</v>
      </c>
      <c r="Q3633" s="7" t="s">
        <v>8329</v>
      </c>
      <c r="R3633" t="s">
        <v>8371</v>
      </c>
      <c r="S3633" s="12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8">
        <f t="shared" si="225"/>
        <v>100</v>
      </c>
      <c r="Q3634" s="7" t="s">
        <v>8329</v>
      </c>
      <c r="R3634" t="s">
        <v>8371</v>
      </c>
      <c r="S3634" s="12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8">
        <f t="shared" si="225"/>
        <v>56.838709677419352</v>
      </c>
      <c r="Q3635" s="7" t="s">
        <v>8329</v>
      </c>
      <c r="R3635" t="s">
        <v>8371</v>
      </c>
      <c r="S3635" s="12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8">
        <f t="shared" si="225"/>
        <v>176.94444444444446</v>
      </c>
      <c r="Q3636" s="7" t="s">
        <v>8329</v>
      </c>
      <c r="R3636" t="s">
        <v>8371</v>
      </c>
      <c r="S3636" s="12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8">
        <f t="shared" si="225"/>
        <v>127.6</v>
      </c>
      <c r="Q3637" s="7" t="s">
        <v>8329</v>
      </c>
      <c r="R3637" t="s">
        <v>8371</v>
      </c>
      <c r="S3637" s="12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8">
        <f t="shared" si="225"/>
        <v>0</v>
      </c>
      <c r="Q3638" s="7" t="s">
        <v>8329</v>
      </c>
      <c r="R3638" t="s">
        <v>8371</v>
      </c>
      <c r="S3638" s="12">
        <f t="shared" si="226"/>
        <v>42226.486446759263</v>
      </c>
      <c r="T3638" s="12">
        <f t="shared" si="227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8">
        <f t="shared" si="225"/>
        <v>66.142857142857139</v>
      </c>
      <c r="Q3639" s="7" t="s">
        <v>8329</v>
      </c>
      <c r="R3639" t="s">
        <v>8371</v>
      </c>
      <c r="S3639" s="12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8">
        <f t="shared" si="225"/>
        <v>108</v>
      </c>
      <c r="Q3640" s="7" t="s">
        <v>8329</v>
      </c>
      <c r="R3640" t="s">
        <v>8371</v>
      </c>
      <c r="S3640" s="12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8">
        <f t="shared" si="225"/>
        <v>1</v>
      </c>
      <c r="Q3641" s="7" t="s">
        <v>8329</v>
      </c>
      <c r="R3641" t="s">
        <v>8371</v>
      </c>
      <c r="S3641" s="12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8">
        <f t="shared" si="225"/>
        <v>18.333333333333332</v>
      </c>
      <c r="Q3642" s="7" t="s">
        <v>8329</v>
      </c>
      <c r="R3642" t="s">
        <v>8371</v>
      </c>
      <c r="S3642" s="12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8">
        <f t="shared" si="225"/>
        <v>0</v>
      </c>
      <c r="Q3643" s="7" t="s">
        <v>8329</v>
      </c>
      <c r="R3643" t="s">
        <v>8371</v>
      </c>
      <c r="S3643" s="12">
        <f t="shared" si="226"/>
        <v>41899.418738425928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8">
        <f t="shared" si="225"/>
        <v>7.5</v>
      </c>
      <c r="Q3644" s="7" t="s">
        <v>8329</v>
      </c>
      <c r="R3644" t="s">
        <v>8371</v>
      </c>
      <c r="S3644" s="12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8">
        <f t="shared" si="225"/>
        <v>0</v>
      </c>
      <c r="Q3645" s="7" t="s">
        <v>8329</v>
      </c>
      <c r="R3645" t="s">
        <v>8371</v>
      </c>
      <c r="S3645" s="12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8">
        <f t="shared" si="225"/>
        <v>68.416666666666671</v>
      </c>
      <c r="Q3646" s="7" t="s">
        <v>8329</v>
      </c>
      <c r="R3646" t="s">
        <v>8371</v>
      </c>
      <c r="S3646" s="12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8">
        <f t="shared" si="225"/>
        <v>1</v>
      </c>
      <c r="Q3647" s="7" t="s">
        <v>8329</v>
      </c>
      <c r="R3647" t="s">
        <v>8371</v>
      </c>
      <c r="S3647" s="12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8">
        <f t="shared" si="225"/>
        <v>60.125</v>
      </c>
      <c r="Q3648" s="7" t="s">
        <v>8329</v>
      </c>
      <c r="R3648" t="s">
        <v>8371</v>
      </c>
      <c r="S3648" s="12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8">
        <f t="shared" si="225"/>
        <v>15</v>
      </c>
      <c r="Q3649" s="7" t="s">
        <v>8329</v>
      </c>
      <c r="R3649" t="s">
        <v>8371</v>
      </c>
      <c r="S3649" s="12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8">
        <f t="shared" si="225"/>
        <v>550.04109589041093</v>
      </c>
      <c r="Q3650" s="7" t="s">
        <v>8329</v>
      </c>
      <c r="R3650" t="s">
        <v>8330</v>
      </c>
      <c r="S3650" s="12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8">
        <f t="shared" ref="P3651:P3714" si="229">IF(L3651&lt;&gt;0, E3651/L3651, 0)</f>
        <v>97.5</v>
      </c>
      <c r="Q3651" s="7" t="s">
        <v>8329</v>
      </c>
      <c r="R3651" t="s">
        <v>8330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8">
        <f t="shared" si="229"/>
        <v>29.411764705882351</v>
      </c>
      <c r="Q3652" s="7" t="s">
        <v>8329</v>
      </c>
      <c r="R3652" t="s">
        <v>8330</v>
      </c>
      <c r="S3652" s="12">
        <f t="shared" si="230"/>
        <v>42381.270648148151</v>
      </c>
      <c r="T3652" s="12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8">
        <f t="shared" si="229"/>
        <v>57.777777777777779</v>
      </c>
      <c r="Q3653" s="7" t="s">
        <v>8329</v>
      </c>
      <c r="R3653" t="s">
        <v>8330</v>
      </c>
      <c r="S3653" s="12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8">
        <f t="shared" si="229"/>
        <v>44.235294117647058</v>
      </c>
      <c r="Q3654" s="7" t="s">
        <v>8329</v>
      </c>
      <c r="R3654" t="s">
        <v>8330</v>
      </c>
      <c r="S3654" s="12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8">
        <f t="shared" si="229"/>
        <v>60.909090909090907</v>
      </c>
      <c r="Q3655" s="7" t="s">
        <v>8329</v>
      </c>
      <c r="R3655" t="s">
        <v>8330</v>
      </c>
      <c r="S3655" s="12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8">
        <f t="shared" si="229"/>
        <v>68.84210526315789</v>
      </c>
      <c r="Q3656" s="7" t="s">
        <v>8329</v>
      </c>
      <c r="R3656" t="s">
        <v>8330</v>
      </c>
      <c r="S3656" s="12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8">
        <f t="shared" si="229"/>
        <v>73.582278481012665</v>
      </c>
      <c r="Q3657" s="7" t="s">
        <v>8329</v>
      </c>
      <c r="R3657" t="s">
        <v>8330</v>
      </c>
      <c r="S3657" s="12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8">
        <f t="shared" si="229"/>
        <v>115.02173913043478</v>
      </c>
      <c r="Q3658" s="7" t="s">
        <v>8329</v>
      </c>
      <c r="R3658" t="s">
        <v>8330</v>
      </c>
      <c r="S3658" s="12">
        <f t="shared" si="230"/>
        <v>42737.70180555556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8">
        <f t="shared" si="229"/>
        <v>110.75</v>
      </c>
      <c r="Q3659" s="7" t="s">
        <v>8329</v>
      </c>
      <c r="R3659" t="s">
        <v>8330</v>
      </c>
      <c r="S3659" s="12">
        <f t="shared" si="230"/>
        <v>42499.421516203707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8">
        <f t="shared" si="229"/>
        <v>75.5</v>
      </c>
      <c r="Q3660" s="7" t="s">
        <v>8329</v>
      </c>
      <c r="R3660" t="s">
        <v>8330</v>
      </c>
      <c r="S3660" s="12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8">
        <f t="shared" si="229"/>
        <v>235.46153846153845</v>
      </c>
      <c r="Q3661" s="7" t="s">
        <v>8329</v>
      </c>
      <c r="R3661" t="s">
        <v>8330</v>
      </c>
      <c r="S3661" s="12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8">
        <f t="shared" si="229"/>
        <v>11.363636363636363</v>
      </c>
      <c r="Q3662" s="7" t="s">
        <v>8329</v>
      </c>
      <c r="R3662" t="s">
        <v>8330</v>
      </c>
      <c r="S3662" s="12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8">
        <f t="shared" si="229"/>
        <v>92.5</v>
      </c>
      <c r="Q3663" s="7" t="s">
        <v>8329</v>
      </c>
      <c r="R3663" t="s">
        <v>8330</v>
      </c>
      <c r="S3663" s="12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8">
        <f t="shared" si="229"/>
        <v>202.85</v>
      </c>
      <c r="Q3664" s="7" t="s">
        <v>8329</v>
      </c>
      <c r="R3664" t="s">
        <v>8330</v>
      </c>
      <c r="S3664" s="12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8">
        <f t="shared" si="229"/>
        <v>26</v>
      </c>
      <c r="Q3665" s="7" t="s">
        <v>8329</v>
      </c>
      <c r="R3665" t="s">
        <v>8330</v>
      </c>
      <c r="S3665" s="12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8">
        <f t="shared" si="229"/>
        <v>46.05263157894737</v>
      </c>
      <c r="Q3666" s="7" t="s">
        <v>8329</v>
      </c>
      <c r="R3666" t="s">
        <v>8330</v>
      </c>
      <c r="S3666" s="12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8">
        <f t="shared" si="229"/>
        <v>51</v>
      </c>
      <c r="Q3667" s="7" t="s">
        <v>8329</v>
      </c>
      <c r="R3667" t="s">
        <v>8330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8">
        <f t="shared" si="229"/>
        <v>31.578947368421051</v>
      </c>
      <c r="Q3668" s="7" t="s">
        <v>8329</v>
      </c>
      <c r="R3668" t="s">
        <v>8330</v>
      </c>
      <c r="S3668" s="12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8">
        <f t="shared" si="229"/>
        <v>53.363965517241382</v>
      </c>
      <c r="Q3669" s="7" t="s">
        <v>8329</v>
      </c>
      <c r="R3669" t="s">
        <v>8330</v>
      </c>
      <c r="S3669" s="12">
        <f t="shared" si="230"/>
        <v>42173.761793981481</v>
      </c>
      <c r="T3669" s="12">
        <f t="shared" si="231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8">
        <f t="shared" si="229"/>
        <v>36.964285714285715</v>
      </c>
      <c r="Q3670" s="7" t="s">
        <v>8329</v>
      </c>
      <c r="R3670" t="s">
        <v>8330</v>
      </c>
      <c r="S3670" s="12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8">
        <f t="shared" si="229"/>
        <v>81.294117647058826</v>
      </c>
      <c r="Q3671" s="7" t="s">
        <v>8329</v>
      </c>
      <c r="R3671" t="s">
        <v>8330</v>
      </c>
      <c r="S3671" s="12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8">
        <f t="shared" si="229"/>
        <v>20.083333333333332</v>
      </c>
      <c r="Q3672" s="7" t="s">
        <v>8329</v>
      </c>
      <c r="R3672" t="s">
        <v>8330</v>
      </c>
      <c r="S3672" s="12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8">
        <f t="shared" si="229"/>
        <v>88.25</v>
      </c>
      <c r="Q3673" s="7" t="s">
        <v>8329</v>
      </c>
      <c r="R3673" t="s">
        <v>8330</v>
      </c>
      <c r="S3673" s="12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8">
        <f t="shared" si="229"/>
        <v>53.438596491228068</v>
      </c>
      <c r="Q3674" s="7" t="s">
        <v>8329</v>
      </c>
      <c r="R3674" t="s">
        <v>8330</v>
      </c>
      <c r="S3674" s="12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8">
        <f t="shared" si="229"/>
        <v>39.868421052631582</v>
      </c>
      <c r="Q3675" s="7" t="s">
        <v>8329</v>
      </c>
      <c r="R3675" t="s">
        <v>8330</v>
      </c>
      <c r="S3675" s="12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8">
        <f t="shared" si="229"/>
        <v>145.16129032258064</v>
      </c>
      <c r="Q3676" s="7" t="s">
        <v>8329</v>
      </c>
      <c r="R3676" t="s">
        <v>8330</v>
      </c>
      <c r="S3676" s="12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8">
        <f t="shared" si="229"/>
        <v>23.333333333333332</v>
      </c>
      <c r="Q3677" s="7" t="s">
        <v>8329</v>
      </c>
      <c r="R3677" t="s">
        <v>8330</v>
      </c>
      <c r="S3677" s="12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8">
        <f t="shared" si="229"/>
        <v>64.375</v>
      </c>
      <c r="Q3678" s="7" t="s">
        <v>8329</v>
      </c>
      <c r="R3678" t="s">
        <v>8330</v>
      </c>
      <c r="S3678" s="12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8">
        <f t="shared" si="229"/>
        <v>62.052763819095475</v>
      </c>
      <c r="Q3679" s="7" t="s">
        <v>8329</v>
      </c>
      <c r="R3679" t="s">
        <v>8330</v>
      </c>
      <c r="S3679" s="12">
        <f t="shared" si="230"/>
        <v>41802.365949074068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8">
        <f t="shared" si="229"/>
        <v>66.129032258064512</v>
      </c>
      <c r="Q3680" s="7" t="s">
        <v>8329</v>
      </c>
      <c r="R3680" t="s">
        <v>8330</v>
      </c>
      <c r="S3680" s="12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8">
        <f t="shared" si="229"/>
        <v>73.400000000000006</v>
      </c>
      <c r="Q3681" s="7" t="s">
        <v>8329</v>
      </c>
      <c r="R3681" t="s">
        <v>8330</v>
      </c>
      <c r="S3681" s="12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8">
        <f t="shared" si="229"/>
        <v>99.5</v>
      </c>
      <c r="Q3682" s="7" t="s">
        <v>8329</v>
      </c>
      <c r="R3682" t="s">
        <v>8330</v>
      </c>
      <c r="S3682" s="12">
        <f t="shared" si="230"/>
        <v>42627.245763888881</v>
      </c>
      <c r="T3682" s="12">
        <f t="shared" si="231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8">
        <f t="shared" si="229"/>
        <v>62.166666666666664</v>
      </c>
      <c r="Q3683" s="7" t="s">
        <v>8329</v>
      </c>
      <c r="R3683" t="s">
        <v>8330</v>
      </c>
      <c r="S3683" s="12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8">
        <f t="shared" si="229"/>
        <v>62.328358208955223</v>
      </c>
      <c r="Q3684" s="7" t="s">
        <v>8329</v>
      </c>
      <c r="R3684" t="s">
        <v>8330</v>
      </c>
      <c r="S3684" s="12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8">
        <f t="shared" si="229"/>
        <v>58.787878787878789</v>
      </c>
      <c r="Q3685" s="7" t="s">
        <v>8329</v>
      </c>
      <c r="R3685" t="s">
        <v>8330</v>
      </c>
      <c r="S3685" s="12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8">
        <f t="shared" si="229"/>
        <v>45.347826086956523</v>
      </c>
      <c r="Q3686" s="7" t="s">
        <v>8329</v>
      </c>
      <c r="R3686" t="s">
        <v>8330</v>
      </c>
      <c r="S3686" s="12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8">
        <f t="shared" si="229"/>
        <v>41.944444444444443</v>
      </c>
      <c r="Q3687" s="7" t="s">
        <v>8329</v>
      </c>
      <c r="R3687" t="s">
        <v>8330</v>
      </c>
      <c r="S3687" s="12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8">
        <f t="shared" si="229"/>
        <v>59.166666666666664</v>
      </c>
      <c r="Q3688" s="7" t="s">
        <v>8329</v>
      </c>
      <c r="R3688" t="s">
        <v>8330</v>
      </c>
      <c r="S3688" s="12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8">
        <f t="shared" si="229"/>
        <v>200.49</v>
      </c>
      <c r="Q3689" s="7" t="s">
        <v>8329</v>
      </c>
      <c r="R3689" t="s">
        <v>8330</v>
      </c>
      <c r="S3689" s="12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8">
        <f t="shared" si="229"/>
        <v>83.974358974358978</v>
      </c>
      <c r="Q3690" s="7" t="s">
        <v>8329</v>
      </c>
      <c r="R3690" t="s">
        <v>8330</v>
      </c>
      <c r="S3690" s="12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8">
        <f t="shared" si="229"/>
        <v>57.258064516129032</v>
      </c>
      <c r="Q3691" s="7" t="s">
        <v>8329</v>
      </c>
      <c r="R3691" t="s">
        <v>8330</v>
      </c>
      <c r="S3691" s="12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8">
        <f t="shared" si="229"/>
        <v>58.064516129032256</v>
      </c>
      <c r="Q3692" s="7" t="s">
        <v>8329</v>
      </c>
      <c r="R3692" t="s">
        <v>8330</v>
      </c>
      <c r="S3692" s="12">
        <f t="shared" si="230"/>
        <v>41940.389849537038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8">
        <f t="shared" si="229"/>
        <v>186.80291970802921</v>
      </c>
      <c r="Q3693" s="7" t="s">
        <v>8329</v>
      </c>
      <c r="R3693" t="s">
        <v>8330</v>
      </c>
      <c r="S3693" s="12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8">
        <f t="shared" si="229"/>
        <v>74.117647058823536</v>
      </c>
      <c r="Q3694" s="7" t="s">
        <v>8329</v>
      </c>
      <c r="R3694" t="s">
        <v>8330</v>
      </c>
      <c r="S3694" s="12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8">
        <f t="shared" si="229"/>
        <v>30.714285714285715</v>
      </c>
      <c r="Q3695" s="7" t="s">
        <v>8329</v>
      </c>
      <c r="R3695" t="s">
        <v>8330</v>
      </c>
      <c r="S3695" s="12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8">
        <f t="shared" si="229"/>
        <v>62.666666666666664</v>
      </c>
      <c r="Q3696" s="7" t="s">
        <v>8329</v>
      </c>
      <c r="R3696" t="s">
        <v>8330</v>
      </c>
      <c r="S3696" s="12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8">
        <f t="shared" si="229"/>
        <v>121.36363636363636</v>
      </c>
      <c r="Q3697" s="7" t="s">
        <v>8329</v>
      </c>
      <c r="R3697" t="s">
        <v>8330</v>
      </c>
      <c r="S3697" s="12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8">
        <f t="shared" si="229"/>
        <v>39.743589743589745</v>
      </c>
      <c r="Q3698" s="7" t="s">
        <v>8329</v>
      </c>
      <c r="R3698" t="s">
        <v>8330</v>
      </c>
      <c r="S3698" s="12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8">
        <f t="shared" si="229"/>
        <v>72</v>
      </c>
      <c r="Q3699" s="7" t="s">
        <v>8329</v>
      </c>
      <c r="R3699" t="s">
        <v>8330</v>
      </c>
      <c r="S3699" s="12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8">
        <f t="shared" si="229"/>
        <v>40.632352941176471</v>
      </c>
      <c r="Q3700" s="7" t="s">
        <v>8329</v>
      </c>
      <c r="R3700" t="s">
        <v>8330</v>
      </c>
      <c r="S3700" s="12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8">
        <f t="shared" si="229"/>
        <v>63</v>
      </c>
      <c r="Q3701" s="7" t="s">
        <v>8329</v>
      </c>
      <c r="R3701" t="s">
        <v>8330</v>
      </c>
      <c r="S3701" s="12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8">
        <f t="shared" si="229"/>
        <v>33.666666666666664</v>
      </c>
      <c r="Q3702" s="7" t="s">
        <v>8329</v>
      </c>
      <c r="R3702" t="s">
        <v>8330</v>
      </c>
      <c r="S3702" s="12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8">
        <f t="shared" si="229"/>
        <v>38.589743589743591</v>
      </c>
      <c r="Q3703" s="7" t="s">
        <v>8329</v>
      </c>
      <c r="R3703" t="s">
        <v>8330</v>
      </c>
      <c r="S3703" s="12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8">
        <f t="shared" si="229"/>
        <v>155.95238095238096</v>
      </c>
      <c r="Q3704" s="7" t="s">
        <v>8329</v>
      </c>
      <c r="R3704" t="s">
        <v>8330</v>
      </c>
      <c r="S3704" s="12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8">
        <f t="shared" si="229"/>
        <v>43.2</v>
      </c>
      <c r="Q3705" s="7" t="s">
        <v>8329</v>
      </c>
      <c r="R3705" t="s">
        <v>8330</v>
      </c>
      <c r="S3705" s="12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8">
        <f t="shared" si="229"/>
        <v>15.148518518518518</v>
      </c>
      <c r="Q3706" s="7" t="s">
        <v>8329</v>
      </c>
      <c r="R3706" t="s">
        <v>8330</v>
      </c>
      <c r="S3706" s="12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8">
        <f t="shared" si="229"/>
        <v>83.571428571428569</v>
      </c>
      <c r="Q3707" s="7" t="s">
        <v>8329</v>
      </c>
      <c r="R3707" t="s">
        <v>8330</v>
      </c>
      <c r="S3707" s="12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8">
        <f t="shared" si="229"/>
        <v>140</v>
      </c>
      <c r="Q3708" s="7" t="s">
        <v>8329</v>
      </c>
      <c r="R3708" t="s">
        <v>8330</v>
      </c>
      <c r="S3708" s="12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8">
        <f t="shared" si="229"/>
        <v>80.869565217391298</v>
      </c>
      <c r="Q3709" s="7" t="s">
        <v>8329</v>
      </c>
      <c r="R3709" t="s">
        <v>8330</v>
      </c>
      <c r="S3709" s="12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8">
        <f t="shared" si="229"/>
        <v>53.846153846153847</v>
      </c>
      <c r="Q3710" s="7" t="s">
        <v>8329</v>
      </c>
      <c r="R3710" t="s">
        <v>8330</v>
      </c>
      <c r="S3710" s="12">
        <f t="shared" si="230"/>
        <v>41809.933865740735</v>
      </c>
      <c r="T3710" s="12">
        <f t="shared" si="231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8">
        <f t="shared" si="229"/>
        <v>30.928571428571427</v>
      </c>
      <c r="Q3711" s="7" t="s">
        <v>8329</v>
      </c>
      <c r="R3711" t="s">
        <v>8330</v>
      </c>
      <c r="S3711" s="12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8">
        <f t="shared" si="229"/>
        <v>67.962962962962962</v>
      </c>
      <c r="Q3712" s="7" t="s">
        <v>8329</v>
      </c>
      <c r="R3712" t="s">
        <v>8330</v>
      </c>
      <c r="S3712" s="12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8">
        <f t="shared" si="229"/>
        <v>27.142857142857142</v>
      </c>
      <c r="Q3713" s="7" t="s">
        <v>8329</v>
      </c>
      <c r="R3713" t="s">
        <v>8330</v>
      </c>
      <c r="S3713" s="12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8">
        <f t="shared" si="229"/>
        <v>110.86538461538461</v>
      </c>
      <c r="Q3714" s="7" t="s">
        <v>8329</v>
      </c>
      <c r="R3714" t="s">
        <v>8330</v>
      </c>
      <c r="S3714" s="12">
        <f t="shared" si="230"/>
        <v>42133.963738425926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8">
        <f t="shared" ref="P3715:P3778" si="233">IF(L3715&lt;&gt;0, E3715/L3715, 0)</f>
        <v>106.84210526315789</v>
      </c>
      <c r="Q3715" s="7" t="s">
        <v>8329</v>
      </c>
      <c r="R3715" t="s">
        <v>8330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8">
        <f t="shared" si="233"/>
        <v>105.51546391752578</v>
      </c>
      <c r="Q3716" s="7" t="s">
        <v>8329</v>
      </c>
      <c r="R3716" t="s">
        <v>8330</v>
      </c>
      <c r="S3716" s="12">
        <f t="shared" si="234"/>
        <v>42118.347997685189</v>
      </c>
      <c r="T3716" s="12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8">
        <f t="shared" si="233"/>
        <v>132.96296296296296</v>
      </c>
      <c r="Q3717" s="7" t="s">
        <v>8329</v>
      </c>
      <c r="R3717" t="s">
        <v>8330</v>
      </c>
      <c r="S3717" s="12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8">
        <f t="shared" si="233"/>
        <v>51.916666666666664</v>
      </c>
      <c r="Q3718" s="7" t="s">
        <v>8329</v>
      </c>
      <c r="R3718" t="s">
        <v>8330</v>
      </c>
      <c r="S3718" s="12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8">
        <f t="shared" si="233"/>
        <v>310</v>
      </c>
      <c r="Q3719" s="7" t="s">
        <v>8329</v>
      </c>
      <c r="R3719" t="s">
        <v>8330</v>
      </c>
      <c r="S3719" s="12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8">
        <f t="shared" si="233"/>
        <v>26.021739130434781</v>
      </c>
      <c r="Q3720" s="7" t="s">
        <v>8329</v>
      </c>
      <c r="R3720" t="s">
        <v>8330</v>
      </c>
      <c r="S3720" s="12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8">
        <f t="shared" si="233"/>
        <v>105</v>
      </c>
      <c r="Q3721" s="7" t="s">
        <v>8329</v>
      </c>
      <c r="R3721" t="s">
        <v>8330</v>
      </c>
      <c r="S3721" s="12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8">
        <f t="shared" si="233"/>
        <v>86.224999999999994</v>
      </c>
      <c r="Q3722" s="7" t="s">
        <v>8329</v>
      </c>
      <c r="R3722" t="s">
        <v>8330</v>
      </c>
      <c r="S3722" s="12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8">
        <f t="shared" si="233"/>
        <v>114.54545454545455</v>
      </c>
      <c r="Q3723" s="7" t="s">
        <v>8329</v>
      </c>
      <c r="R3723" t="s">
        <v>8330</v>
      </c>
      <c r="S3723" s="12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8">
        <f t="shared" si="233"/>
        <v>47.657142857142858</v>
      </c>
      <c r="Q3724" s="7" t="s">
        <v>8329</v>
      </c>
      <c r="R3724" t="s">
        <v>8330</v>
      </c>
      <c r="S3724" s="12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8">
        <f t="shared" si="233"/>
        <v>72.888888888888886</v>
      </c>
      <c r="Q3725" s="7" t="s">
        <v>8329</v>
      </c>
      <c r="R3725" t="s">
        <v>8330</v>
      </c>
      <c r="S3725" s="12">
        <f t="shared" si="234"/>
        <v>41943.544699074075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8">
        <f t="shared" si="233"/>
        <v>49.545505617977533</v>
      </c>
      <c r="Q3726" s="7" t="s">
        <v>8329</v>
      </c>
      <c r="R3726" t="s">
        <v>8330</v>
      </c>
      <c r="S3726" s="12">
        <f t="shared" si="234"/>
        <v>42465.283101851855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8">
        <f t="shared" si="233"/>
        <v>25.4</v>
      </c>
      <c r="Q3727" s="7" t="s">
        <v>8329</v>
      </c>
      <c r="R3727" t="s">
        <v>8330</v>
      </c>
      <c r="S3727" s="12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8">
        <f t="shared" si="233"/>
        <v>62.586956521739133</v>
      </c>
      <c r="Q3728" s="7" t="s">
        <v>8329</v>
      </c>
      <c r="R3728" t="s">
        <v>8330</v>
      </c>
      <c r="S3728" s="12">
        <f t="shared" si="234"/>
        <v>42461.932534722226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8">
        <f t="shared" si="233"/>
        <v>61.060606060606062</v>
      </c>
      <c r="Q3729" s="7" t="s">
        <v>8329</v>
      </c>
      <c r="R3729" t="s">
        <v>8330</v>
      </c>
      <c r="S3729" s="12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8">
        <f t="shared" si="233"/>
        <v>60.064516129032256</v>
      </c>
      <c r="Q3730" s="7" t="s">
        <v>8329</v>
      </c>
      <c r="R3730" t="s">
        <v>8330</v>
      </c>
      <c r="S3730" s="12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8">
        <f t="shared" si="233"/>
        <v>72.400000000000006</v>
      </c>
      <c r="Q3731" s="7" t="s">
        <v>8329</v>
      </c>
      <c r="R3731" t="s">
        <v>8330</v>
      </c>
      <c r="S3731" s="12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8">
        <f t="shared" si="233"/>
        <v>100</v>
      </c>
      <c r="Q3732" s="7" t="s">
        <v>8329</v>
      </c>
      <c r="R3732" t="s">
        <v>8330</v>
      </c>
      <c r="S3732" s="12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8">
        <f t="shared" si="233"/>
        <v>51.666666666666664</v>
      </c>
      <c r="Q3733" s="7" t="s">
        <v>8329</v>
      </c>
      <c r="R3733" t="s">
        <v>8330</v>
      </c>
      <c r="S3733" s="12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8">
        <f t="shared" si="233"/>
        <v>32.75</v>
      </c>
      <c r="Q3734" s="7" t="s">
        <v>8329</v>
      </c>
      <c r="R3734" t="s">
        <v>8330</v>
      </c>
      <c r="S3734" s="12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8">
        <f t="shared" si="233"/>
        <v>0</v>
      </c>
      <c r="Q3735" s="7" t="s">
        <v>8329</v>
      </c>
      <c r="R3735" t="s">
        <v>8330</v>
      </c>
      <c r="S3735" s="12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8">
        <f t="shared" si="233"/>
        <v>61</v>
      </c>
      <c r="Q3736" s="7" t="s">
        <v>8329</v>
      </c>
      <c r="R3736" t="s">
        <v>8330</v>
      </c>
      <c r="S3736" s="12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8">
        <f t="shared" si="233"/>
        <v>10</v>
      </c>
      <c r="Q3737" s="7" t="s">
        <v>8329</v>
      </c>
      <c r="R3737" t="s">
        <v>8330</v>
      </c>
      <c r="S3737" s="12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8">
        <f t="shared" si="233"/>
        <v>10</v>
      </c>
      <c r="Q3738" s="7" t="s">
        <v>8329</v>
      </c>
      <c r="R3738" t="s">
        <v>8330</v>
      </c>
      <c r="S3738" s="12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8">
        <f t="shared" si="233"/>
        <v>37.5</v>
      </c>
      <c r="Q3739" s="7" t="s">
        <v>8329</v>
      </c>
      <c r="R3739" t="s">
        <v>8330</v>
      </c>
      <c r="S3739" s="12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8">
        <f t="shared" si="233"/>
        <v>45</v>
      </c>
      <c r="Q3740" s="7" t="s">
        <v>8329</v>
      </c>
      <c r="R3740" t="s">
        <v>8330</v>
      </c>
      <c r="S3740" s="12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8">
        <f t="shared" si="233"/>
        <v>100.625</v>
      </c>
      <c r="Q3741" s="7" t="s">
        <v>8329</v>
      </c>
      <c r="R3741" t="s">
        <v>8330</v>
      </c>
      <c r="S3741" s="12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8">
        <f t="shared" si="233"/>
        <v>25.571428571428573</v>
      </c>
      <c r="Q3742" s="7" t="s">
        <v>8329</v>
      </c>
      <c r="R3742" t="s">
        <v>8330</v>
      </c>
      <c r="S3742" s="12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8">
        <f t="shared" si="233"/>
        <v>0</v>
      </c>
      <c r="Q3743" s="7" t="s">
        <v>8329</v>
      </c>
      <c r="R3743" t="s">
        <v>8330</v>
      </c>
      <c r="S3743" s="12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8">
        <f t="shared" si="233"/>
        <v>25</v>
      </c>
      <c r="Q3744" s="7" t="s">
        <v>8329</v>
      </c>
      <c r="R3744" t="s">
        <v>8330</v>
      </c>
      <c r="S3744" s="12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8">
        <f t="shared" si="233"/>
        <v>0</v>
      </c>
      <c r="Q3745" s="7" t="s">
        <v>8329</v>
      </c>
      <c r="R3745" t="s">
        <v>8330</v>
      </c>
      <c r="S3745" s="12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8">
        <f t="shared" si="233"/>
        <v>0</v>
      </c>
      <c r="Q3746" s="7" t="s">
        <v>8329</v>
      </c>
      <c r="R3746" t="s">
        <v>8330</v>
      </c>
      <c r="S3746" s="12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8">
        <f t="shared" si="233"/>
        <v>10</v>
      </c>
      <c r="Q3747" s="7" t="s">
        <v>8329</v>
      </c>
      <c r="R3747" t="s">
        <v>8330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8">
        <f t="shared" si="233"/>
        <v>202</v>
      </c>
      <c r="Q3748" s="7" t="s">
        <v>8329</v>
      </c>
      <c r="R3748" t="s">
        <v>8330</v>
      </c>
      <c r="S3748" s="12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8">
        <f t="shared" si="233"/>
        <v>25</v>
      </c>
      <c r="Q3749" s="7" t="s">
        <v>8329</v>
      </c>
      <c r="R3749" t="s">
        <v>8330</v>
      </c>
      <c r="S3749" s="12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8">
        <f t="shared" si="233"/>
        <v>99.538461538461533</v>
      </c>
      <c r="Q3750" s="7" t="s">
        <v>8329</v>
      </c>
      <c r="R3750" t="s">
        <v>8371</v>
      </c>
      <c r="S3750" s="12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8">
        <f t="shared" si="233"/>
        <v>75</v>
      </c>
      <c r="Q3751" s="7" t="s">
        <v>8329</v>
      </c>
      <c r="R3751" t="s">
        <v>8371</v>
      </c>
      <c r="S3751" s="12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8">
        <f t="shared" si="233"/>
        <v>215.25</v>
      </c>
      <c r="Q3752" s="7" t="s">
        <v>8329</v>
      </c>
      <c r="R3752" t="s">
        <v>8371</v>
      </c>
      <c r="S3752" s="12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8">
        <f t="shared" si="233"/>
        <v>120.54545454545455</v>
      </c>
      <c r="Q3753" s="7" t="s">
        <v>8329</v>
      </c>
      <c r="R3753" t="s">
        <v>8371</v>
      </c>
      <c r="S3753" s="12">
        <f t="shared" si="234"/>
        <v>42402.827233796292</v>
      </c>
      <c r="T3753" s="12">
        <f t="shared" si="235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8">
        <f t="shared" si="233"/>
        <v>37.666666666666664</v>
      </c>
      <c r="Q3754" s="7" t="s">
        <v>8329</v>
      </c>
      <c r="R3754" t="s">
        <v>8371</v>
      </c>
      <c r="S3754" s="12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8">
        <f t="shared" si="233"/>
        <v>172.23333333333332</v>
      </c>
      <c r="Q3755" s="7" t="s">
        <v>8329</v>
      </c>
      <c r="R3755" t="s">
        <v>8371</v>
      </c>
      <c r="S3755" s="12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8">
        <f t="shared" si="233"/>
        <v>111.11111111111111</v>
      </c>
      <c r="Q3756" s="7" t="s">
        <v>8329</v>
      </c>
      <c r="R3756" t="s">
        <v>8371</v>
      </c>
      <c r="S3756" s="12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8">
        <f t="shared" si="233"/>
        <v>25.464285714285715</v>
      </c>
      <c r="Q3757" s="7" t="s">
        <v>8329</v>
      </c>
      <c r="R3757" t="s">
        <v>8371</v>
      </c>
      <c r="S3757" s="12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8">
        <f t="shared" si="233"/>
        <v>267.64705882352939</v>
      </c>
      <c r="Q3758" s="7" t="s">
        <v>8329</v>
      </c>
      <c r="R3758" t="s">
        <v>8371</v>
      </c>
      <c r="S3758" s="12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8">
        <f t="shared" si="233"/>
        <v>75.959999999999994</v>
      </c>
      <c r="Q3759" s="7" t="s">
        <v>8329</v>
      </c>
      <c r="R3759" t="s">
        <v>8371</v>
      </c>
      <c r="S3759" s="12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8">
        <f t="shared" si="233"/>
        <v>59.03846153846154</v>
      </c>
      <c r="Q3760" s="7" t="s">
        <v>8329</v>
      </c>
      <c r="R3760" t="s">
        <v>8371</v>
      </c>
      <c r="S3760" s="12">
        <f t="shared" si="234"/>
        <v>41747.26317129629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8">
        <f t="shared" si="233"/>
        <v>50.111022727272733</v>
      </c>
      <c r="Q3761" s="7" t="s">
        <v>8329</v>
      </c>
      <c r="R3761" t="s">
        <v>8371</v>
      </c>
      <c r="S3761" s="12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8">
        <f t="shared" si="233"/>
        <v>55.502967032967035</v>
      </c>
      <c r="Q3762" s="7" t="s">
        <v>8329</v>
      </c>
      <c r="R3762" t="s">
        <v>8371</v>
      </c>
      <c r="S3762" s="12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8">
        <f t="shared" si="233"/>
        <v>166.66666666666666</v>
      </c>
      <c r="Q3763" s="7" t="s">
        <v>8329</v>
      </c>
      <c r="R3763" t="s">
        <v>8371</v>
      </c>
      <c r="S3763" s="12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8">
        <f t="shared" si="233"/>
        <v>47.428571428571431</v>
      </c>
      <c r="Q3764" s="7" t="s">
        <v>8329</v>
      </c>
      <c r="R3764" t="s">
        <v>8371</v>
      </c>
      <c r="S3764" s="12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8">
        <f t="shared" si="233"/>
        <v>64.935064935064929</v>
      </c>
      <c r="Q3765" s="7" t="s">
        <v>8329</v>
      </c>
      <c r="R3765" t="s">
        <v>8371</v>
      </c>
      <c r="S3765" s="12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8">
        <f t="shared" si="233"/>
        <v>55.555555555555557</v>
      </c>
      <c r="Q3766" s="7" t="s">
        <v>8329</v>
      </c>
      <c r="R3766" t="s">
        <v>8371</v>
      </c>
      <c r="S3766" s="12">
        <f t="shared" si="234"/>
        <v>42499.634629629632</v>
      </c>
      <c r="T3766" s="12">
        <f t="shared" si="235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8">
        <f t="shared" si="233"/>
        <v>74.224299065420567</v>
      </c>
      <c r="Q3767" s="7" t="s">
        <v>8329</v>
      </c>
      <c r="R3767" t="s">
        <v>8371</v>
      </c>
      <c r="S3767" s="12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8">
        <f t="shared" si="233"/>
        <v>106.9271875</v>
      </c>
      <c r="Q3768" s="7" t="s">
        <v>8329</v>
      </c>
      <c r="R3768" t="s">
        <v>8371</v>
      </c>
      <c r="S3768" s="12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8">
        <f t="shared" si="233"/>
        <v>41.696428571428569</v>
      </c>
      <c r="Q3769" s="7" t="s">
        <v>8329</v>
      </c>
      <c r="R3769" t="s">
        <v>8371</v>
      </c>
      <c r="S3769" s="12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8">
        <f t="shared" si="233"/>
        <v>74.243275862068955</v>
      </c>
      <c r="Q3770" s="7" t="s">
        <v>8329</v>
      </c>
      <c r="R3770" t="s">
        <v>8371</v>
      </c>
      <c r="S3770" s="12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8">
        <f t="shared" si="233"/>
        <v>73.333333333333329</v>
      </c>
      <c r="Q3771" s="7" t="s">
        <v>8329</v>
      </c>
      <c r="R3771" t="s">
        <v>8371</v>
      </c>
      <c r="S3771" s="12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8">
        <f t="shared" si="233"/>
        <v>100</v>
      </c>
      <c r="Q3772" s="7" t="s">
        <v>8329</v>
      </c>
      <c r="R3772" t="s">
        <v>8371</v>
      </c>
      <c r="S3772" s="12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8">
        <f t="shared" si="233"/>
        <v>38.421052631578945</v>
      </c>
      <c r="Q3773" s="7" t="s">
        <v>8329</v>
      </c>
      <c r="R3773" t="s">
        <v>8371</v>
      </c>
      <c r="S3773" s="12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8">
        <f t="shared" si="233"/>
        <v>166.96969696969697</v>
      </c>
      <c r="Q3774" s="7" t="s">
        <v>8329</v>
      </c>
      <c r="R3774" t="s">
        <v>8371</v>
      </c>
      <c r="S3774" s="12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8">
        <f t="shared" si="233"/>
        <v>94.912280701754383</v>
      </c>
      <c r="Q3775" s="7" t="s">
        <v>8329</v>
      </c>
      <c r="R3775" t="s">
        <v>8371</v>
      </c>
      <c r="S3775" s="12">
        <f t="shared" si="234"/>
        <v>42655.79684027777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8">
        <f t="shared" si="233"/>
        <v>100</v>
      </c>
      <c r="Q3776" s="7" t="s">
        <v>8329</v>
      </c>
      <c r="R3776" t="s">
        <v>8371</v>
      </c>
      <c r="S3776" s="12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8">
        <f t="shared" si="233"/>
        <v>143.21428571428572</v>
      </c>
      <c r="Q3777" s="7" t="s">
        <v>8329</v>
      </c>
      <c r="R3777" t="s">
        <v>8371</v>
      </c>
      <c r="S3777" s="12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8">
        <f t="shared" si="233"/>
        <v>90.819148936170208</v>
      </c>
      <c r="Q3778" s="7" t="s">
        <v>8329</v>
      </c>
      <c r="R3778" t="s">
        <v>8371</v>
      </c>
      <c r="S3778" s="12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8">
        <f t="shared" ref="P3779:P3842" si="237">IF(L3779&lt;&gt;0, E3779/L3779, 0)</f>
        <v>48.542372881355931</v>
      </c>
      <c r="Q3779" s="7" t="s">
        <v>8329</v>
      </c>
      <c r="R3779" t="s">
        <v>8371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8">
        <f t="shared" si="237"/>
        <v>70.027777777777771</v>
      </c>
      <c r="Q3780" s="7" t="s">
        <v>8329</v>
      </c>
      <c r="R3780" t="s">
        <v>8371</v>
      </c>
      <c r="S3780" s="12">
        <f t="shared" si="238"/>
        <v>41989.610879629625</v>
      </c>
      <c r="T3780" s="12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8">
        <f t="shared" si="237"/>
        <v>135.62608695652173</v>
      </c>
      <c r="Q3781" s="7" t="s">
        <v>8329</v>
      </c>
      <c r="R3781" t="s">
        <v>8371</v>
      </c>
      <c r="S3781" s="12">
        <f t="shared" si="238"/>
        <v>42425.527083333327</v>
      </c>
      <c r="T3781" s="12">
        <f t="shared" si="23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8">
        <f t="shared" si="237"/>
        <v>100</v>
      </c>
      <c r="Q3782" s="7" t="s">
        <v>8329</v>
      </c>
      <c r="R3782" t="s">
        <v>8371</v>
      </c>
      <c r="S3782" s="12">
        <f t="shared" si="238"/>
        <v>42166.011400462965</v>
      </c>
      <c r="T3782" s="12">
        <f t="shared" si="23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8">
        <f t="shared" si="237"/>
        <v>94.90384615384616</v>
      </c>
      <c r="Q3783" s="7" t="s">
        <v>8329</v>
      </c>
      <c r="R3783" t="s">
        <v>8371</v>
      </c>
      <c r="S3783" s="12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8">
        <f t="shared" si="237"/>
        <v>75.370370370370367</v>
      </c>
      <c r="Q3784" s="7" t="s">
        <v>8329</v>
      </c>
      <c r="R3784" t="s">
        <v>8371</v>
      </c>
      <c r="S3784" s="12">
        <f t="shared" si="238"/>
        <v>42546.653900462967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8">
        <f t="shared" si="237"/>
        <v>64.458333333333329</v>
      </c>
      <c r="Q3785" s="7" t="s">
        <v>8329</v>
      </c>
      <c r="R3785" t="s">
        <v>8371</v>
      </c>
      <c r="S3785" s="12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8">
        <f t="shared" si="237"/>
        <v>115</v>
      </c>
      <c r="Q3786" s="7" t="s">
        <v>8329</v>
      </c>
      <c r="R3786" t="s">
        <v>8371</v>
      </c>
      <c r="S3786" s="12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8">
        <f t="shared" si="237"/>
        <v>100.5</v>
      </c>
      <c r="Q3787" s="7" t="s">
        <v>8329</v>
      </c>
      <c r="R3787" t="s">
        <v>8371</v>
      </c>
      <c r="S3787" s="12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8">
        <f t="shared" si="237"/>
        <v>93.774647887323937</v>
      </c>
      <c r="Q3788" s="7" t="s">
        <v>8329</v>
      </c>
      <c r="R3788" t="s">
        <v>8371</v>
      </c>
      <c r="S3788" s="12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8">
        <f t="shared" si="237"/>
        <v>35.1</v>
      </c>
      <c r="Q3789" s="7" t="s">
        <v>8329</v>
      </c>
      <c r="R3789" t="s">
        <v>8371</v>
      </c>
      <c r="S3789" s="12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8">
        <f t="shared" si="237"/>
        <v>500</v>
      </c>
      <c r="Q3790" s="7" t="s">
        <v>8329</v>
      </c>
      <c r="R3790" t="s">
        <v>8371</v>
      </c>
      <c r="S3790" s="12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8">
        <f t="shared" si="237"/>
        <v>29</v>
      </c>
      <c r="Q3791" s="7" t="s">
        <v>8329</v>
      </c>
      <c r="R3791" t="s">
        <v>8371</v>
      </c>
      <c r="S3791" s="12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8">
        <f t="shared" si="237"/>
        <v>0</v>
      </c>
      <c r="Q3792" s="7" t="s">
        <v>8329</v>
      </c>
      <c r="R3792" t="s">
        <v>8371</v>
      </c>
      <c r="S3792" s="12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8">
        <f t="shared" si="237"/>
        <v>0</v>
      </c>
      <c r="Q3793" s="7" t="s">
        <v>8329</v>
      </c>
      <c r="R3793" t="s">
        <v>8371</v>
      </c>
      <c r="S3793" s="12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8">
        <f t="shared" si="237"/>
        <v>17.5</v>
      </c>
      <c r="Q3794" s="7" t="s">
        <v>8329</v>
      </c>
      <c r="R3794" t="s">
        <v>8371</v>
      </c>
      <c r="S3794" s="12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8">
        <f t="shared" si="237"/>
        <v>174</v>
      </c>
      <c r="Q3795" s="7" t="s">
        <v>8329</v>
      </c>
      <c r="R3795" t="s">
        <v>8371</v>
      </c>
      <c r="S3795" s="12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8">
        <f t="shared" si="237"/>
        <v>50</v>
      </c>
      <c r="Q3796" s="7" t="s">
        <v>8329</v>
      </c>
      <c r="R3796" t="s">
        <v>8371</v>
      </c>
      <c r="S3796" s="12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8">
        <f t="shared" si="237"/>
        <v>5</v>
      </c>
      <c r="Q3797" s="7" t="s">
        <v>8329</v>
      </c>
      <c r="R3797" t="s">
        <v>8371</v>
      </c>
      <c r="S3797" s="12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8">
        <f t="shared" si="237"/>
        <v>1</v>
      </c>
      <c r="Q3798" s="7" t="s">
        <v>8329</v>
      </c>
      <c r="R3798" t="s">
        <v>8371</v>
      </c>
      <c r="S3798" s="12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8">
        <f t="shared" si="237"/>
        <v>145.40540540540542</v>
      </c>
      <c r="Q3799" s="7" t="s">
        <v>8329</v>
      </c>
      <c r="R3799" t="s">
        <v>8371</v>
      </c>
      <c r="S3799" s="12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8">
        <f t="shared" si="237"/>
        <v>205</v>
      </c>
      <c r="Q3800" s="7" t="s">
        <v>8329</v>
      </c>
      <c r="R3800" t="s">
        <v>8371</v>
      </c>
      <c r="S3800" s="12">
        <f t="shared" si="238"/>
        <v>41831.514444444445</v>
      </c>
      <c r="T3800" s="12">
        <f t="shared" si="23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8">
        <f t="shared" si="237"/>
        <v>100.5</v>
      </c>
      <c r="Q3801" s="7" t="s">
        <v>8329</v>
      </c>
      <c r="R3801" t="s">
        <v>8371</v>
      </c>
      <c r="S3801" s="12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8">
        <f t="shared" si="237"/>
        <v>55.0625</v>
      </c>
      <c r="Q3802" s="7" t="s">
        <v>8329</v>
      </c>
      <c r="R3802" t="s">
        <v>8371</v>
      </c>
      <c r="S3802" s="12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8">
        <f t="shared" si="237"/>
        <v>47.333333333333336</v>
      </c>
      <c r="Q3803" s="7" t="s">
        <v>8329</v>
      </c>
      <c r="R3803" t="s">
        <v>8371</v>
      </c>
      <c r="S3803" s="12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8">
        <f t="shared" si="237"/>
        <v>0</v>
      </c>
      <c r="Q3804" s="7" t="s">
        <v>8329</v>
      </c>
      <c r="R3804" t="s">
        <v>8371</v>
      </c>
      <c r="S3804" s="12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8">
        <f t="shared" si="237"/>
        <v>58.95</v>
      </c>
      <c r="Q3805" s="7" t="s">
        <v>8329</v>
      </c>
      <c r="R3805" t="s">
        <v>8371</v>
      </c>
      <c r="S3805" s="12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8">
        <f t="shared" si="237"/>
        <v>0</v>
      </c>
      <c r="Q3806" s="7" t="s">
        <v>8329</v>
      </c>
      <c r="R3806" t="s">
        <v>8371</v>
      </c>
      <c r="S3806" s="12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8">
        <f t="shared" si="237"/>
        <v>1.5</v>
      </c>
      <c r="Q3807" s="7" t="s">
        <v>8329</v>
      </c>
      <c r="R3807" t="s">
        <v>8371</v>
      </c>
      <c r="S3807" s="12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8">
        <f t="shared" si="237"/>
        <v>5</v>
      </c>
      <c r="Q3808" s="7" t="s">
        <v>8329</v>
      </c>
      <c r="R3808" t="s">
        <v>8371</v>
      </c>
      <c r="S3808" s="12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8">
        <f t="shared" si="237"/>
        <v>50.555555555555557</v>
      </c>
      <c r="Q3809" s="7" t="s">
        <v>8329</v>
      </c>
      <c r="R3809" t="s">
        <v>8371</v>
      </c>
      <c r="S3809" s="12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8">
        <f t="shared" si="237"/>
        <v>41.666666666666664</v>
      </c>
      <c r="Q3810" s="7" t="s">
        <v>8329</v>
      </c>
      <c r="R3810" t="s">
        <v>8330</v>
      </c>
      <c r="S3810" s="12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8">
        <f t="shared" si="237"/>
        <v>53.289473684210527</v>
      </c>
      <c r="Q3811" s="7" t="s">
        <v>8329</v>
      </c>
      <c r="R3811" t="s">
        <v>8330</v>
      </c>
      <c r="S3811" s="12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8">
        <f t="shared" si="237"/>
        <v>70.230769230769226</v>
      </c>
      <c r="Q3812" s="7" t="s">
        <v>8329</v>
      </c>
      <c r="R3812" t="s">
        <v>8330</v>
      </c>
      <c r="S3812" s="12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8">
        <f t="shared" si="237"/>
        <v>43.421052631578945</v>
      </c>
      <c r="Q3813" s="7" t="s">
        <v>8329</v>
      </c>
      <c r="R3813" t="s">
        <v>8330</v>
      </c>
      <c r="S3813" s="12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8">
        <f t="shared" si="237"/>
        <v>199.18181818181819</v>
      </c>
      <c r="Q3814" s="7" t="s">
        <v>8329</v>
      </c>
      <c r="R3814" t="s">
        <v>8330</v>
      </c>
      <c r="S3814" s="12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8">
        <f t="shared" si="237"/>
        <v>78.518148148148143</v>
      </c>
      <c r="Q3815" s="7" t="s">
        <v>8329</v>
      </c>
      <c r="R3815" t="s">
        <v>8330</v>
      </c>
      <c r="S3815" s="12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8">
        <f t="shared" si="237"/>
        <v>61.823529411764703</v>
      </c>
      <c r="Q3816" s="7" t="s">
        <v>8329</v>
      </c>
      <c r="R3816" t="s">
        <v>8330</v>
      </c>
      <c r="S3816" s="12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8">
        <f t="shared" si="237"/>
        <v>50.000500000000002</v>
      </c>
      <c r="Q3817" s="7" t="s">
        <v>8329</v>
      </c>
      <c r="R3817" t="s">
        <v>8330</v>
      </c>
      <c r="S3817" s="12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8">
        <f t="shared" si="237"/>
        <v>48.339729729729726</v>
      </c>
      <c r="Q3818" s="7" t="s">
        <v>8329</v>
      </c>
      <c r="R3818" t="s">
        <v>8330</v>
      </c>
      <c r="S3818" s="12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8">
        <f t="shared" si="237"/>
        <v>107.25</v>
      </c>
      <c r="Q3819" s="7" t="s">
        <v>8329</v>
      </c>
      <c r="R3819" t="s">
        <v>8330</v>
      </c>
      <c r="S3819" s="12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8">
        <f t="shared" si="237"/>
        <v>57</v>
      </c>
      <c r="Q3820" s="7" t="s">
        <v>8329</v>
      </c>
      <c r="R3820" t="s">
        <v>8330</v>
      </c>
      <c r="S3820" s="12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8">
        <f t="shared" si="237"/>
        <v>40.92307692307692</v>
      </c>
      <c r="Q3821" s="7" t="s">
        <v>8329</v>
      </c>
      <c r="R3821" t="s">
        <v>8330</v>
      </c>
      <c r="S3821" s="12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8">
        <f t="shared" si="237"/>
        <v>21.5</v>
      </c>
      <c r="Q3822" s="7" t="s">
        <v>8329</v>
      </c>
      <c r="R3822" t="s">
        <v>8330</v>
      </c>
      <c r="S3822" s="12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8">
        <f t="shared" si="237"/>
        <v>79.543478260869563</v>
      </c>
      <c r="Q3823" s="7" t="s">
        <v>8329</v>
      </c>
      <c r="R3823" t="s">
        <v>8330</v>
      </c>
      <c r="S3823" s="12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8">
        <f t="shared" si="237"/>
        <v>72.381578947368425</v>
      </c>
      <c r="Q3824" s="7" t="s">
        <v>8329</v>
      </c>
      <c r="R3824" t="s">
        <v>8330</v>
      </c>
      <c r="S3824" s="12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8">
        <f t="shared" si="237"/>
        <v>64.634146341463421</v>
      </c>
      <c r="Q3825" s="7" t="s">
        <v>8329</v>
      </c>
      <c r="R3825" t="s">
        <v>8330</v>
      </c>
      <c r="S3825" s="12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8">
        <f t="shared" si="237"/>
        <v>38.571428571428569</v>
      </c>
      <c r="Q3826" s="7" t="s">
        <v>8329</v>
      </c>
      <c r="R3826" t="s">
        <v>8330</v>
      </c>
      <c r="S3826" s="12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8">
        <f t="shared" si="237"/>
        <v>107.57142857142857</v>
      </c>
      <c r="Q3827" s="7" t="s">
        <v>8329</v>
      </c>
      <c r="R3827" t="s">
        <v>8330</v>
      </c>
      <c r="S3827" s="12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8">
        <f t="shared" si="237"/>
        <v>27.5</v>
      </c>
      <c r="Q3828" s="7" t="s">
        <v>8329</v>
      </c>
      <c r="R3828" t="s">
        <v>8330</v>
      </c>
      <c r="S3828" s="12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8">
        <f t="shared" si="237"/>
        <v>70.461538461538467</v>
      </c>
      <c r="Q3829" s="7" t="s">
        <v>8329</v>
      </c>
      <c r="R3829" t="s">
        <v>8330</v>
      </c>
      <c r="S3829" s="12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8">
        <f t="shared" si="237"/>
        <v>178.57142857142858</v>
      </c>
      <c r="Q3830" s="7" t="s">
        <v>8329</v>
      </c>
      <c r="R3830" t="s">
        <v>8330</v>
      </c>
      <c r="S3830" s="12">
        <f t="shared" si="238"/>
        <v>41944.319293981483</v>
      </c>
      <c r="T3830" s="12">
        <f t="shared" si="23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8">
        <f t="shared" si="237"/>
        <v>62.625</v>
      </c>
      <c r="Q3831" s="7" t="s">
        <v>8329</v>
      </c>
      <c r="R3831" t="s">
        <v>8330</v>
      </c>
      <c r="S3831" s="12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8">
        <f t="shared" si="237"/>
        <v>75</v>
      </c>
      <c r="Q3832" s="7" t="s">
        <v>8329</v>
      </c>
      <c r="R3832" t="s">
        <v>8330</v>
      </c>
      <c r="S3832" s="12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8">
        <f t="shared" si="237"/>
        <v>58.901111111111113</v>
      </c>
      <c r="Q3833" s="7" t="s">
        <v>8329</v>
      </c>
      <c r="R3833" t="s">
        <v>8330</v>
      </c>
      <c r="S3833" s="12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8">
        <f t="shared" si="237"/>
        <v>139.55555555555554</v>
      </c>
      <c r="Q3834" s="7" t="s">
        <v>8329</v>
      </c>
      <c r="R3834" t="s">
        <v>8330</v>
      </c>
      <c r="S3834" s="12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8">
        <f t="shared" si="237"/>
        <v>70</v>
      </c>
      <c r="Q3835" s="7" t="s">
        <v>8329</v>
      </c>
      <c r="R3835" t="s">
        <v>8330</v>
      </c>
      <c r="S3835" s="12">
        <f t="shared" si="238"/>
        <v>41963.66402777777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8">
        <f t="shared" si="237"/>
        <v>57.385964912280699</v>
      </c>
      <c r="Q3836" s="7" t="s">
        <v>8329</v>
      </c>
      <c r="R3836" t="s">
        <v>8330</v>
      </c>
      <c r="S3836" s="12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8">
        <f t="shared" si="237"/>
        <v>40</v>
      </c>
      <c r="Q3837" s="7" t="s">
        <v>8329</v>
      </c>
      <c r="R3837" t="s">
        <v>8330</v>
      </c>
      <c r="S3837" s="12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8">
        <f t="shared" si="237"/>
        <v>64.285714285714292</v>
      </c>
      <c r="Q3838" s="7" t="s">
        <v>8329</v>
      </c>
      <c r="R3838" t="s">
        <v>8330</v>
      </c>
      <c r="S3838" s="12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8">
        <f t="shared" si="237"/>
        <v>120.11764705882354</v>
      </c>
      <c r="Q3839" s="7" t="s">
        <v>8329</v>
      </c>
      <c r="R3839" t="s">
        <v>8330</v>
      </c>
      <c r="S3839" s="12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8">
        <f t="shared" si="237"/>
        <v>1008.24</v>
      </c>
      <c r="Q3840" s="7" t="s">
        <v>8329</v>
      </c>
      <c r="R3840" t="s">
        <v>8330</v>
      </c>
      <c r="S3840" s="12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8">
        <f t="shared" si="237"/>
        <v>63.28125</v>
      </c>
      <c r="Q3841" s="7" t="s">
        <v>8329</v>
      </c>
      <c r="R3841" t="s">
        <v>8330</v>
      </c>
      <c r="S3841" s="12">
        <f t="shared" si="238"/>
        <v>42154.934305555551</v>
      </c>
      <c r="T3841" s="12">
        <f t="shared" si="23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8">
        <f t="shared" si="237"/>
        <v>21.666666666666668</v>
      </c>
      <c r="Q3842" s="7" t="s">
        <v>8329</v>
      </c>
      <c r="R3842" t="s">
        <v>8330</v>
      </c>
      <c r="S3842" s="12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8">
        <f t="shared" ref="P3843:P3906" si="241">IF(L3843&lt;&gt;0, E3843/L3843, 0)</f>
        <v>25.647058823529413</v>
      </c>
      <c r="Q3843" s="7" t="s">
        <v>8329</v>
      </c>
      <c r="R3843" t="s">
        <v>8330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8">
        <f t="shared" si="241"/>
        <v>47.695652173913047</v>
      </c>
      <c r="Q3844" s="7" t="s">
        <v>8329</v>
      </c>
      <c r="R3844" t="s">
        <v>8330</v>
      </c>
      <c r="S3844" s="12">
        <f t="shared" si="242"/>
        <v>41740.285324074073</v>
      </c>
      <c r="T3844" s="12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8">
        <f t="shared" si="241"/>
        <v>56.05263157894737</v>
      </c>
      <c r="Q3845" s="7" t="s">
        <v>8329</v>
      </c>
      <c r="R3845" t="s">
        <v>8330</v>
      </c>
      <c r="S3845" s="12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8">
        <f t="shared" si="241"/>
        <v>81.319999999999993</v>
      </c>
      <c r="Q3846" s="7" t="s">
        <v>8329</v>
      </c>
      <c r="R3846" t="s">
        <v>8330</v>
      </c>
      <c r="S3846" s="12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8">
        <f t="shared" si="241"/>
        <v>70.166666666666671</v>
      </c>
      <c r="Q3847" s="7" t="s">
        <v>8329</v>
      </c>
      <c r="R3847" t="s">
        <v>8330</v>
      </c>
      <c r="S3847" s="12">
        <f t="shared" si="242"/>
        <v>42248.418680555551</v>
      </c>
      <c r="T3847" s="12">
        <f t="shared" si="243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8">
        <f t="shared" si="241"/>
        <v>23.625</v>
      </c>
      <c r="Q3848" s="7" t="s">
        <v>8329</v>
      </c>
      <c r="R3848" t="s">
        <v>8330</v>
      </c>
      <c r="S3848" s="12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8">
        <f t="shared" si="241"/>
        <v>188.55555555555554</v>
      </c>
      <c r="Q3849" s="7" t="s">
        <v>8329</v>
      </c>
      <c r="R3849" t="s">
        <v>8330</v>
      </c>
      <c r="S3849" s="12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8">
        <f t="shared" si="241"/>
        <v>49.511627906976742</v>
      </c>
      <c r="Q3850" s="7" t="s">
        <v>8329</v>
      </c>
      <c r="R3850" t="s">
        <v>8330</v>
      </c>
      <c r="S3850" s="12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8">
        <f t="shared" si="241"/>
        <v>75.464285714285708</v>
      </c>
      <c r="Q3851" s="7" t="s">
        <v>8329</v>
      </c>
      <c r="R3851" t="s">
        <v>8330</v>
      </c>
      <c r="S3851" s="12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8">
        <f t="shared" si="241"/>
        <v>9.5</v>
      </c>
      <c r="Q3852" s="7" t="s">
        <v>8329</v>
      </c>
      <c r="R3852" t="s">
        <v>8330</v>
      </c>
      <c r="S3852" s="12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8">
        <f t="shared" si="241"/>
        <v>35.5</v>
      </c>
      <c r="Q3853" s="7" t="s">
        <v>8329</v>
      </c>
      <c r="R3853" t="s">
        <v>8330</v>
      </c>
      <c r="S3853" s="12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8">
        <f t="shared" si="241"/>
        <v>10</v>
      </c>
      <c r="Q3854" s="7" t="s">
        <v>8329</v>
      </c>
      <c r="R3854" t="s">
        <v>8330</v>
      </c>
      <c r="S3854" s="12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8">
        <f t="shared" si="241"/>
        <v>13</v>
      </c>
      <c r="Q3855" s="7" t="s">
        <v>8329</v>
      </c>
      <c r="R3855" t="s">
        <v>8330</v>
      </c>
      <c r="S3855" s="12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8">
        <f t="shared" si="241"/>
        <v>89.4</v>
      </c>
      <c r="Q3856" s="7" t="s">
        <v>8329</v>
      </c>
      <c r="R3856" t="s">
        <v>8330</v>
      </c>
      <c r="S3856" s="12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8">
        <f t="shared" si="241"/>
        <v>25</v>
      </c>
      <c r="Q3857" s="7" t="s">
        <v>8329</v>
      </c>
      <c r="R3857" t="s">
        <v>8330</v>
      </c>
      <c r="S3857" s="12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8">
        <f t="shared" si="241"/>
        <v>1</v>
      </c>
      <c r="Q3858" s="7" t="s">
        <v>8329</v>
      </c>
      <c r="R3858" t="s">
        <v>8330</v>
      </c>
      <c r="S3858" s="12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8">
        <f t="shared" si="241"/>
        <v>65</v>
      </c>
      <c r="Q3859" s="7" t="s">
        <v>8329</v>
      </c>
      <c r="R3859" t="s">
        <v>8330</v>
      </c>
      <c r="S3859" s="12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8">
        <f t="shared" si="241"/>
        <v>10</v>
      </c>
      <c r="Q3860" s="7" t="s">
        <v>8329</v>
      </c>
      <c r="R3860" t="s">
        <v>8330</v>
      </c>
      <c r="S3860" s="12">
        <f t="shared" si="242"/>
        <v>42128.222731481481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8">
        <f t="shared" si="241"/>
        <v>1</v>
      </c>
      <c r="Q3861" s="7" t="s">
        <v>8329</v>
      </c>
      <c r="R3861" t="s">
        <v>8330</v>
      </c>
      <c r="S3861" s="12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8">
        <f t="shared" si="241"/>
        <v>81.538461538461533</v>
      </c>
      <c r="Q3862" s="7" t="s">
        <v>8329</v>
      </c>
      <c r="R3862" t="s">
        <v>8330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8">
        <f t="shared" si="241"/>
        <v>100</v>
      </c>
      <c r="Q3863" s="7" t="s">
        <v>8329</v>
      </c>
      <c r="R3863" t="s">
        <v>8330</v>
      </c>
      <c r="S3863" s="12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8">
        <f t="shared" si="241"/>
        <v>1</v>
      </c>
      <c r="Q3864" s="7" t="s">
        <v>8329</v>
      </c>
      <c r="R3864" t="s">
        <v>8330</v>
      </c>
      <c r="S3864" s="12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8">
        <f t="shared" si="241"/>
        <v>0</v>
      </c>
      <c r="Q3865" s="7" t="s">
        <v>8329</v>
      </c>
      <c r="R3865" t="s">
        <v>8330</v>
      </c>
      <c r="S3865" s="12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8">
        <f t="shared" si="241"/>
        <v>20</v>
      </c>
      <c r="Q3866" s="7" t="s">
        <v>8329</v>
      </c>
      <c r="R3866" t="s">
        <v>8330</v>
      </c>
      <c r="S3866" s="12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8">
        <f t="shared" si="241"/>
        <v>46.428571428571431</v>
      </c>
      <c r="Q3867" s="7" t="s">
        <v>8329</v>
      </c>
      <c r="R3867" t="s">
        <v>8330</v>
      </c>
      <c r="S3867" s="12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8">
        <f t="shared" si="241"/>
        <v>5.5</v>
      </c>
      <c r="Q3868" s="7" t="s">
        <v>8329</v>
      </c>
      <c r="R3868" t="s">
        <v>8330</v>
      </c>
      <c r="S3868" s="12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8">
        <f t="shared" si="241"/>
        <v>50.2</v>
      </c>
      <c r="Q3869" s="7" t="s">
        <v>8329</v>
      </c>
      <c r="R3869" t="s">
        <v>8330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8">
        <f t="shared" si="241"/>
        <v>10</v>
      </c>
      <c r="Q3870" s="7" t="s">
        <v>8329</v>
      </c>
      <c r="R3870" t="s">
        <v>8371</v>
      </c>
      <c r="S3870" s="12">
        <f t="shared" si="242"/>
        <v>41865.451446759253</v>
      </c>
      <c r="T3870" s="12">
        <f t="shared" si="243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8">
        <f t="shared" si="241"/>
        <v>30.133333333333333</v>
      </c>
      <c r="Q3871" s="7" t="s">
        <v>8329</v>
      </c>
      <c r="R3871" t="s">
        <v>8371</v>
      </c>
      <c r="S3871" s="12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8">
        <f t="shared" si="241"/>
        <v>150</v>
      </c>
      <c r="Q3872" s="7" t="s">
        <v>8329</v>
      </c>
      <c r="R3872" t="s">
        <v>8371</v>
      </c>
      <c r="S3872" s="12">
        <f t="shared" si="242"/>
        <v>41792.963865740734</v>
      </c>
      <c r="T3872" s="12">
        <f t="shared" si="243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8">
        <f t="shared" si="241"/>
        <v>13.333333333333334</v>
      </c>
      <c r="Q3873" s="7" t="s">
        <v>8329</v>
      </c>
      <c r="R3873" t="s">
        <v>8371</v>
      </c>
      <c r="S3873" s="12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8">
        <f t="shared" si="241"/>
        <v>0</v>
      </c>
      <c r="Q3874" s="7" t="s">
        <v>8329</v>
      </c>
      <c r="R3874" t="s">
        <v>8371</v>
      </c>
      <c r="S3874" s="12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8">
        <f t="shared" si="241"/>
        <v>0</v>
      </c>
      <c r="Q3875" s="7" t="s">
        <v>8329</v>
      </c>
      <c r="R3875" t="s">
        <v>8371</v>
      </c>
      <c r="S3875" s="12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8">
        <f t="shared" si="241"/>
        <v>0</v>
      </c>
      <c r="Q3876" s="7" t="s">
        <v>8329</v>
      </c>
      <c r="R3876" t="s">
        <v>8371</v>
      </c>
      <c r="S3876" s="12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8">
        <f t="shared" si="241"/>
        <v>0</v>
      </c>
      <c r="Q3877" s="7" t="s">
        <v>8329</v>
      </c>
      <c r="R3877" t="s">
        <v>8371</v>
      </c>
      <c r="S3877" s="12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8">
        <f t="shared" si="241"/>
        <v>44.760869565217391</v>
      </c>
      <c r="Q3878" s="7" t="s">
        <v>8329</v>
      </c>
      <c r="R3878" t="s">
        <v>8371</v>
      </c>
      <c r="S3878" s="12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8">
        <f t="shared" si="241"/>
        <v>88.642857142857139</v>
      </c>
      <c r="Q3879" s="7" t="s">
        <v>8329</v>
      </c>
      <c r="R3879" t="s">
        <v>8371</v>
      </c>
      <c r="S3879" s="12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8">
        <f t="shared" si="241"/>
        <v>10</v>
      </c>
      <c r="Q3880" s="7" t="s">
        <v>8329</v>
      </c>
      <c r="R3880" t="s">
        <v>8371</v>
      </c>
      <c r="S3880" s="12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8">
        <f t="shared" si="241"/>
        <v>0</v>
      </c>
      <c r="Q3881" s="7" t="s">
        <v>8329</v>
      </c>
      <c r="R3881" t="s">
        <v>8371</v>
      </c>
      <c r="S3881" s="12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8">
        <f t="shared" si="241"/>
        <v>57.647058823529413</v>
      </c>
      <c r="Q3882" s="7" t="s">
        <v>8329</v>
      </c>
      <c r="R3882" t="s">
        <v>8371</v>
      </c>
      <c r="S3882" s="12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8">
        <f t="shared" si="241"/>
        <v>25</v>
      </c>
      <c r="Q3883" s="7" t="s">
        <v>8329</v>
      </c>
      <c r="R3883" t="s">
        <v>8371</v>
      </c>
      <c r="S3883" s="12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8">
        <f t="shared" si="241"/>
        <v>0</v>
      </c>
      <c r="Q3884" s="7" t="s">
        <v>8329</v>
      </c>
      <c r="R3884" t="s">
        <v>8371</v>
      </c>
      <c r="S3884" s="12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8">
        <f t="shared" si="241"/>
        <v>0</v>
      </c>
      <c r="Q3885" s="7" t="s">
        <v>8329</v>
      </c>
      <c r="R3885" t="s">
        <v>8371</v>
      </c>
      <c r="S3885" s="12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8">
        <f t="shared" si="241"/>
        <v>0</v>
      </c>
      <c r="Q3886" s="7" t="s">
        <v>8329</v>
      </c>
      <c r="R3886" t="s">
        <v>8371</v>
      </c>
      <c r="S3886" s="12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8">
        <f t="shared" si="241"/>
        <v>0</v>
      </c>
      <c r="Q3887" s="7" t="s">
        <v>8329</v>
      </c>
      <c r="R3887" t="s">
        <v>8371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8">
        <f t="shared" si="241"/>
        <v>0</v>
      </c>
      <c r="Q3888" s="7" t="s">
        <v>8329</v>
      </c>
      <c r="R3888" t="s">
        <v>8371</v>
      </c>
      <c r="S3888" s="12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8">
        <f t="shared" si="241"/>
        <v>17.5</v>
      </c>
      <c r="Q3889" s="7" t="s">
        <v>8329</v>
      </c>
      <c r="R3889" t="s">
        <v>8371</v>
      </c>
      <c r="S3889" s="12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8">
        <f t="shared" si="241"/>
        <v>38.714285714285715</v>
      </c>
      <c r="Q3890" s="7" t="s">
        <v>8329</v>
      </c>
      <c r="R3890" t="s">
        <v>8330</v>
      </c>
      <c r="S3890" s="12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8">
        <f t="shared" si="241"/>
        <v>13.111111111111111</v>
      </c>
      <c r="Q3891" s="7" t="s">
        <v>8329</v>
      </c>
      <c r="R3891" t="s">
        <v>8330</v>
      </c>
      <c r="S3891" s="12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8">
        <f t="shared" si="241"/>
        <v>315.5</v>
      </c>
      <c r="Q3892" s="7" t="s">
        <v>8329</v>
      </c>
      <c r="R3892" t="s">
        <v>8330</v>
      </c>
      <c r="S3892" s="12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8">
        <f t="shared" si="241"/>
        <v>37.142857142857146</v>
      </c>
      <c r="Q3893" s="7" t="s">
        <v>8329</v>
      </c>
      <c r="R3893" t="s">
        <v>8330</v>
      </c>
      <c r="S3893" s="12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8">
        <f t="shared" si="241"/>
        <v>0</v>
      </c>
      <c r="Q3894" s="7" t="s">
        <v>8329</v>
      </c>
      <c r="R3894" t="s">
        <v>8330</v>
      </c>
      <c r="S3894" s="12">
        <f t="shared" si="242"/>
        <v>41867.44394675926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8">
        <f t="shared" si="241"/>
        <v>128.27380952380952</v>
      </c>
      <c r="Q3895" s="7" t="s">
        <v>8329</v>
      </c>
      <c r="R3895" t="s">
        <v>8330</v>
      </c>
      <c r="S3895" s="12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8">
        <f t="shared" si="241"/>
        <v>47.272727272727273</v>
      </c>
      <c r="Q3896" s="7" t="s">
        <v>8329</v>
      </c>
      <c r="R3896" t="s">
        <v>8330</v>
      </c>
      <c r="S3896" s="12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8">
        <f t="shared" si="241"/>
        <v>50</v>
      </c>
      <c r="Q3897" s="7" t="s">
        <v>8329</v>
      </c>
      <c r="R3897" t="s">
        <v>8330</v>
      </c>
      <c r="S3897" s="12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8">
        <f t="shared" si="241"/>
        <v>42.5</v>
      </c>
      <c r="Q3898" s="7" t="s">
        <v>8329</v>
      </c>
      <c r="R3898" t="s">
        <v>8330</v>
      </c>
      <c r="S3898" s="12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8">
        <f t="shared" si="241"/>
        <v>44</v>
      </c>
      <c r="Q3899" s="7" t="s">
        <v>8329</v>
      </c>
      <c r="R3899" t="s">
        <v>8330</v>
      </c>
      <c r="S3899" s="12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8">
        <f t="shared" si="241"/>
        <v>50.875</v>
      </c>
      <c r="Q3900" s="7" t="s">
        <v>8329</v>
      </c>
      <c r="R3900" t="s">
        <v>8330</v>
      </c>
      <c r="S3900" s="12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8">
        <f t="shared" si="241"/>
        <v>62.5</v>
      </c>
      <c r="Q3901" s="7" t="s">
        <v>8329</v>
      </c>
      <c r="R3901" t="s">
        <v>8330</v>
      </c>
      <c r="S3901" s="12">
        <f t="shared" si="242"/>
        <v>41843.566678240735</v>
      </c>
      <c r="T3901" s="12">
        <f t="shared" si="243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8">
        <f t="shared" si="241"/>
        <v>27</v>
      </c>
      <c r="Q3902" s="7" t="s">
        <v>8329</v>
      </c>
      <c r="R3902" t="s">
        <v>8330</v>
      </c>
      <c r="S3902" s="12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8">
        <f t="shared" si="241"/>
        <v>25</v>
      </c>
      <c r="Q3903" s="7" t="s">
        <v>8329</v>
      </c>
      <c r="R3903" t="s">
        <v>8330</v>
      </c>
      <c r="S3903" s="12">
        <f t="shared" si="242"/>
        <v>42317.618043981485</v>
      </c>
      <c r="T3903" s="12">
        <f t="shared" si="243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8">
        <f t="shared" si="241"/>
        <v>47.258064516129032</v>
      </c>
      <c r="Q3904" s="7" t="s">
        <v>8329</v>
      </c>
      <c r="R3904" t="s">
        <v>8330</v>
      </c>
      <c r="S3904" s="12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8">
        <f t="shared" si="241"/>
        <v>0</v>
      </c>
      <c r="Q3905" s="7" t="s">
        <v>8329</v>
      </c>
      <c r="R3905" t="s">
        <v>8330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8">
        <f t="shared" si="241"/>
        <v>1.5</v>
      </c>
      <c r="Q3906" s="7" t="s">
        <v>8329</v>
      </c>
      <c r="R3906" t="s">
        <v>8330</v>
      </c>
      <c r="S3906" s="12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8">
        <f t="shared" ref="P3907:P3970" si="245">IF(L3907&lt;&gt;0, E3907/L3907, 0)</f>
        <v>24.714285714285715</v>
      </c>
      <c r="Q3907" s="7" t="s">
        <v>8329</v>
      </c>
      <c r="R3907" t="s">
        <v>8330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8">
        <f t="shared" si="245"/>
        <v>63.125</v>
      </c>
      <c r="Q3908" s="7" t="s">
        <v>8329</v>
      </c>
      <c r="R3908" t="s">
        <v>8330</v>
      </c>
      <c r="S3908" s="12">
        <f t="shared" si="246"/>
        <v>42143.709409722222</v>
      </c>
      <c r="T3908" s="12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8">
        <f t="shared" si="245"/>
        <v>38.25</v>
      </c>
      <c r="Q3909" s="7" t="s">
        <v>8329</v>
      </c>
      <c r="R3909" t="s">
        <v>8330</v>
      </c>
      <c r="S3909" s="12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8">
        <f t="shared" si="245"/>
        <v>16.25</v>
      </c>
      <c r="Q3910" s="7" t="s">
        <v>8329</v>
      </c>
      <c r="R3910" t="s">
        <v>8330</v>
      </c>
      <c r="S3910" s="12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8">
        <f t="shared" si="245"/>
        <v>33.75</v>
      </c>
      <c r="Q3911" s="7" t="s">
        <v>8329</v>
      </c>
      <c r="R3911" t="s">
        <v>8330</v>
      </c>
      <c r="S3911" s="12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8">
        <f t="shared" si="245"/>
        <v>61.666666666666664</v>
      </c>
      <c r="Q3912" s="7" t="s">
        <v>8329</v>
      </c>
      <c r="R3912" t="s">
        <v>8330</v>
      </c>
      <c r="S3912" s="12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8">
        <f t="shared" si="245"/>
        <v>83.138888888888886</v>
      </c>
      <c r="Q3913" s="7" t="s">
        <v>8329</v>
      </c>
      <c r="R3913" t="s">
        <v>8330</v>
      </c>
      <c r="S3913" s="12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8">
        <f t="shared" si="245"/>
        <v>1</v>
      </c>
      <c r="Q3914" s="7" t="s">
        <v>8329</v>
      </c>
      <c r="R3914" t="s">
        <v>8330</v>
      </c>
      <c r="S3914" s="12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8">
        <f t="shared" si="245"/>
        <v>142.85714285714286</v>
      </c>
      <c r="Q3915" s="7" t="s">
        <v>8329</v>
      </c>
      <c r="R3915" t="s">
        <v>8330</v>
      </c>
      <c r="S3915" s="12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8">
        <f t="shared" si="245"/>
        <v>33.666666666666664</v>
      </c>
      <c r="Q3916" s="7" t="s">
        <v>8329</v>
      </c>
      <c r="R3916" t="s">
        <v>8330</v>
      </c>
      <c r="S3916" s="12">
        <f t="shared" si="246"/>
        <v>42114.610601851848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8">
        <f t="shared" si="245"/>
        <v>5</v>
      </c>
      <c r="Q3917" s="7" t="s">
        <v>8329</v>
      </c>
      <c r="R3917" t="s">
        <v>8330</v>
      </c>
      <c r="S3917" s="12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8">
        <f t="shared" si="245"/>
        <v>0</v>
      </c>
      <c r="Q3918" s="7" t="s">
        <v>8329</v>
      </c>
      <c r="R3918" t="s">
        <v>8330</v>
      </c>
      <c r="S3918" s="12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8">
        <f t="shared" si="245"/>
        <v>10</v>
      </c>
      <c r="Q3919" s="7" t="s">
        <v>8329</v>
      </c>
      <c r="R3919" t="s">
        <v>8330</v>
      </c>
      <c r="S3919" s="12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8">
        <f t="shared" si="245"/>
        <v>40</v>
      </c>
      <c r="Q3920" s="7" t="s">
        <v>8329</v>
      </c>
      <c r="R3920" t="s">
        <v>8330</v>
      </c>
      <c r="S3920" s="12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8">
        <f t="shared" si="245"/>
        <v>30</v>
      </c>
      <c r="Q3921" s="7" t="s">
        <v>8329</v>
      </c>
      <c r="R3921" t="s">
        <v>8330</v>
      </c>
      <c r="S3921" s="12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8">
        <f t="shared" si="245"/>
        <v>45</v>
      </c>
      <c r="Q3922" s="7" t="s">
        <v>8329</v>
      </c>
      <c r="R3922" t="s">
        <v>8330</v>
      </c>
      <c r="S3922" s="12">
        <f t="shared" si="246"/>
        <v>42657.178935185184</v>
      </c>
      <c r="T3922" s="12">
        <f t="shared" si="247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8">
        <f t="shared" si="245"/>
        <v>0</v>
      </c>
      <c r="Q3923" s="7" t="s">
        <v>8329</v>
      </c>
      <c r="R3923" t="s">
        <v>8330</v>
      </c>
      <c r="S3923" s="12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8">
        <f t="shared" si="245"/>
        <v>10.166666666666666</v>
      </c>
      <c r="Q3924" s="7" t="s">
        <v>8329</v>
      </c>
      <c r="R3924" t="s">
        <v>8330</v>
      </c>
      <c r="S3924" s="12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8">
        <f t="shared" si="245"/>
        <v>81.411764705882348</v>
      </c>
      <c r="Q3925" s="7" t="s">
        <v>8329</v>
      </c>
      <c r="R3925" t="s">
        <v>8330</v>
      </c>
      <c r="S3925" s="12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8">
        <f t="shared" si="245"/>
        <v>57.25</v>
      </c>
      <c r="Q3926" s="7" t="s">
        <v>8329</v>
      </c>
      <c r="R3926" t="s">
        <v>8330</v>
      </c>
      <c r="S3926" s="12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8">
        <f t="shared" si="245"/>
        <v>5</v>
      </c>
      <c r="Q3927" s="7" t="s">
        <v>8329</v>
      </c>
      <c r="R3927" t="s">
        <v>8330</v>
      </c>
      <c r="S3927" s="12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8">
        <f t="shared" si="245"/>
        <v>15</v>
      </c>
      <c r="Q3928" s="7" t="s">
        <v>8329</v>
      </c>
      <c r="R3928" t="s">
        <v>8330</v>
      </c>
      <c r="S3928" s="12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8">
        <f t="shared" si="245"/>
        <v>12.5</v>
      </c>
      <c r="Q3929" s="7" t="s">
        <v>8329</v>
      </c>
      <c r="R3929" t="s">
        <v>8330</v>
      </c>
      <c r="S3929" s="12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8">
        <f t="shared" si="245"/>
        <v>93</v>
      </c>
      <c r="Q3930" s="7" t="s">
        <v>8329</v>
      </c>
      <c r="R3930" t="s">
        <v>8330</v>
      </c>
      <c r="S3930" s="12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8">
        <f t="shared" si="245"/>
        <v>32.357142857142854</v>
      </c>
      <c r="Q3931" s="7" t="s">
        <v>8329</v>
      </c>
      <c r="R3931" t="s">
        <v>8330</v>
      </c>
      <c r="S3931" s="12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8">
        <f t="shared" si="245"/>
        <v>0</v>
      </c>
      <c r="Q3932" s="7" t="s">
        <v>8329</v>
      </c>
      <c r="R3932" t="s">
        <v>8330</v>
      </c>
      <c r="S3932" s="12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8">
        <f t="shared" si="245"/>
        <v>0</v>
      </c>
      <c r="Q3933" s="7" t="s">
        <v>8329</v>
      </c>
      <c r="R3933" t="s">
        <v>8330</v>
      </c>
      <c r="S3933" s="12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8">
        <f t="shared" si="245"/>
        <v>1</v>
      </c>
      <c r="Q3934" s="7" t="s">
        <v>8329</v>
      </c>
      <c r="R3934" t="s">
        <v>8330</v>
      </c>
      <c r="S3934" s="12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8">
        <f t="shared" si="245"/>
        <v>91.833333333333329</v>
      </c>
      <c r="Q3935" s="7" t="s">
        <v>8329</v>
      </c>
      <c r="R3935" t="s">
        <v>8330</v>
      </c>
      <c r="S3935" s="12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8">
        <f t="shared" si="245"/>
        <v>45.833333333333336</v>
      </c>
      <c r="Q3936" s="7" t="s">
        <v>8329</v>
      </c>
      <c r="R3936" t="s">
        <v>8330</v>
      </c>
      <c r="S3936" s="12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8">
        <f t="shared" si="245"/>
        <v>57.173913043478258</v>
      </c>
      <c r="Q3937" s="7" t="s">
        <v>8329</v>
      </c>
      <c r="R3937" t="s">
        <v>8330</v>
      </c>
      <c r="S3937" s="12">
        <f t="shared" si="246"/>
        <v>42221.448449074065</v>
      </c>
      <c r="T3937" s="12">
        <f t="shared" si="247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8">
        <f t="shared" si="245"/>
        <v>0</v>
      </c>
      <c r="Q3938" s="7" t="s">
        <v>8329</v>
      </c>
      <c r="R3938" t="s">
        <v>8330</v>
      </c>
      <c r="S3938" s="12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8">
        <f t="shared" si="245"/>
        <v>248.5</v>
      </c>
      <c r="Q3939" s="7" t="s">
        <v>8329</v>
      </c>
      <c r="R3939" t="s">
        <v>8330</v>
      </c>
      <c r="S3939" s="12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8">
        <f t="shared" si="245"/>
        <v>79.400000000000006</v>
      </c>
      <c r="Q3940" s="7" t="s">
        <v>8329</v>
      </c>
      <c r="R3940" t="s">
        <v>8330</v>
      </c>
      <c r="S3940" s="12">
        <f t="shared" si="246"/>
        <v>42151.697384259263</v>
      </c>
      <c r="T3940" s="12">
        <f t="shared" si="247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8">
        <f t="shared" si="245"/>
        <v>5</v>
      </c>
      <c r="Q3941" s="7" t="s">
        <v>8329</v>
      </c>
      <c r="R3941" t="s">
        <v>8330</v>
      </c>
      <c r="S3941" s="12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8">
        <f t="shared" si="245"/>
        <v>5.5</v>
      </c>
      <c r="Q3942" s="7" t="s">
        <v>8329</v>
      </c>
      <c r="R3942" t="s">
        <v>8330</v>
      </c>
      <c r="S3942" s="12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8">
        <f t="shared" si="245"/>
        <v>25</v>
      </c>
      <c r="Q3943" s="7" t="s">
        <v>8329</v>
      </c>
      <c r="R3943" t="s">
        <v>8330</v>
      </c>
      <c r="S3943" s="12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8">
        <f t="shared" si="245"/>
        <v>0</v>
      </c>
      <c r="Q3944" s="7" t="s">
        <v>8329</v>
      </c>
      <c r="R3944" t="s">
        <v>8330</v>
      </c>
      <c r="S3944" s="12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8">
        <f t="shared" si="245"/>
        <v>137.07692307692307</v>
      </c>
      <c r="Q3945" s="7" t="s">
        <v>8329</v>
      </c>
      <c r="R3945" t="s">
        <v>8330</v>
      </c>
      <c r="S3945" s="12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8">
        <f t="shared" si="245"/>
        <v>0</v>
      </c>
      <c r="Q3946" s="7" t="s">
        <v>8329</v>
      </c>
      <c r="R3946" t="s">
        <v>8330</v>
      </c>
      <c r="S3946" s="12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8">
        <f t="shared" si="245"/>
        <v>5</v>
      </c>
      <c r="Q3947" s="7" t="s">
        <v>8329</v>
      </c>
      <c r="R3947" t="s">
        <v>8330</v>
      </c>
      <c r="S3947" s="12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8">
        <f t="shared" si="245"/>
        <v>39</v>
      </c>
      <c r="Q3948" s="7" t="s">
        <v>8329</v>
      </c>
      <c r="R3948" t="s">
        <v>8330</v>
      </c>
      <c r="S3948" s="12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8">
        <f t="shared" si="245"/>
        <v>50.5</v>
      </c>
      <c r="Q3949" s="7" t="s">
        <v>8329</v>
      </c>
      <c r="R3949" t="s">
        <v>8330</v>
      </c>
      <c r="S3949" s="12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8">
        <f t="shared" si="245"/>
        <v>0</v>
      </c>
      <c r="Q3950" s="7" t="s">
        <v>8329</v>
      </c>
      <c r="R3950" t="s">
        <v>8330</v>
      </c>
      <c r="S3950" s="12">
        <f t="shared" si="246"/>
        <v>41829.117164351846</v>
      </c>
      <c r="T3950" s="12">
        <f t="shared" si="247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8">
        <f t="shared" si="245"/>
        <v>49.28125</v>
      </c>
      <c r="Q3951" s="7" t="s">
        <v>8329</v>
      </c>
      <c r="R3951" t="s">
        <v>8330</v>
      </c>
      <c r="S3951" s="12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8">
        <f t="shared" si="245"/>
        <v>25</v>
      </c>
      <c r="Q3952" s="7" t="s">
        <v>8329</v>
      </c>
      <c r="R3952" t="s">
        <v>8330</v>
      </c>
      <c r="S3952" s="12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8">
        <f t="shared" si="245"/>
        <v>1</v>
      </c>
      <c r="Q3953" s="7" t="s">
        <v>8329</v>
      </c>
      <c r="R3953" t="s">
        <v>8330</v>
      </c>
      <c r="S3953" s="12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8">
        <f t="shared" si="245"/>
        <v>25</v>
      </c>
      <c r="Q3954" s="7" t="s">
        <v>8329</v>
      </c>
      <c r="R3954" t="s">
        <v>8330</v>
      </c>
      <c r="S3954" s="12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8">
        <f t="shared" si="245"/>
        <v>0</v>
      </c>
      <c r="Q3955" s="7" t="s">
        <v>8329</v>
      </c>
      <c r="R3955" t="s">
        <v>8330</v>
      </c>
      <c r="S3955" s="12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8">
        <f t="shared" si="245"/>
        <v>0</v>
      </c>
      <c r="Q3956" s="7" t="s">
        <v>8329</v>
      </c>
      <c r="R3956" t="s">
        <v>8330</v>
      </c>
      <c r="S3956" s="12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8">
        <f t="shared" si="245"/>
        <v>53.125</v>
      </c>
      <c r="Q3957" s="7" t="s">
        <v>8329</v>
      </c>
      <c r="R3957" t="s">
        <v>8330</v>
      </c>
      <c r="S3957" s="12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8">
        <f t="shared" si="245"/>
        <v>0</v>
      </c>
      <c r="Q3958" s="7" t="s">
        <v>8329</v>
      </c>
      <c r="R3958" t="s">
        <v>8330</v>
      </c>
      <c r="S3958" s="12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8">
        <f t="shared" si="245"/>
        <v>7</v>
      </c>
      <c r="Q3959" s="7" t="s">
        <v>8329</v>
      </c>
      <c r="R3959" t="s">
        <v>8330</v>
      </c>
      <c r="S3959" s="12">
        <f t="shared" si="246"/>
        <v>42513.767986111103</v>
      </c>
      <c r="T3959" s="12">
        <f t="shared" si="247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8">
        <f t="shared" si="245"/>
        <v>40.0625</v>
      </c>
      <c r="Q3960" s="7" t="s">
        <v>8329</v>
      </c>
      <c r="R3960" t="s">
        <v>8330</v>
      </c>
      <c r="S3960" s="12">
        <f t="shared" si="246"/>
        <v>41816.742037037038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8">
        <f t="shared" si="245"/>
        <v>24.333333333333332</v>
      </c>
      <c r="Q3961" s="7" t="s">
        <v>8329</v>
      </c>
      <c r="R3961" t="s">
        <v>8330</v>
      </c>
      <c r="S3961" s="12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8">
        <f t="shared" si="245"/>
        <v>11.25</v>
      </c>
      <c r="Q3962" s="7" t="s">
        <v>8329</v>
      </c>
      <c r="R3962" t="s">
        <v>8330</v>
      </c>
      <c r="S3962" s="12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8">
        <f t="shared" si="245"/>
        <v>10.5</v>
      </c>
      <c r="Q3963" s="7" t="s">
        <v>8329</v>
      </c>
      <c r="R3963" t="s">
        <v>8330</v>
      </c>
      <c r="S3963" s="12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8">
        <f t="shared" si="245"/>
        <v>15</v>
      </c>
      <c r="Q3964" s="7" t="s">
        <v>8329</v>
      </c>
      <c r="R3964" t="s">
        <v>8330</v>
      </c>
      <c r="S3964" s="12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8">
        <f t="shared" si="245"/>
        <v>0</v>
      </c>
      <c r="Q3965" s="7" t="s">
        <v>8329</v>
      </c>
      <c r="R3965" t="s">
        <v>8330</v>
      </c>
      <c r="S3965" s="12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8">
        <f t="shared" si="245"/>
        <v>42</v>
      </c>
      <c r="Q3966" s="7" t="s">
        <v>8329</v>
      </c>
      <c r="R3966" t="s">
        <v>8330</v>
      </c>
      <c r="S3966" s="12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8">
        <f t="shared" si="245"/>
        <v>71.25</v>
      </c>
      <c r="Q3967" s="7" t="s">
        <v>8329</v>
      </c>
      <c r="R3967" t="s">
        <v>8330</v>
      </c>
      <c r="S3967" s="12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8">
        <f t="shared" si="245"/>
        <v>22.5</v>
      </c>
      <c r="Q3968" s="7" t="s">
        <v>8329</v>
      </c>
      <c r="R3968" t="s">
        <v>8330</v>
      </c>
      <c r="S3968" s="12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8">
        <f t="shared" si="245"/>
        <v>41</v>
      </c>
      <c r="Q3969" s="7" t="s">
        <v>8329</v>
      </c>
      <c r="R3969" t="s">
        <v>8330</v>
      </c>
      <c r="S3969" s="12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8">
        <f t="shared" si="245"/>
        <v>47.909090909090907</v>
      </c>
      <c r="Q3970" s="7" t="s">
        <v>8329</v>
      </c>
      <c r="R3970" t="s">
        <v>8330</v>
      </c>
      <c r="S3970" s="12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8">
        <f t="shared" ref="P3971:P4034" si="249">IF(L3971&lt;&gt;0, E3971/L3971, 0)</f>
        <v>35.166666666666664</v>
      </c>
      <c r="Q3971" s="7" t="s">
        <v>8329</v>
      </c>
      <c r="R3971" t="s">
        <v>8330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8">
        <f t="shared" si="249"/>
        <v>5.5</v>
      </c>
      <c r="Q3972" s="7" t="s">
        <v>8329</v>
      </c>
      <c r="R3972" t="s">
        <v>8330</v>
      </c>
      <c r="S3972" s="12">
        <f t="shared" si="250"/>
        <v>42447.655219907399</v>
      </c>
      <c r="T3972" s="12">
        <f t="shared" si="251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8">
        <f t="shared" si="249"/>
        <v>22.666666666666668</v>
      </c>
      <c r="Q3973" s="7" t="s">
        <v>8329</v>
      </c>
      <c r="R3973" t="s">
        <v>8330</v>
      </c>
      <c r="S3973" s="12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8">
        <f t="shared" si="249"/>
        <v>26.375</v>
      </c>
      <c r="Q3974" s="7" t="s">
        <v>8329</v>
      </c>
      <c r="R3974" t="s">
        <v>8330</v>
      </c>
      <c r="S3974" s="12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8">
        <f t="shared" si="249"/>
        <v>105.54054054054055</v>
      </c>
      <c r="Q3975" s="7" t="s">
        <v>8329</v>
      </c>
      <c r="R3975" t="s">
        <v>8330</v>
      </c>
      <c r="S3975" s="12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8">
        <f t="shared" si="249"/>
        <v>29.09090909090909</v>
      </c>
      <c r="Q3976" s="7" t="s">
        <v>8329</v>
      </c>
      <c r="R3976" t="s">
        <v>8330</v>
      </c>
      <c r="S3976" s="12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8">
        <f t="shared" si="249"/>
        <v>0</v>
      </c>
      <c r="Q3977" s="7" t="s">
        <v>8329</v>
      </c>
      <c r="R3977" t="s">
        <v>8330</v>
      </c>
      <c r="S3977" s="12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8">
        <f t="shared" si="249"/>
        <v>62</v>
      </c>
      <c r="Q3978" s="7" t="s">
        <v>8329</v>
      </c>
      <c r="R3978" t="s">
        <v>8330</v>
      </c>
      <c r="S3978" s="12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8">
        <f t="shared" si="249"/>
        <v>217.5</v>
      </c>
      <c r="Q3979" s="7" t="s">
        <v>8329</v>
      </c>
      <c r="R3979" t="s">
        <v>8330</v>
      </c>
      <c r="S3979" s="12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8">
        <f t="shared" si="249"/>
        <v>26.75</v>
      </c>
      <c r="Q3980" s="7" t="s">
        <v>8329</v>
      </c>
      <c r="R3980" t="s">
        <v>8330</v>
      </c>
      <c r="S3980" s="12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8">
        <f t="shared" si="249"/>
        <v>18.333333333333332</v>
      </c>
      <c r="Q3981" s="7" t="s">
        <v>8329</v>
      </c>
      <c r="R3981" t="s">
        <v>8330</v>
      </c>
      <c r="S3981" s="12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8">
        <f t="shared" si="249"/>
        <v>64.285714285714292</v>
      </c>
      <c r="Q3982" s="7" t="s">
        <v>8329</v>
      </c>
      <c r="R3982" t="s">
        <v>8330</v>
      </c>
      <c r="S3982" s="12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8">
        <f t="shared" si="249"/>
        <v>175</v>
      </c>
      <c r="Q3983" s="7" t="s">
        <v>8329</v>
      </c>
      <c r="R3983" t="s">
        <v>8330</v>
      </c>
      <c r="S3983" s="12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8">
        <f t="shared" si="249"/>
        <v>34</v>
      </c>
      <c r="Q3984" s="7" t="s">
        <v>8329</v>
      </c>
      <c r="R3984" t="s">
        <v>8330</v>
      </c>
      <c r="S3984" s="12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8">
        <f t="shared" si="249"/>
        <v>84.282608695652172</v>
      </c>
      <c r="Q3985" s="7" t="s">
        <v>8329</v>
      </c>
      <c r="R3985" t="s">
        <v>8330</v>
      </c>
      <c r="S3985" s="12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8">
        <f t="shared" si="249"/>
        <v>9.5</v>
      </c>
      <c r="Q3986" s="7" t="s">
        <v>8329</v>
      </c>
      <c r="R3986" t="s">
        <v>8330</v>
      </c>
      <c r="S3986" s="12">
        <f t="shared" si="250"/>
        <v>41920.755138888882</v>
      </c>
      <c r="T3986" s="12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8">
        <f t="shared" si="249"/>
        <v>33.736842105263158</v>
      </c>
      <c r="Q3987" s="7" t="s">
        <v>8329</v>
      </c>
      <c r="R3987" t="s">
        <v>8330</v>
      </c>
      <c r="S3987" s="12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8">
        <f t="shared" si="249"/>
        <v>37.53846153846154</v>
      </c>
      <c r="Q3988" s="7" t="s">
        <v>8329</v>
      </c>
      <c r="R3988" t="s">
        <v>8330</v>
      </c>
      <c r="S3988" s="12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8">
        <f t="shared" si="249"/>
        <v>11.615384615384615</v>
      </c>
      <c r="Q3989" s="7" t="s">
        <v>8329</v>
      </c>
      <c r="R3989" t="s">
        <v>8330</v>
      </c>
      <c r="S3989" s="12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8">
        <f t="shared" si="249"/>
        <v>8</v>
      </c>
      <c r="Q3990" s="7" t="s">
        <v>8329</v>
      </c>
      <c r="R3990" t="s">
        <v>8330</v>
      </c>
      <c r="S3990" s="12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8">
        <f t="shared" si="249"/>
        <v>0</v>
      </c>
      <c r="Q3991" s="7" t="s">
        <v>8329</v>
      </c>
      <c r="R3991" t="s">
        <v>8330</v>
      </c>
      <c r="S3991" s="12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8">
        <f t="shared" si="249"/>
        <v>23</v>
      </c>
      <c r="Q3992" s="7" t="s">
        <v>8329</v>
      </c>
      <c r="R3992" t="s">
        <v>8330</v>
      </c>
      <c r="S3992" s="12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8">
        <f t="shared" si="249"/>
        <v>100</v>
      </c>
      <c r="Q3993" s="7" t="s">
        <v>8329</v>
      </c>
      <c r="R3993" t="s">
        <v>8330</v>
      </c>
      <c r="S3993" s="12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8">
        <f t="shared" si="249"/>
        <v>60.111111111111114</v>
      </c>
      <c r="Q3994" s="7" t="s">
        <v>8329</v>
      </c>
      <c r="R3994" t="s">
        <v>8330</v>
      </c>
      <c r="S3994" s="12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8">
        <f t="shared" si="249"/>
        <v>3</v>
      </c>
      <c r="Q3995" s="7" t="s">
        <v>8329</v>
      </c>
      <c r="R3995" t="s">
        <v>8330</v>
      </c>
      <c r="S3995" s="12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8">
        <f t="shared" si="249"/>
        <v>5</v>
      </c>
      <c r="Q3996" s="7" t="s">
        <v>8329</v>
      </c>
      <c r="R3996" t="s">
        <v>8330</v>
      </c>
      <c r="S3996" s="12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8">
        <f t="shared" si="249"/>
        <v>17.5</v>
      </c>
      <c r="Q3997" s="7" t="s">
        <v>8329</v>
      </c>
      <c r="R3997" t="s">
        <v>8330</v>
      </c>
      <c r="S3997" s="12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8">
        <f t="shared" si="249"/>
        <v>29.235294117647058</v>
      </c>
      <c r="Q3998" s="7" t="s">
        <v>8329</v>
      </c>
      <c r="R3998" t="s">
        <v>8330</v>
      </c>
      <c r="S3998" s="12">
        <f t="shared" si="250"/>
        <v>41950.058611111104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8">
        <f t="shared" si="249"/>
        <v>0</v>
      </c>
      <c r="Q3999" s="7" t="s">
        <v>8329</v>
      </c>
      <c r="R3999" t="s">
        <v>8330</v>
      </c>
      <c r="S3999" s="12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8">
        <f t="shared" si="249"/>
        <v>59.583333333333336</v>
      </c>
      <c r="Q4000" s="7" t="s">
        <v>8329</v>
      </c>
      <c r="R4000" t="s">
        <v>8330</v>
      </c>
      <c r="S4000" s="12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8">
        <f t="shared" si="249"/>
        <v>82.571428571428569</v>
      </c>
      <c r="Q4001" s="7" t="s">
        <v>8329</v>
      </c>
      <c r="R4001" t="s">
        <v>8330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8">
        <f t="shared" si="249"/>
        <v>10</v>
      </c>
      <c r="Q4002" s="7" t="s">
        <v>8329</v>
      </c>
      <c r="R4002" t="s">
        <v>8330</v>
      </c>
      <c r="S4002" s="12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8">
        <f t="shared" si="249"/>
        <v>32.357142857142854</v>
      </c>
      <c r="Q4003" s="7" t="s">
        <v>8329</v>
      </c>
      <c r="R4003" t="s">
        <v>8330</v>
      </c>
      <c r="S4003" s="12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8">
        <f t="shared" si="249"/>
        <v>5.75</v>
      </c>
      <c r="Q4004" s="7" t="s">
        <v>8329</v>
      </c>
      <c r="R4004" t="s">
        <v>8330</v>
      </c>
      <c r="S4004" s="12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8">
        <f t="shared" si="249"/>
        <v>100.5</v>
      </c>
      <c r="Q4005" s="7" t="s">
        <v>8329</v>
      </c>
      <c r="R4005" t="s">
        <v>8330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8">
        <f t="shared" si="249"/>
        <v>1</v>
      </c>
      <c r="Q4006" s="7" t="s">
        <v>8329</v>
      </c>
      <c r="R4006" t="s">
        <v>8330</v>
      </c>
      <c r="S4006" s="12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8">
        <f t="shared" si="249"/>
        <v>20</v>
      </c>
      <c r="Q4007" s="7" t="s">
        <v>8329</v>
      </c>
      <c r="R4007" t="s">
        <v>8330</v>
      </c>
      <c r="S4007" s="12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8">
        <f t="shared" si="249"/>
        <v>2</v>
      </c>
      <c r="Q4008" s="7" t="s">
        <v>8329</v>
      </c>
      <c r="R4008" t="s">
        <v>8330</v>
      </c>
      <c r="S4008" s="12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8">
        <f t="shared" si="249"/>
        <v>5</v>
      </c>
      <c r="Q4009" s="7" t="s">
        <v>8329</v>
      </c>
      <c r="R4009" t="s">
        <v>8330</v>
      </c>
      <c r="S4009" s="12">
        <f t="shared" si="250"/>
        <v>41848.564594907402</v>
      </c>
      <c r="T4009" s="12">
        <f t="shared" si="251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8">
        <f t="shared" si="249"/>
        <v>15</v>
      </c>
      <c r="Q4010" s="7" t="s">
        <v>8329</v>
      </c>
      <c r="R4010" t="s">
        <v>8330</v>
      </c>
      <c r="S4010" s="12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8">
        <f t="shared" si="249"/>
        <v>25</v>
      </c>
      <c r="Q4011" s="7" t="s">
        <v>8329</v>
      </c>
      <c r="R4011" t="s">
        <v>8330</v>
      </c>
      <c r="S4011" s="12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8">
        <f t="shared" si="249"/>
        <v>45.842105263157897</v>
      </c>
      <c r="Q4012" s="7" t="s">
        <v>8329</v>
      </c>
      <c r="R4012" t="s">
        <v>8330</v>
      </c>
      <c r="S4012" s="12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8">
        <f t="shared" si="249"/>
        <v>4.75</v>
      </c>
      <c r="Q4013" s="7" t="s">
        <v>8329</v>
      </c>
      <c r="R4013" t="s">
        <v>8330</v>
      </c>
      <c r="S4013" s="12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8">
        <f t="shared" si="249"/>
        <v>0</v>
      </c>
      <c r="Q4014" s="7" t="s">
        <v>8329</v>
      </c>
      <c r="R4014" t="s">
        <v>8330</v>
      </c>
      <c r="S4014" s="12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8">
        <f t="shared" si="249"/>
        <v>13</v>
      </c>
      <c r="Q4015" s="7" t="s">
        <v>8329</v>
      </c>
      <c r="R4015" t="s">
        <v>8330</v>
      </c>
      <c r="S4015" s="12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8">
        <f t="shared" si="249"/>
        <v>0</v>
      </c>
      <c r="Q4016" s="7" t="s">
        <v>8329</v>
      </c>
      <c r="R4016" t="s">
        <v>8330</v>
      </c>
      <c r="S4016" s="12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8">
        <f t="shared" si="249"/>
        <v>1</v>
      </c>
      <c r="Q4017" s="7" t="s">
        <v>8329</v>
      </c>
      <c r="R4017" t="s">
        <v>8330</v>
      </c>
      <c r="S4017" s="12">
        <f t="shared" si="250"/>
        <v>42174.572488425918</v>
      </c>
      <c r="T4017" s="12">
        <f t="shared" si="251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8">
        <f t="shared" si="249"/>
        <v>10</v>
      </c>
      <c r="Q4018" s="7" t="s">
        <v>8329</v>
      </c>
      <c r="R4018" t="s">
        <v>8330</v>
      </c>
      <c r="S4018" s="12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8">
        <f t="shared" si="249"/>
        <v>52.5</v>
      </c>
      <c r="Q4019" s="7" t="s">
        <v>8329</v>
      </c>
      <c r="R4019" t="s">
        <v>8330</v>
      </c>
      <c r="S4019" s="12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8">
        <f t="shared" si="249"/>
        <v>32.5</v>
      </c>
      <c r="Q4020" s="7" t="s">
        <v>8329</v>
      </c>
      <c r="R4020" t="s">
        <v>8330</v>
      </c>
      <c r="S4020" s="12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8">
        <f t="shared" si="249"/>
        <v>7.25</v>
      </c>
      <c r="Q4021" s="7" t="s">
        <v>8329</v>
      </c>
      <c r="R4021" t="s">
        <v>8330</v>
      </c>
      <c r="S4021" s="12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8">
        <f t="shared" si="249"/>
        <v>33.333333333333336</v>
      </c>
      <c r="Q4022" s="7" t="s">
        <v>8329</v>
      </c>
      <c r="R4022" t="s">
        <v>8330</v>
      </c>
      <c r="S4022" s="12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8">
        <f t="shared" si="249"/>
        <v>62.5</v>
      </c>
      <c r="Q4023" s="7" t="s">
        <v>8329</v>
      </c>
      <c r="R4023" t="s">
        <v>8330</v>
      </c>
      <c r="S4023" s="12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8">
        <f t="shared" si="249"/>
        <v>63.558375634517766</v>
      </c>
      <c r="Q4024" s="7" t="s">
        <v>8329</v>
      </c>
      <c r="R4024" t="s">
        <v>8330</v>
      </c>
      <c r="S4024" s="12">
        <f t="shared" si="250"/>
        <v>41990.375775462955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8">
        <f t="shared" si="249"/>
        <v>0</v>
      </c>
      <c r="Q4025" s="7" t="s">
        <v>8329</v>
      </c>
      <c r="R4025" t="s">
        <v>8330</v>
      </c>
      <c r="S4025" s="12">
        <f t="shared" si="250"/>
        <v>42408.791238425918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8">
        <f t="shared" si="249"/>
        <v>10</v>
      </c>
      <c r="Q4026" s="7" t="s">
        <v>8329</v>
      </c>
      <c r="R4026" t="s">
        <v>8330</v>
      </c>
      <c r="S4026" s="12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8">
        <f t="shared" si="249"/>
        <v>62.5</v>
      </c>
      <c r="Q4027" s="7" t="s">
        <v>8329</v>
      </c>
      <c r="R4027" t="s">
        <v>8330</v>
      </c>
      <c r="S4027" s="12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8">
        <f t="shared" si="249"/>
        <v>0</v>
      </c>
      <c r="Q4028" s="7" t="s">
        <v>8329</v>
      </c>
      <c r="R4028" t="s">
        <v>8330</v>
      </c>
      <c r="S4028" s="12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8">
        <f t="shared" si="249"/>
        <v>30.714285714285715</v>
      </c>
      <c r="Q4029" s="7" t="s">
        <v>8329</v>
      </c>
      <c r="R4029" t="s">
        <v>8330</v>
      </c>
      <c r="S4029" s="12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8">
        <f t="shared" si="249"/>
        <v>51</v>
      </c>
      <c r="Q4030" s="7" t="s">
        <v>8329</v>
      </c>
      <c r="R4030" t="s">
        <v>8330</v>
      </c>
      <c r="S4030" s="12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8">
        <f t="shared" si="249"/>
        <v>0</v>
      </c>
      <c r="Q4031" s="7" t="s">
        <v>8329</v>
      </c>
      <c r="R4031" t="s">
        <v>8330</v>
      </c>
      <c r="S4031" s="12">
        <f t="shared" si="250"/>
        <v>42321.816782407412</v>
      </c>
      <c r="T4031" s="12">
        <f t="shared" si="251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8">
        <f t="shared" si="249"/>
        <v>66.666666666666671</v>
      </c>
      <c r="Q4032" s="7" t="s">
        <v>8329</v>
      </c>
      <c r="R4032" t="s">
        <v>8330</v>
      </c>
      <c r="S4032" s="12">
        <f t="shared" si="250"/>
        <v>42374.446747685179</v>
      </c>
      <c r="T4032" s="12">
        <f t="shared" si="251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8">
        <f t="shared" si="249"/>
        <v>0</v>
      </c>
      <c r="Q4033" s="7" t="s">
        <v>8329</v>
      </c>
      <c r="R4033" t="s">
        <v>8330</v>
      </c>
      <c r="S4033" s="12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8">
        <f t="shared" si="249"/>
        <v>59</v>
      </c>
      <c r="Q4034" s="7" t="s">
        <v>8329</v>
      </c>
      <c r="R4034" t="s">
        <v>8330</v>
      </c>
      <c r="S4034" s="12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8">
        <f t="shared" ref="P4035:P4098" si="253">IF(L4035&lt;&gt;0, E4035/L4035, 0)</f>
        <v>65.340319148936175</v>
      </c>
      <c r="Q4035" s="7" t="s">
        <v>8329</v>
      </c>
      <c r="R4035" t="s">
        <v>8330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8">
        <f t="shared" si="253"/>
        <v>100</v>
      </c>
      <c r="Q4036" s="7" t="s">
        <v>8329</v>
      </c>
      <c r="R4036" t="s">
        <v>8330</v>
      </c>
      <c r="S4036" s="12">
        <f t="shared" si="254"/>
        <v>42067.739004629628</v>
      </c>
      <c r="T4036" s="12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8">
        <f t="shared" si="253"/>
        <v>147.4</v>
      </c>
      <c r="Q4037" s="7" t="s">
        <v>8329</v>
      </c>
      <c r="R4037" t="s">
        <v>8330</v>
      </c>
      <c r="S4037" s="12">
        <f t="shared" si="254"/>
        <v>41903.674618055549</v>
      </c>
      <c r="T4037" s="12">
        <f t="shared" si="255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8">
        <f t="shared" si="253"/>
        <v>166.05882352941177</v>
      </c>
      <c r="Q4038" s="7" t="s">
        <v>8329</v>
      </c>
      <c r="R4038" t="s">
        <v>8330</v>
      </c>
      <c r="S4038" s="12">
        <f t="shared" si="254"/>
        <v>41804.728749999995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8">
        <f t="shared" si="253"/>
        <v>40</v>
      </c>
      <c r="Q4039" s="7" t="s">
        <v>8329</v>
      </c>
      <c r="R4039" t="s">
        <v>8330</v>
      </c>
      <c r="S4039" s="12">
        <f t="shared" si="254"/>
        <v>42496.862442129634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8">
        <f t="shared" si="253"/>
        <v>75.25</v>
      </c>
      <c r="Q4040" s="7" t="s">
        <v>8329</v>
      </c>
      <c r="R4040" t="s">
        <v>8330</v>
      </c>
      <c r="S4040" s="12">
        <f t="shared" si="254"/>
        <v>41869.59039351852</v>
      </c>
      <c r="T4040" s="12">
        <f t="shared" si="255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8">
        <f t="shared" si="253"/>
        <v>60</v>
      </c>
      <c r="Q4041" s="7" t="s">
        <v>8329</v>
      </c>
      <c r="R4041" t="s">
        <v>8330</v>
      </c>
      <c r="S4041" s="12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8">
        <f t="shared" si="253"/>
        <v>1250</v>
      </c>
      <c r="Q4042" s="7" t="s">
        <v>8329</v>
      </c>
      <c r="R4042" t="s">
        <v>8330</v>
      </c>
      <c r="S4042" s="12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8">
        <f t="shared" si="253"/>
        <v>10.5</v>
      </c>
      <c r="Q4043" s="7" t="s">
        <v>8329</v>
      </c>
      <c r="R4043" t="s">
        <v>8330</v>
      </c>
      <c r="S4043" s="12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8">
        <f t="shared" si="253"/>
        <v>7</v>
      </c>
      <c r="Q4044" s="7" t="s">
        <v>8329</v>
      </c>
      <c r="R4044" t="s">
        <v>8330</v>
      </c>
      <c r="S4044" s="12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8">
        <f t="shared" si="253"/>
        <v>0</v>
      </c>
      <c r="Q4045" s="7" t="s">
        <v>8329</v>
      </c>
      <c r="R4045" t="s">
        <v>8330</v>
      </c>
      <c r="S4045" s="12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8">
        <f t="shared" si="253"/>
        <v>56.25</v>
      </c>
      <c r="Q4046" s="7" t="s">
        <v>8329</v>
      </c>
      <c r="R4046" t="s">
        <v>8330</v>
      </c>
      <c r="S4046" s="12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8">
        <f t="shared" si="253"/>
        <v>1</v>
      </c>
      <c r="Q4047" s="7" t="s">
        <v>8329</v>
      </c>
      <c r="R4047" t="s">
        <v>8330</v>
      </c>
      <c r="S4047" s="12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8">
        <f t="shared" si="253"/>
        <v>38.333333333333336</v>
      </c>
      <c r="Q4048" s="7" t="s">
        <v>8329</v>
      </c>
      <c r="R4048" t="s">
        <v>8330</v>
      </c>
      <c r="S4048" s="12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8">
        <f t="shared" si="253"/>
        <v>27.5</v>
      </c>
      <c r="Q4049" s="7" t="s">
        <v>8329</v>
      </c>
      <c r="R4049" t="s">
        <v>8330</v>
      </c>
      <c r="S4049" s="12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8">
        <f t="shared" si="253"/>
        <v>32.978021978021978</v>
      </c>
      <c r="Q4050" s="7" t="s">
        <v>8329</v>
      </c>
      <c r="R4050" t="s">
        <v>8330</v>
      </c>
      <c r="S4050" s="12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8">
        <f t="shared" si="253"/>
        <v>16</v>
      </c>
      <c r="Q4051" s="7" t="s">
        <v>8329</v>
      </c>
      <c r="R4051" t="s">
        <v>8330</v>
      </c>
      <c r="S4051" s="12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8">
        <f t="shared" si="253"/>
        <v>1</v>
      </c>
      <c r="Q4052" s="7" t="s">
        <v>8329</v>
      </c>
      <c r="R4052" t="s">
        <v>8330</v>
      </c>
      <c r="S4052" s="12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8">
        <f t="shared" si="253"/>
        <v>0</v>
      </c>
      <c r="Q4053" s="7" t="s">
        <v>8329</v>
      </c>
      <c r="R4053" t="s">
        <v>8330</v>
      </c>
      <c r="S4053" s="12">
        <f t="shared" si="254"/>
        <v>41761.601817129631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8">
        <f t="shared" si="253"/>
        <v>86.615384615384613</v>
      </c>
      <c r="Q4054" s="7" t="s">
        <v>8329</v>
      </c>
      <c r="R4054" t="s">
        <v>8330</v>
      </c>
      <c r="S4054" s="12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8">
        <f t="shared" si="253"/>
        <v>55</v>
      </c>
      <c r="Q4055" s="7" t="s">
        <v>8329</v>
      </c>
      <c r="R4055" t="s">
        <v>8330</v>
      </c>
      <c r="S4055" s="12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8">
        <f t="shared" si="253"/>
        <v>0</v>
      </c>
      <c r="Q4056" s="7" t="s">
        <v>8329</v>
      </c>
      <c r="R4056" t="s">
        <v>8330</v>
      </c>
      <c r="S4056" s="12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8">
        <f t="shared" si="253"/>
        <v>41.952380952380949</v>
      </c>
      <c r="Q4057" s="7" t="s">
        <v>8329</v>
      </c>
      <c r="R4057" t="s">
        <v>8330</v>
      </c>
      <c r="S4057" s="12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8">
        <f t="shared" si="253"/>
        <v>88.333333333333329</v>
      </c>
      <c r="Q4058" s="7" t="s">
        <v>8329</v>
      </c>
      <c r="R4058" t="s">
        <v>8330</v>
      </c>
      <c r="S4058" s="12">
        <f t="shared" si="254"/>
        <v>42534.724988425929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8">
        <f t="shared" si="253"/>
        <v>129.16666666666666</v>
      </c>
      <c r="Q4059" s="7" t="s">
        <v>8329</v>
      </c>
      <c r="R4059" t="s">
        <v>8330</v>
      </c>
      <c r="S4059" s="12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8">
        <f t="shared" si="253"/>
        <v>23.75</v>
      </c>
      <c r="Q4060" s="7" t="s">
        <v>8329</v>
      </c>
      <c r="R4060" t="s">
        <v>8330</v>
      </c>
      <c r="S4060" s="12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8">
        <f t="shared" si="253"/>
        <v>35.714285714285715</v>
      </c>
      <c r="Q4061" s="7" t="s">
        <v>8329</v>
      </c>
      <c r="R4061" t="s">
        <v>8330</v>
      </c>
      <c r="S4061" s="12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8">
        <f t="shared" si="253"/>
        <v>57</v>
      </c>
      <c r="Q4062" s="7" t="s">
        <v>8329</v>
      </c>
      <c r="R4062" t="s">
        <v>8330</v>
      </c>
      <c r="S4062" s="12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8">
        <f t="shared" si="253"/>
        <v>0</v>
      </c>
      <c r="Q4063" s="7" t="s">
        <v>8329</v>
      </c>
      <c r="R4063" t="s">
        <v>8330</v>
      </c>
      <c r="S4063" s="12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8">
        <f t="shared" si="253"/>
        <v>163.33333333333334</v>
      </c>
      <c r="Q4064" s="7" t="s">
        <v>8329</v>
      </c>
      <c r="R4064" t="s">
        <v>8330</v>
      </c>
      <c r="S4064" s="12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8">
        <f t="shared" si="253"/>
        <v>15</v>
      </c>
      <c r="Q4065" s="7" t="s">
        <v>8329</v>
      </c>
      <c r="R4065" t="s">
        <v>8330</v>
      </c>
      <c r="S4065" s="12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8">
        <f t="shared" si="253"/>
        <v>64.166666666666671</v>
      </c>
      <c r="Q4066" s="7" t="s">
        <v>8329</v>
      </c>
      <c r="R4066" t="s">
        <v>8330</v>
      </c>
      <c r="S4066" s="12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8">
        <f t="shared" si="253"/>
        <v>6.75</v>
      </c>
      <c r="Q4067" s="7" t="s">
        <v>8329</v>
      </c>
      <c r="R4067" t="s">
        <v>8330</v>
      </c>
      <c r="S4067" s="12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8">
        <f t="shared" si="253"/>
        <v>25</v>
      </c>
      <c r="Q4068" s="7" t="s">
        <v>8329</v>
      </c>
      <c r="R4068" t="s">
        <v>8330</v>
      </c>
      <c r="S4068" s="12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8">
        <f t="shared" si="253"/>
        <v>179.11764705882354</v>
      </c>
      <c r="Q4069" s="7" t="s">
        <v>8329</v>
      </c>
      <c r="R4069" t="s">
        <v>8330</v>
      </c>
      <c r="S4069" s="12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8">
        <f t="shared" si="253"/>
        <v>34.950000000000003</v>
      </c>
      <c r="Q4070" s="7" t="s">
        <v>8329</v>
      </c>
      <c r="R4070" t="s">
        <v>8330</v>
      </c>
      <c r="S4070" s="12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8">
        <f t="shared" si="253"/>
        <v>33.07692307692308</v>
      </c>
      <c r="Q4071" s="7" t="s">
        <v>8329</v>
      </c>
      <c r="R4071" t="s">
        <v>8330</v>
      </c>
      <c r="S4071" s="12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8">
        <f t="shared" si="253"/>
        <v>27.5</v>
      </c>
      <c r="Q4072" s="7" t="s">
        <v>8329</v>
      </c>
      <c r="R4072" t="s">
        <v>8330</v>
      </c>
      <c r="S4072" s="12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8">
        <f t="shared" si="253"/>
        <v>0</v>
      </c>
      <c r="Q4073" s="7" t="s">
        <v>8329</v>
      </c>
      <c r="R4073" t="s">
        <v>8330</v>
      </c>
      <c r="S4073" s="12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8">
        <f t="shared" si="253"/>
        <v>2</v>
      </c>
      <c r="Q4074" s="7" t="s">
        <v>8329</v>
      </c>
      <c r="R4074" t="s">
        <v>8330</v>
      </c>
      <c r="S4074" s="12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8">
        <f t="shared" si="253"/>
        <v>18.5</v>
      </c>
      <c r="Q4075" s="7" t="s">
        <v>8329</v>
      </c>
      <c r="R4075" t="s">
        <v>8330</v>
      </c>
      <c r="S4075" s="12">
        <f t="shared" si="254"/>
        <v>42078.136875000004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8">
        <f t="shared" si="253"/>
        <v>35</v>
      </c>
      <c r="Q4076" s="7" t="s">
        <v>8329</v>
      </c>
      <c r="R4076" t="s">
        <v>8330</v>
      </c>
      <c r="S4076" s="12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8">
        <f t="shared" si="253"/>
        <v>44.307692307692307</v>
      </c>
      <c r="Q4077" s="7" t="s">
        <v>8329</v>
      </c>
      <c r="R4077" t="s">
        <v>8330</v>
      </c>
      <c r="S4077" s="12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8">
        <f t="shared" si="253"/>
        <v>0</v>
      </c>
      <c r="Q4078" s="7" t="s">
        <v>8329</v>
      </c>
      <c r="R4078" t="s">
        <v>8330</v>
      </c>
      <c r="S4078" s="12">
        <f t="shared" si="254"/>
        <v>41905.587372685186</v>
      </c>
      <c r="T4078" s="12">
        <f t="shared" si="255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8">
        <f t="shared" si="253"/>
        <v>222.5</v>
      </c>
      <c r="Q4079" s="7" t="s">
        <v>8329</v>
      </c>
      <c r="R4079" t="s">
        <v>8330</v>
      </c>
      <c r="S4079" s="12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8">
        <f t="shared" si="253"/>
        <v>0</v>
      </c>
      <c r="Q4080" s="7" t="s">
        <v>8329</v>
      </c>
      <c r="R4080" t="s">
        <v>8330</v>
      </c>
      <c r="S4080" s="12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8">
        <f t="shared" si="253"/>
        <v>5</v>
      </c>
      <c r="Q4081" s="7" t="s">
        <v>8329</v>
      </c>
      <c r="R4081" t="s">
        <v>8330</v>
      </c>
      <c r="S4081" s="12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8">
        <f t="shared" si="253"/>
        <v>0</v>
      </c>
      <c r="Q4082" s="7" t="s">
        <v>8329</v>
      </c>
      <c r="R4082" t="s">
        <v>8330</v>
      </c>
      <c r="S4082" s="12">
        <f t="shared" si="254"/>
        <v>42511.489768518521</v>
      </c>
      <c r="T4082" s="12">
        <f t="shared" si="255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8">
        <f t="shared" si="253"/>
        <v>29.166666666666668</v>
      </c>
      <c r="Q4083" s="7" t="s">
        <v>8329</v>
      </c>
      <c r="R4083" t="s">
        <v>8330</v>
      </c>
      <c r="S4083" s="12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8">
        <f t="shared" si="253"/>
        <v>1.5</v>
      </c>
      <c r="Q4084" s="7" t="s">
        <v>8329</v>
      </c>
      <c r="R4084" t="s">
        <v>8330</v>
      </c>
      <c r="S4084" s="12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8">
        <f t="shared" si="253"/>
        <v>126.5</v>
      </c>
      <c r="Q4085" s="7" t="s">
        <v>8329</v>
      </c>
      <c r="R4085" t="s">
        <v>8330</v>
      </c>
      <c r="S4085" s="12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8">
        <f t="shared" si="253"/>
        <v>10</v>
      </c>
      <c r="Q4086" s="7" t="s">
        <v>8329</v>
      </c>
      <c r="R4086" t="s">
        <v>8330</v>
      </c>
      <c r="S4086" s="12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8">
        <f t="shared" si="253"/>
        <v>10</v>
      </c>
      <c r="Q4087" s="7" t="s">
        <v>8329</v>
      </c>
      <c r="R4087" t="s">
        <v>8330</v>
      </c>
      <c r="S4087" s="12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8">
        <f t="shared" si="253"/>
        <v>9.4</v>
      </c>
      <c r="Q4088" s="7" t="s">
        <v>8329</v>
      </c>
      <c r="R4088" t="s">
        <v>8330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8">
        <f t="shared" si="253"/>
        <v>0</v>
      </c>
      <c r="Q4089" s="7" t="s">
        <v>8329</v>
      </c>
      <c r="R4089" t="s">
        <v>8330</v>
      </c>
      <c r="S4089" s="12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8">
        <f t="shared" si="253"/>
        <v>72</v>
      </c>
      <c r="Q4090" s="7" t="s">
        <v>8329</v>
      </c>
      <c r="R4090" t="s">
        <v>8330</v>
      </c>
      <c r="S4090" s="12">
        <f t="shared" si="254"/>
        <v>41990.40421296296</v>
      </c>
      <c r="T4090" s="12">
        <f t="shared" si="255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8">
        <f t="shared" si="253"/>
        <v>30</v>
      </c>
      <c r="Q4091" s="7" t="s">
        <v>8329</v>
      </c>
      <c r="R4091" t="s">
        <v>8330</v>
      </c>
      <c r="S4091" s="12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8">
        <f t="shared" si="253"/>
        <v>10.666666666666666</v>
      </c>
      <c r="Q4092" s="7" t="s">
        <v>8329</v>
      </c>
      <c r="R4092" t="s">
        <v>8330</v>
      </c>
      <c r="S4092" s="12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8">
        <f t="shared" si="253"/>
        <v>25.5</v>
      </c>
      <c r="Q4093" s="7" t="s">
        <v>8329</v>
      </c>
      <c r="R4093" t="s">
        <v>8330</v>
      </c>
      <c r="S4093" s="12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8">
        <f t="shared" si="253"/>
        <v>20</v>
      </c>
      <c r="Q4094" s="7" t="s">
        <v>8329</v>
      </c>
      <c r="R4094" t="s">
        <v>8330</v>
      </c>
      <c r="S4094" s="12">
        <f t="shared" si="254"/>
        <v>42038.986655092587</v>
      </c>
      <c r="T4094" s="12">
        <f t="shared" si="255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8">
        <f t="shared" si="253"/>
        <v>15</v>
      </c>
      <c r="Q4095" s="7" t="s">
        <v>8329</v>
      </c>
      <c r="R4095" t="s">
        <v>8330</v>
      </c>
      <c r="S4095" s="12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8">
        <f t="shared" si="253"/>
        <v>91.25</v>
      </c>
      <c r="Q4096" s="7" t="s">
        <v>8329</v>
      </c>
      <c r="R4096" t="s">
        <v>8330</v>
      </c>
      <c r="S4096" s="12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8">
        <f t="shared" si="253"/>
        <v>800</v>
      </c>
      <c r="Q4097" s="7" t="s">
        <v>8329</v>
      </c>
      <c r="R4097" t="s">
        <v>8330</v>
      </c>
      <c r="S4097" s="12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8">
        <f t="shared" si="253"/>
        <v>80</v>
      </c>
      <c r="Q4098" s="7" t="s">
        <v>8329</v>
      </c>
      <c r="R4098" t="s">
        <v>8330</v>
      </c>
      <c r="S4098" s="12">
        <f t="shared" si="254"/>
        <v>42750.321979166663</v>
      </c>
      <c r="T4098" s="12">
        <f t="shared" si="255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8">
        <f t="shared" ref="P4099:P4115" si="257">IF(L4099&lt;&gt;0, E4099/L4099, 0)</f>
        <v>0</v>
      </c>
      <c r="Q4099" s="7" t="s">
        <v>8329</v>
      </c>
      <c r="R4099" t="s">
        <v>8330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8">
        <f t="shared" si="257"/>
        <v>0</v>
      </c>
      <c r="Q4100" s="7" t="s">
        <v>8329</v>
      </c>
      <c r="R4100" t="s">
        <v>8330</v>
      </c>
      <c r="S4100" s="12">
        <f t="shared" si="258"/>
        <v>42495.51385416666</v>
      </c>
      <c r="T4100" s="12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8">
        <f t="shared" si="257"/>
        <v>50</v>
      </c>
      <c r="Q4101" s="7" t="s">
        <v>8329</v>
      </c>
      <c r="R4101" t="s">
        <v>8330</v>
      </c>
      <c r="S4101" s="12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8">
        <f t="shared" si="257"/>
        <v>0</v>
      </c>
      <c r="Q4102" s="7" t="s">
        <v>8329</v>
      </c>
      <c r="R4102" t="s">
        <v>8330</v>
      </c>
      <c r="S4102" s="12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8">
        <f t="shared" si="257"/>
        <v>0</v>
      </c>
      <c r="Q4103" s="7" t="s">
        <v>8329</v>
      </c>
      <c r="R4103" t="s">
        <v>8330</v>
      </c>
      <c r="S4103" s="12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8">
        <f t="shared" si="257"/>
        <v>22.833333333333332</v>
      </c>
      <c r="Q4104" s="7" t="s">
        <v>8329</v>
      </c>
      <c r="R4104" t="s">
        <v>8330</v>
      </c>
      <c r="S4104" s="12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8">
        <f t="shared" si="257"/>
        <v>16.666666666666668</v>
      </c>
      <c r="Q4105" s="7" t="s">
        <v>8329</v>
      </c>
      <c r="R4105" t="s">
        <v>8330</v>
      </c>
      <c r="S4105" s="12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8">
        <f t="shared" si="257"/>
        <v>45.785714285714285</v>
      </c>
      <c r="Q4106" s="7" t="s">
        <v>8329</v>
      </c>
      <c r="R4106" t="s">
        <v>8330</v>
      </c>
      <c r="S4106" s="12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8">
        <f t="shared" si="257"/>
        <v>383.33333333333331</v>
      </c>
      <c r="Q4107" s="7" t="s">
        <v>8329</v>
      </c>
      <c r="R4107" t="s">
        <v>8330</v>
      </c>
      <c r="S4107" s="12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8">
        <f t="shared" si="257"/>
        <v>106.96969696969697</v>
      </c>
      <c r="Q4108" s="7" t="s">
        <v>8329</v>
      </c>
      <c r="R4108" t="s">
        <v>8330</v>
      </c>
      <c r="S4108" s="12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8">
        <f t="shared" si="257"/>
        <v>10.25</v>
      </c>
      <c r="Q4109" s="7" t="s">
        <v>8329</v>
      </c>
      <c r="R4109" t="s">
        <v>8330</v>
      </c>
      <c r="S4109" s="12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8">
        <f t="shared" si="257"/>
        <v>59</v>
      </c>
      <c r="Q4110" s="7" t="s">
        <v>8329</v>
      </c>
      <c r="R4110" t="s">
        <v>8330</v>
      </c>
      <c r="S4110" s="12">
        <f t="shared" si="258"/>
        <v>42766.823344907411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8">
        <f t="shared" si="257"/>
        <v>0</v>
      </c>
      <c r="Q4111" s="7" t="s">
        <v>8329</v>
      </c>
      <c r="R4111" t="s">
        <v>8330</v>
      </c>
      <c r="S4111" s="12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8">
        <f t="shared" si="257"/>
        <v>14.333333333333334</v>
      </c>
      <c r="Q4112" s="7" t="s">
        <v>8329</v>
      </c>
      <c r="R4112" t="s">
        <v>8330</v>
      </c>
      <c r="S4112" s="12">
        <f t="shared" si="258"/>
        <v>42512.418414351843</v>
      </c>
      <c r="T4112" s="12">
        <f t="shared" si="25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8">
        <f t="shared" si="257"/>
        <v>15.666666666666666</v>
      </c>
      <c r="Q4113" s="7" t="s">
        <v>8329</v>
      </c>
      <c r="R4113" t="s">
        <v>8330</v>
      </c>
      <c r="S4113" s="12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8">
        <f t="shared" si="257"/>
        <v>1</v>
      </c>
      <c r="Q4114" s="7" t="s">
        <v>8329</v>
      </c>
      <c r="R4114" t="s">
        <v>8330</v>
      </c>
      <c r="S4114" s="12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8">
        <f t="shared" si="257"/>
        <v>1</v>
      </c>
      <c r="Q4115" s="7" t="s">
        <v>8329</v>
      </c>
      <c r="R4115" t="s">
        <v>8330</v>
      </c>
      <c r="S4115" s="12">
        <f t="shared" si="258"/>
        <v>42358.364849537036</v>
      </c>
      <c r="T4115" s="12">
        <f t="shared" si="259"/>
        <v>42377.06527777778</v>
      </c>
    </row>
  </sheetData>
  <autoFilter ref="A1:R4115" xr:uid="{D9BD4539-470C-47DD-8A1A-4D3040BB879B}"/>
  <conditionalFormatting sqref="F2:F3">
    <cfRule type="cellIs" dxfId="7" priority="19" operator="equal">
      <formula>"""failed"""</formula>
    </cfRule>
  </conditionalFormatting>
  <conditionalFormatting sqref="F2">
    <cfRule type="containsText" dxfId="6" priority="18" operator="containsText" text="failed">
      <formula>NOT(ISERROR(SEARCH("failed",F2)))</formula>
    </cfRule>
  </conditionalFormatting>
  <conditionalFormatting sqref="F2743">
    <cfRule type="cellIs" dxfId="5" priority="17" operator="equal">
      <formula>"""failed"""</formula>
    </cfRule>
  </conditionalFormatting>
  <conditionalFormatting sqref="F2743">
    <cfRule type="containsText" dxfId="4" priority="16" operator="containsText" text="failed">
      <formula>NOT(ISERROR(SEARCH("failed",F2743)))</formula>
    </cfRule>
  </conditionalFormatting>
  <conditionalFormatting sqref="F1:F1048576">
    <cfRule type="containsText" dxfId="3" priority="15" operator="containsText" text="successful">
      <formula>NOT(ISERROR(SEARCH("successful",F1)))</formula>
    </cfRule>
  </conditionalFormatting>
  <conditionalFormatting sqref="F2:F4115">
    <cfRule type="containsText" dxfId="2" priority="13" operator="containsText" text="live">
      <formula>NOT(ISERROR(SEARCH("live",F2)))</formula>
    </cfRule>
    <cfRule type="containsText" dxfId="1" priority="14" operator="containsText" text="failed">
      <formula>NOT(ISERROR(SEARCH("failed",F2)))</formula>
    </cfRule>
  </conditionalFormatting>
  <conditionalFormatting sqref="F1:F4115">
    <cfRule type="containsText" dxfId="0" priority="12" operator="containsText" text="canceled">
      <formula>NOT(ISERROR(SEARCH("canceled",F1)))</formula>
    </cfRule>
  </conditionalFormatting>
  <conditionalFormatting sqref="O1:O4115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24E1A-BD31-47B8-A390-042A7B1704A3}">
  <dimension ref="A1:B32"/>
  <sheetViews>
    <sheetView workbookViewId="0">
      <selection activeCell="H34" sqref="H34"/>
    </sheetView>
  </sheetViews>
  <sheetFormatPr defaultRowHeight="14.25" x14ac:dyDescent="0.45"/>
  <cols>
    <col min="1" max="1" width="14.59765625" bestFit="1" customWidth="1"/>
    <col min="2" max="2" width="12.265625" bestFit="1" customWidth="1"/>
  </cols>
  <sheetData>
    <row r="1" spans="1:2" x14ac:dyDescent="0.45">
      <c r="A1" s="8" t="s">
        <v>8223</v>
      </c>
      <c r="B1" t="s">
        <v>8375</v>
      </c>
    </row>
    <row r="3" spans="1:2" x14ac:dyDescent="0.45">
      <c r="A3" s="8" t="s">
        <v>8372</v>
      </c>
      <c r="B3" t="s">
        <v>8374</v>
      </c>
    </row>
    <row r="4" spans="1:2" x14ac:dyDescent="0.45">
      <c r="A4" s="9" t="s">
        <v>8220</v>
      </c>
      <c r="B4" s="10">
        <v>309</v>
      </c>
    </row>
    <row r="5" spans="1:2" x14ac:dyDescent="0.45">
      <c r="A5" s="11" t="s">
        <v>8348</v>
      </c>
      <c r="B5" s="10">
        <v>20</v>
      </c>
    </row>
    <row r="6" spans="1:2" x14ac:dyDescent="0.45">
      <c r="A6" s="11" t="s">
        <v>8343</v>
      </c>
      <c r="B6" s="10">
        <v>24</v>
      </c>
    </row>
    <row r="7" spans="1:2" x14ac:dyDescent="0.45">
      <c r="A7" s="11" t="s">
        <v>8337</v>
      </c>
      <c r="B7" s="10">
        <v>20</v>
      </c>
    </row>
    <row r="8" spans="1:2" x14ac:dyDescent="0.45">
      <c r="A8" s="11" t="s">
        <v>8334</v>
      </c>
      <c r="B8" s="10">
        <v>30</v>
      </c>
    </row>
    <row r="9" spans="1:2" x14ac:dyDescent="0.45">
      <c r="A9" s="11" t="s">
        <v>8331</v>
      </c>
      <c r="B9" s="10">
        <v>178</v>
      </c>
    </row>
    <row r="10" spans="1:2" x14ac:dyDescent="0.45">
      <c r="A10" s="11" t="s">
        <v>8329</v>
      </c>
      <c r="B10" s="10">
        <v>37</v>
      </c>
    </row>
    <row r="11" spans="1:2" x14ac:dyDescent="0.45">
      <c r="A11" s="9" t="s">
        <v>8221</v>
      </c>
      <c r="B11" s="10">
        <v>1350</v>
      </c>
    </row>
    <row r="12" spans="1:2" x14ac:dyDescent="0.45">
      <c r="A12" s="11" t="s">
        <v>8348</v>
      </c>
      <c r="B12" s="10">
        <v>140</v>
      </c>
    </row>
    <row r="13" spans="1:2" x14ac:dyDescent="0.45">
      <c r="A13" s="11" t="s">
        <v>8345</v>
      </c>
      <c r="B13" s="10">
        <v>140</v>
      </c>
    </row>
    <row r="14" spans="1:2" x14ac:dyDescent="0.45">
      <c r="A14" s="11" t="s">
        <v>8337</v>
      </c>
      <c r="B14" s="10">
        <v>120</v>
      </c>
    </row>
    <row r="15" spans="1:2" x14ac:dyDescent="0.45">
      <c r="A15" s="11" t="s">
        <v>8350</v>
      </c>
      <c r="B15" s="10">
        <v>117</v>
      </c>
    </row>
    <row r="16" spans="1:2" x14ac:dyDescent="0.45">
      <c r="A16" s="11" t="s">
        <v>8334</v>
      </c>
      <c r="B16" s="10">
        <v>127</v>
      </c>
    </row>
    <row r="17" spans="1:2" x14ac:dyDescent="0.45">
      <c r="A17" s="11" t="s">
        <v>8331</v>
      </c>
      <c r="B17" s="10">
        <v>213</v>
      </c>
    </row>
    <row r="18" spans="1:2" x14ac:dyDescent="0.45">
      <c r="A18" s="11" t="s">
        <v>8329</v>
      </c>
      <c r="B18" s="10">
        <v>493</v>
      </c>
    </row>
    <row r="19" spans="1:2" x14ac:dyDescent="0.45">
      <c r="A19" s="9" t="s">
        <v>8222</v>
      </c>
      <c r="B19" s="10">
        <v>50</v>
      </c>
    </row>
    <row r="20" spans="1:2" x14ac:dyDescent="0.45">
      <c r="A20" s="11" t="s">
        <v>8348</v>
      </c>
      <c r="B20" s="10">
        <v>6</v>
      </c>
    </row>
    <row r="21" spans="1:2" x14ac:dyDescent="0.45">
      <c r="A21" s="11" t="s">
        <v>8337</v>
      </c>
      <c r="B21" s="10">
        <v>20</v>
      </c>
    </row>
    <row r="22" spans="1:2" x14ac:dyDescent="0.45">
      <c r="A22" s="11" t="s">
        <v>8329</v>
      </c>
      <c r="B22" s="10">
        <v>24</v>
      </c>
    </row>
    <row r="23" spans="1:2" x14ac:dyDescent="0.45">
      <c r="A23" s="9" t="s">
        <v>8219</v>
      </c>
      <c r="B23" s="10">
        <v>2405</v>
      </c>
    </row>
    <row r="24" spans="1:2" x14ac:dyDescent="0.45">
      <c r="A24" s="11" t="s">
        <v>8322</v>
      </c>
      <c r="B24" s="10">
        <v>520</v>
      </c>
    </row>
    <row r="25" spans="1:2" x14ac:dyDescent="0.45">
      <c r="A25" s="11" t="s">
        <v>8348</v>
      </c>
      <c r="B25" s="10">
        <v>34</v>
      </c>
    </row>
    <row r="26" spans="1:2" x14ac:dyDescent="0.45">
      <c r="A26" s="11" t="s">
        <v>8345</v>
      </c>
      <c r="B26" s="10">
        <v>80</v>
      </c>
    </row>
    <row r="27" spans="1:2" x14ac:dyDescent="0.45">
      <c r="A27" s="11" t="s">
        <v>8337</v>
      </c>
      <c r="B27" s="10">
        <v>540</v>
      </c>
    </row>
    <row r="28" spans="1:2" x14ac:dyDescent="0.45">
      <c r="A28" s="11" t="s">
        <v>8350</v>
      </c>
      <c r="B28" s="10">
        <v>103</v>
      </c>
    </row>
    <row r="29" spans="1:2" x14ac:dyDescent="0.45">
      <c r="A29" s="11" t="s">
        <v>8334</v>
      </c>
      <c r="B29" s="10">
        <v>80</v>
      </c>
    </row>
    <row r="30" spans="1:2" x14ac:dyDescent="0.45">
      <c r="A30" s="11" t="s">
        <v>8331</v>
      </c>
      <c r="B30" s="10">
        <v>209</v>
      </c>
    </row>
    <row r="31" spans="1:2" x14ac:dyDescent="0.45">
      <c r="A31" s="11" t="s">
        <v>8329</v>
      </c>
      <c r="B31" s="10">
        <v>839</v>
      </c>
    </row>
    <row r="32" spans="1:2" x14ac:dyDescent="0.45">
      <c r="A32" s="9" t="s">
        <v>8373</v>
      </c>
      <c r="B32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800D-C8B8-4443-817D-AD945B019233}">
  <dimension ref="A1:B69"/>
  <sheetViews>
    <sheetView workbookViewId="0">
      <selection activeCell="A11" sqref="A11:B11 A34:B34 A43:B43 A65:B65"/>
    </sheetView>
  </sheetViews>
  <sheetFormatPr defaultRowHeight="14.25" x14ac:dyDescent="0.45"/>
  <cols>
    <col min="1" max="1" width="18.46484375" bestFit="1" customWidth="1"/>
    <col min="2" max="2" width="12.265625" bestFit="1" customWidth="1"/>
  </cols>
  <sheetData>
    <row r="1" spans="1:2" x14ac:dyDescent="0.45">
      <c r="A1" s="8" t="s">
        <v>8223</v>
      </c>
      <c r="B1" t="s">
        <v>8375</v>
      </c>
    </row>
    <row r="2" spans="1:2" x14ac:dyDescent="0.45">
      <c r="A2" s="8" t="s">
        <v>8318</v>
      </c>
      <c r="B2" t="s">
        <v>8375</v>
      </c>
    </row>
    <row r="4" spans="1:2" x14ac:dyDescent="0.45">
      <c r="A4" s="8" t="s">
        <v>8372</v>
      </c>
      <c r="B4" t="s">
        <v>8374</v>
      </c>
    </row>
    <row r="5" spans="1:2" x14ac:dyDescent="0.45">
      <c r="A5" s="9" t="s">
        <v>8220</v>
      </c>
      <c r="B5" s="10">
        <v>309</v>
      </c>
    </row>
    <row r="6" spans="1:2" x14ac:dyDescent="0.45">
      <c r="A6" s="11" t="s">
        <v>8356</v>
      </c>
      <c r="B6" s="10">
        <v>20</v>
      </c>
    </row>
    <row r="7" spans="1:2" x14ac:dyDescent="0.45">
      <c r="A7" s="11" t="s">
        <v>8344</v>
      </c>
      <c r="B7" s="10">
        <v>24</v>
      </c>
    </row>
    <row r="8" spans="1:2" x14ac:dyDescent="0.45">
      <c r="A8" s="11" t="s">
        <v>8349</v>
      </c>
      <c r="B8" s="10">
        <v>20</v>
      </c>
    </row>
    <row r="9" spans="1:2" x14ac:dyDescent="0.45">
      <c r="A9" s="11" t="s">
        <v>8371</v>
      </c>
      <c r="B9" s="10">
        <v>20</v>
      </c>
    </row>
    <row r="10" spans="1:2" x14ac:dyDescent="0.45">
      <c r="A10" s="11" t="s">
        <v>8367</v>
      </c>
      <c r="B10" s="10">
        <v>18</v>
      </c>
    </row>
    <row r="11" spans="1:2" x14ac:dyDescent="0.45">
      <c r="A11" s="11" t="s">
        <v>8369</v>
      </c>
      <c r="B11" s="10">
        <v>17</v>
      </c>
    </row>
    <row r="12" spans="1:2" x14ac:dyDescent="0.45">
      <c r="A12" s="11" t="s">
        <v>8353</v>
      </c>
      <c r="B12" s="10">
        <v>10</v>
      </c>
    </row>
    <row r="13" spans="1:2" x14ac:dyDescent="0.45">
      <c r="A13" s="11" t="s">
        <v>8333</v>
      </c>
      <c r="B13" s="10">
        <v>60</v>
      </c>
    </row>
    <row r="14" spans="1:2" x14ac:dyDescent="0.45">
      <c r="A14" s="11" t="s">
        <v>8332</v>
      </c>
      <c r="B14" s="10">
        <v>100</v>
      </c>
    </row>
    <row r="15" spans="1:2" x14ac:dyDescent="0.45">
      <c r="A15" s="11" t="s">
        <v>8352</v>
      </c>
      <c r="B15" s="10">
        <v>20</v>
      </c>
    </row>
    <row r="16" spans="1:2" x14ac:dyDescent="0.45">
      <c r="A16" s="9" t="s">
        <v>8221</v>
      </c>
      <c r="B16" s="10">
        <v>1350</v>
      </c>
    </row>
    <row r="17" spans="1:2" x14ac:dyDescent="0.45">
      <c r="A17" s="11" t="s">
        <v>8370</v>
      </c>
      <c r="B17" s="10">
        <v>40</v>
      </c>
    </row>
    <row r="18" spans="1:2" x14ac:dyDescent="0.45">
      <c r="A18" s="11" t="s">
        <v>8359</v>
      </c>
      <c r="B18" s="10">
        <v>40</v>
      </c>
    </row>
    <row r="19" spans="1:2" x14ac:dyDescent="0.45">
      <c r="A19" s="11" t="s">
        <v>8336</v>
      </c>
      <c r="B19" s="10">
        <v>40</v>
      </c>
    </row>
    <row r="20" spans="1:2" x14ac:dyDescent="0.45">
      <c r="A20" s="11" t="s">
        <v>8349</v>
      </c>
      <c r="B20" s="10">
        <v>120</v>
      </c>
    </row>
    <row r="21" spans="1:2" x14ac:dyDescent="0.45">
      <c r="A21" s="11" t="s">
        <v>8360</v>
      </c>
      <c r="B21" s="10">
        <v>20</v>
      </c>
    </row>
    <row r="22" spans="1:2" x14ac:dyDescent="0.45">
      <c r="A22" s="11" t="s">
        <v>8341</v>
      </c>
      <c r="B22" s="10">
        <v>20</v>
      </c>
    </row>
    <row r="23" spans="1:2" x14ac:dyDescent="0.45">
      <c r="A23" s="11" t="s">
        <v>8340</v>
      </c>
      <c r="B23" s="10">
        <v>60</v>
      </c>
    </row>
    <row r="24" spans="1:2" x14ac:dyDescent="0.45">
      <c r="A24" s="11" t="s">
        <v>8368</v>
      </c>
      <c r="B24" s="10">
        <v>11</v>
      </c>
    </row>
    <row r="25" spans="1:2" x14ac:dyDescent="0.45">
      <c r="A25" s="11" t="s">
        <v>8347</v>
      </c>
      <c r="B25" s="10">
        <v>40</v>
      </c>
    </row>
    <row r="26" spans="1:2" x14ac:dyDescent="0.45">
      <c r="A26" s="11" t="s">
        <v>8371</v>
      </c>
      <c r="B26" s="10">
        <v>60</v>
      </c>
    </row>
    <row r="27" spans="1:2" x14ac:dyDescent="0.45">
      <c r="A27" s="11" t="s">
        <v>8355</v>
      </c>
      <c r="B27" s="10">
        <v>20</v>
      </c>
    </row>
    <row r="28" spans="1:2" x14ac:dyDescent="0.45">
      <c r="A28" s="11" t="s">
        <v>8362</v>
      </c>
      <c r="B28" s="10">
        <v>20</v>
      </c>
    </row>
    <row r="29" spans="1:2" x14ac:dyDescent="0.45">
      <c r="A29" s="11" t="s">
        <v>8351</v>
      </c>
      <c r="B29" s="10">
        <v>57</v>
      </c>
    </row>
    <row r="30" spans="1:2" x14ac:dyDescent="0.45">
      <c r="A30" s="11" t="s">
        <v>8357</v>
      </c>
      <c r="B30" s="10">
        <v>20</v>
      </c>
    </row>
    <row r="31" spans="1:2" x14ac:dyDescent="0.45">
      <c r="A31" s="11" t="s">
        <v>8330</v>
      </c>
      <c r="B31" s="10">
        <v>353</v>
      </c>
    </row>
    <row r="32" spans="1:2" x14ac:dyDescent="0.45">
      <c r="A32" s="11" t="s">
        <v>8365</v>
      </c>
      <c r="B32" s="10">
        <v>20</v>
      </c>
    </row>
    <row r="33" spans="1:2" x14ac:dyDescent="0.45">
      <c r="A33" s="11" t="s">
        <v>8367</v>
      </c>
      <c r="B33" s="10">
        <v>2</v>
      </c>
    </row>
    <row r="34" spans="1:2" x14ac:dyDescent="0.45">
      <c r="A34" s="11" t="s">
        <v>8369</v>
      </c>
      <c r="B34" s="10">
        <v>80</v>
      </c>
    </row>
    <row r="35" spans="1:2" x14ac:dyDescent="0.45">
      <c r="A35" s="11" t="s">
        <v>8353</v>
      </c>
      <c r="B35" s="10">
        <v>47</v>
      </c>
    </row>
    <row r="36" spans="1:2" x14ac:dyDescent="0.45">
      <c r="A36" s="11" t="s">
        <v>8346</v>
      </c>
      <c r="B36" s="10">
        <v>100</v>
      </c>
    </row>
    <row r="37" spans="1:2" x14ac:dyDescent="0.45">
      <c r="A37" s="11" t="s">
        <v>8333</v>
      </c>
      <c r="B37" s="10">
        <v>120</v>
      </c>
    </row>
    <row r="38" spans="1:2" x14ac:dyDescent="0.45">
      <c r="A38" s="11" t="s">
        <v>8332</v>
      </c>
      <c r="B38" s="10">
        <v>60</v>
      </c>
    </row>
    <row r="39" spans="1:2" x14ac:dyDescent="0.45">
      <c r="A39" s="9" t="s">
        <v>8222</v>
      </c>
      <c r="B39" s="10">
        <v>50</v>
      </c>
    </row>
    <row r="40" spans="1:2" x14ac:dyDescent="0.45">
      <c r="A40" s="11" t="s">
        <v>8359</v>
      </c>
      <c r="B40" s="10">
        <v>20</v>
      </c>
    </row>
    <row r="41" spans="1:2" x14ac:dyDescent="0.45">
      <c r="A41" s="11" t="s">
        <v>8330</v>
      </c>
      <c r="B41" s="10">
        <v>19</v>
      </c>
    </row>
    <row r="42" spans="1:2" x14ac:dyDescent="0.45">
      <c r="A42" s="11" t="s">
        <v>8364</v>
      </c>
      <c r="B42" s="10">
        <v>6</v>
      </c>
    </row>
    <row r="43" spans="1:2" x14ac:dyDescent="0.45">
      <c r="A43" s="11" t="s">
        <v>8369</v>
      </c>
      <c r="B43" s="10">
        <v>5</v>
      </c>
    </row>
    <row r="44" spans="1:2" x14ac:dyDescent="0.45">
      <c r="A44" s="9" t="s">
        <v>8219</v>
      </c>
      <c r="B44" s="10">
        <v>2405</v>
      </c>
    </row>
    <row r="45" spans="1:2" x14ac:dyDescent="0.45">
      <c r="A45" s="11" t="s">
        <v>8328</v>
      </c>
      <c r="B45" s="10">
        <v>100</v>
      </c>
    </row>
    <row r="46" spans="1:2" x14ac:dyDescent="0.45">
      <c r="A46" s="11" t="s">
        <v>8366</v>
      </c>
      <c r="B46" s="10">
        <v>40</v>
      </c>
    </row>
    <row r="47" spans="1:2" x14ac:dyDescent="0.45">
      <c r="A47" s="11" t="s">
        <v>8327</v>
      </c>
      <c r="B47" s="10">
        <v>180</v>
      </c>
    </row>
    <row r="48" spans="1:2" x14ac:dyDescent="0.45">
      <c r="A48" s="11" t="s">
        <v>8326</v>
      </c>
      <c r="B48" s="10">
        <v>80</v>
      </c>
    </row>
    <row r="49" spans="1:2" x14ac:dyDescent="0.45">
      <c r="A49" s="11" t="s">
        <v>8342</v>
      </c>
      <c r="B49" s="10">
        <v>40</v>
      </c>
    </row>
    <row r="50" spans="1:2" x14ac:dyDescent="0.45">
      <c r="A50" s="11" t="s">
        <v>8361</v>
      </c>
      <c r="B50" s="10">
        <v>140</v>
      </c>
    </row>
    <row r="51" spans="1:2" x14ac:dyDescent="0.45">
      <c r="A51" s="11" t="s">
        <v>8341</v>
      </c>
      <c r="B51" s="10">
        <v>140</v>
      </c>
    </row>
    <row r="52" spans="1:2" x14ac:dyDescent="0.45">
      <c r="A52" s="11" t="s">
        <v>8368</v>
      </c>
      <c r="B52" s="10">
        <v>9</v>
      </c>
    </row>
    <row r="53" spans="1:2" x14ac:dyDescent="0.45">
      <c r="A53" s="11" t="s">
        <v>8339</v>
      </c>
      <c r="B53" s="10">
        <v>20</v>
      </c>
    </row>
    <row r="54" spans="1:2" x14ac:dyDescent="0.45">
      <c r="A54" s="11" t="s">
        <v>8371</v>
      </c>
      <c r="B54" s="10">
        <v>60</v>
      </c>
    </row>
    <row r="55" spans="1:2" x14ac:dyDescent="0.45">
      <c r="A55" s="11" t="s">
        <v>8335</v>
      </c>
      <c r="B55" s="10">
        <v>60</v>
      </c>
    </row>
    <row r="56" spans="1:2" x14ac:dyDescent="0.45">
      <c r="A56" s="11" t="s">
        <v>8351</v>
      </c>
      <c r="B56" s="10">
        <v>103</v>
      </c>
    </row>
    <row r="57" spans="1:2" x14ac:dyDescent="0.45">
      <c r="A57" s="11" t="s">
        <v>8330</v>
      </c>
      <c r="B57" s="10">
        <v>694</v>
      </c>
    </row>
    <row r="58" spans="1:2" x14ac:dyDescent="0.45">
      <c r="A58" s="11" t="s">
        <v>8358</v>
      </c>
      <c r="B58" s="10">
        <v>40</v>
      </c>
    </row>
    <row r="59" spans="1:2" x14ac:dyDescent="0.45">
      <c r="A59" s="11" t="s">
        <v>8354</v>
      </c>
      <c r="B59" s="10">
        <v>20</v>
      </c>
    </row>
    <row r="60" spans="1:2" x14ac:dyDescent="0.45">
      <c r="A60" s="11" t="s">
        <v>8338</v>
      </c>
      <c r="B60" s="10">
        <v>260</v>
      </c>
    </row>
    <row r="61" spans="1:2" x14ac:dyDescent="0.45">
      <c r="A61" s="11" t="s">
        <v>8325</v>
      </c>
      <c r="B61" s="10">
        <v>40</v>
      </c>
    </row>
    <row r="62" spans="1:2" x14ac:dyDescent="0.45">
      <c r="A62" s="11" t="s">
        <v>8324</v>
      </c>
      <c r="B62" s="10">
        <v>60</v>
      </c>
    </row>
    <row r="63" spans="1:2" x14ac:dyDescent="0.45">
      <c r="A63" s="11" t="s">
        <v>8364</v>
      </c>
      <c r="B63" s="10">
        <v>34</v>
      </c>
    </row>
    <row r="64" spans="1:2" x14ac:dyDescent="0.45">
      <c r="A64" s="11" t="s">
        <v>8367</v>
      </c>
      <c r="B64" s="10">
        <v>40</v>
      </c>
    </row>
    <row r="65" spans="1:2" x14ac:dyDescent="0.45">
      <c r="A65" s="11" t="s">
        <v>8369</v>
      </c>
      <c r="B65" s="10">
        <v>85</v>
      </c>
    </row>
    <row r="66" spans="1:2" x14ac:dyDescent="0.45">
      <c r="A66" s="11" t="s">
        <v>8363</v>
      </c>
      <c r="B66" s="10">
        <v>80</v>
      </c>
    </row>
    <row r="67" spans="1:2" x14ac:dyDescent="0.45">
      <c r="A67" s="11" t="s">
        <v>8323</v>
      </c>
      <c r="B67" s="10">
        <v>60</v>
      </c>
    </row>
    <row r="68" spans="1:2" x14ac:dyDescent="0.45">
      <c r="A68" s="11" t="s">
        <v>8333</v>
      </c>
      <c r="B68" s="10">
        <v>20</v>
      </c>
    </row>
    <row r="69" spans="1:2" x14ac:dyDescent="0.45">
      <c r="A69" s="9" t="s">
        <v>8373</v>
      </c>
      <c r="B6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AAD3E-D48F-46AC-9758-4C7B76B2E1E1}">
  <dimension ref="A1:F15"/>
  <sheetViews>
    <sheetView workbookViewId="0">
      <selection activeCell="F11" sqref="F11"/>
    </sheetView>
  </sheetViews>
  <sheetFormatPr defaultRowHeight="14.25" x14ac:dyDescent="0.45"/>
  <cols>
    <col min="1" max="1" width="12.265625" bestFit="1" customWidth="1"/>
    <col min="2" max="2" width="7.863281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8318</v>
      </c>
      <c r="B1" t="s">
        <v>8375</v>
      </c>
    </row>
    <row r="2" spans="1:6" x14ac:dyDescent="0.45">
      <c r="A2" s="8" t="s">
        <v>8389</v>
      </c>
      <c r="B2" t="s">
        <v>8375</v>
      </c>
    </row>
    <row r="4" spans="1:6" x14ac:dyDescent="0.45">
      <c r="A4" s="8" t="s">
        <v>8374</v>
      </c>
      <c r="B4" s="8" t="s">
        <v>8387</v>
      </c>
    </row>
    <row r="5" spans="1:6" x14ac:dyDescent="0.45">
      <c r="A5" s="8" t="s">
        <v>8388</v>
      </c>
      <c r="B5" t="s">
        <v>8220</v>
      </c>
      <c r="C5" t="s">
        <v>8221</v>
      </c>
      <c r="D5" t="s">
        <v>8222</v>
      </c>
      <c r="E5" t="s">
        <v>8219</v>
      </c>
      <c r="F5" t="s">
        <v>8373</v>
      </c>
    </row>
    <row r="6" spans="1:6" x14ac:dyDescent="0.45">
      <c r="A6" s="9" t="s">
        <v>8378</v>
      </c>
      <c r="B6" s="10">
        <v>1</v>
      </c>
      <c r="C6" s="10">
        <v>2</v>
      </c>
      <c r="D6" s="10"/>
      <c r="E6" s="10">
        <v>11</v>
      </c>
      <c r="F6" s="10">
        <v>14</v>
      </c>
    </row>
    <row r="7" spans="1:6" x14ac:dyDescent="0.45">
      <c r="A7" s="9" t="s">
        <v>8379</v>
      </c>
      <c r="B7" s="10">
        <v>1</v>
      </c>
      <c r="C7" s="10">
        <v>14</v>
      </c>
      <c r="D7" s="10"/>
      <c r="E7" s="10">
        <v>50</v>
      </c>
      <c r="F7" s="10">
        <v>65</v>
      </c>
    </row>
    <row r="8" spans="1:6" x14ac:dyDescent="0.45">
      <c r="A8" s="9" t="s">
        <v>8380</v>
      </c>
      <c r="B8" s="10">
        <v>7</v>
      </c>
      <c r="C8" s="10">
        <v>21</v>
      </c>
      <c r="D8" s="10"/>
      <c r="E8" s="10">
        <v>143</v>
      </c>
      <c r="F8" s="10">
        <v>171</v>
      </c>
    </row>
    <row r="9" spans="1:6" x14ac:dyDescent="0.45">
      <c r="A9" s="9" t="s">
        <v>8381</v>
      </c>
      <c r="B9" s="10">
        <v>6</v>
      </c>
      <c r="C9" s="10">
        <v>46</v>
      </c>
      <c r="D9" s="10"/>
      <c r="E9" s="10">
        <v>230</v>
      </c>
      <c r="F9" s="10">
        <v>282</v>
      </c>
    </row>
    <row r="10" spans="1:6" x14ac:dyDescent="0.45">
      <c r="A10" s="9" t="s">
        <v>8382</v>
      </c>
      <c r="B10" s="10">
        <v>7</v>
      </c>
      <c r="C10" s="10">
        <v>49</v>
      </c>
      <c r="D10" s="10"/>
      <c r="E10" s="10">
        <v>218</v>
      </c>
      <c r="F10" s="10">
        <v>274</v>
      </c>
    </row>
    <row r="11" spans="1:6" x14ac:dyDescent="0.45">
      <c r="A11" s="9" t="s">
        <v>8383</v>
      </c>
      <c r="B11" s="10">
        <v>68</v>
      </c>
      <c r="C11" s="10">
        <v>384</v>
      </c>
      <c r="D11" s="10"/>
      <c r="E11" s="10">
        <v>524</v>
      </c>
      <c r="F11" s="10">
        <v>976</v>
      </c>
    </row>
    <row r="12" spans="1:6" x14ac:dyDescent="0.45">
      <c r="A12" s="9" t="s">
        <v>8384</v>
      </c>
      <c r="B12" s="10">
        <v>114</v>
      </c>
      <c r="C12" s="10">
        <v>464</v>
      </c>
      <c r="D12" s="10"/>
      <c r="E12" s="10">
        <v>648</v>
      </c>
      <c r="F12" s="10">
        <v>1226</v>
      </c>
    </row>
    <row r="13" spans="1:6" x14ac:dyDescent="0.45">
      <c r="A13" s="9" t="s">
        <v>8385</v>
      </c>
      <c r="B13" s="10">
        <v>88</v>
      </c>
      <c r="C13" s="10">
        <v>343</v>
      </c>
      <c r="D13" s="10"/>
      <c r="E13" s="10">
        <v>518</v>
      </c>
      <c r="F13" s="10">
        <v>949</v>
      </c>
    </row>
    <row r="14" spans="1:6" x14ac:dyDescent="0.45">
      <c r="A14" s="9" t="s">
        <v>8386</v>
      </c>
      <c r="B14" s="10">
        <v>17</v>
      </c>
      <c r="C14" s="10">
        <v>27</v>
      </c>
      <c r="D14" s="10">
        <v>50</v>
      </c>
      <c r="E14" s="10">
        <v>63</v>
      </c>
      <c r="F14" s="10">
        <v>157</v>
      </c>
    </row>
    <row r="15" spans="1:6" x14ac:dyDescent="0.45">
      <c r="A15" s="9" t="s">
        <v>8373</v>
      </c>
      <c r="B15" s="10">
        <v>309</v>
      </c>
      <c r="C15" s="10">
        <v>1350</v>
      </c>
      <c r="D15" s="10">
        <v>50</v>
      </c>
      <c r="E15" s="10">
        <v>2405</v>
      </c>
      <c r="F1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E9670-59B1-4C75-95F4-6AF34EFED1E2}">
  <dimension ref="A1:H13"/>
  <sheetViews>
    <sheetView topLeftCell="A16" workbookViewId="0">
      <selection activeCell="B2" sqref="B2"/>
    </sheetView>
  </sheetViews>
  <sheetFormatPr defaultRowHeight="14.25" x14ac:dyDescent="0.45"/>
  <cols>
    <col min="1" max="1" width="28.1328125" style="13" customWidth="1"/>
    <col min="2" max="8" width="17.59765625" customWidth="1"/>
  </cols>
  <sheetData>
    <row r="1" spans="1:8" x14ac:dyDescent="0.45">
      <c r="A1" s="2" t="s">
        <v>8390</v>
      </c>
      <c r="B1" s="2" t="s">
        <v>8391</v>
      </c>
      <c r="C1" s="2" t="s">
        <v>8392</v>
      </c>
      <c r="D1" s="2" t="s">
        <v>8393</v>
      </c>
      <c r="E1" s="2" t="s">
        <v>8394</v>
      </c>
      <c r="F1" s="15" t="s">
        <v>8395</v>
      </c>
      <c r="G1" s="15" t="s">
        <v>8396</v>
      </c>
      <c r="H1" s="15" t="s">
        <v>8397</v>
      </c>
    </row>
    <row r="2" spans="1:8" x14ac:dyDescent="0.45">
      <c r="A2" s="14" t="s">
        <v>8306</v>
      </c>
      <c r="B2">
        <f>COUNTIFS(Data!$D$2:$D$4115, "&lt; 1000",Data!$F$2:$F$4115,"successful")</f>
        <v>334</v>
      </c>
      <c r="C2">
        <f>COUNTIFS(Data!$D$2:$D$4115, "&lt; 1000",Data!$F$2:$F$4115,"failed")</f>
        <v>104</v>
      </c>
      <c r="D2">
        <f>COUNTIFS(Data!$D$2:$D$4115, "&lt; 1000",Data!$F$2:$F$4115,"canceled")</f>
        <v>15</v>
      </c>
      <c r="E2">
        <f>SUM(B2,C2,D2)</f>
        <v>453</v>
      </c>
      <c r="F2" s="16">
        <f>B2/E2</f>
        <v>0.73730684326710816</v>
      </c>
      <c r="G2" s="16">
        <f>C2/E2</f>
        <v>0.22958057395143489</v>
      </c>
      <c r="H2" s="16">
        <f>D2/E2</f>
        <v>3.3112582781456956E-2</v>
      </c>
    </row>
    <row r="3" spans="1:8" x14ac:dyDescent="0.45">
      <c r="A3" s="13" t="s">
        <v>8307</v>
      </c>
      <c r="B3">
        <f>COUNTIFS(Data!$D$2:$D$4115, "&gt;=1000", Data!$D$2:$D$4115, "&lt;5000",Data!$F$2:$F$4115,"successful")</f>
        <v>979</v>
      </c>
      <c r="C3">
        <f>COUNTIFS(Data!$D$2:$D$4115, "&gt;=1000", Data!$D$2:$D$4115, "&lt;5000",Data!$F$2:$F$4115,"failed")</f>
        <v>382</v>
      </c>
      <c r="D3">
        <f>COUNTIFS(Data!$D$2:$D$4115, "&gt;=1000", Data!$D$2:$D$4115, "&lt;5000",Data!$F$2:$F$4115,"canceled")</f>
        <v>51</v>
      </c>
      <c r="E3">
        <f t="shared" ref="E3:E13" si="0">SUM(B3,C3,D3)</f>
        <v>1412</v>
      </c>
      <c r="F3" s="16">
        <f t="shared" ref="F3:F13" si="1">B3/E3</f>
        <v>0.693342776203966</v>
      </c>
      <c r="G3" s="16">
        <f t="shared" ref="G3:G13" si="2">C3/E3</f>
        <v>0.27053824362606232</v>
      </c>
      <c r="H3" s="16">
        <f t="shared" ref="H3:H13" si="3">D3/E3</f>
        <v>3.6118980169971671E-2</v>
      </c>
    </row>
    <row r="4" spans="1:8" x14ac:dyDescent="0.45">
      <c r="A4" s="13" t="s">
        <v>8308</v>
      </c>
      <c r="B4">
        <f>COUNTIFS(Data!$D$2:$D$4115, "&gt;=5000", Data!$D$2:$D$4115, "&lt;10000",Data!$F$2:$F$4115,"successful")</f>
        <v>419</v>
      </c>
      <c r="C4">
        <f>COUNTIFS(Data!$D$2:$D$4115, "&gt;=5000", Data!$D$2:$D$4115, "&lt;10000",Data!$F$2:$F$4115,"failed")</f>
        <v>251</v>
      </c>
      <c r="D4">
        <f>COUNTIFS(Data!$D$2:$D$4115, "&gt;=5000", Data!$D$2:$D$4115, "&lt;10000",Data!$F$2:$F$4115,"canceled")</f>
        <v>46</v>
      </c>
      <c r="E4">
        <f t="shared" si="0"/>
        <v>716</v>
      </c>
      <c r="F4" s="16">
        <f t="shared" si="1"/>
        <v>0.58519553072625696</v>
      </c>
      <c r="G4" s="16">
        <f t="shared" si="2"/>
        <v>0.3505586592178771</v>
      </c>
      <c r="H4" s="16">
        <f t="shared" si="3"/>
        <v>6.4245810055865923E-2</v>
      </c>
    </row>
    <row r="5" spans="1:8" x14ac:dyDescent="0.45">
      <c r="A5" s="13" t="s">
        <v>8309</v>
      </c>
      <c r="B5">
        <f>COUNTIFS(Data!$D$2:$D$4115, "&gt;=10000", Data!$D$2:$D$4115, "&lt;15000",Data!$F$2:$F$4115,"successful")</f>
        <v>194</v>
      </c>
      <c r="C5">
        <f>COUNTIFS(Data!$D$2:$D$4115, "&gt;=10000", Data!$D$2:$D$4115, "&lt;15000",Data!$F$2:$F$4115,"failed")</f>
        <v>120</v>
      </c>
      <c r="D5">
        <f>COUNTIFS(Data!$D$2:$D$4115, "&gt;=10000", Data!$D$2:$D$4115, "&lt;15000",Data!$F$2:$F$4115,"canceled")</f>
        <v>38</v>
      </c>
      <c r="E5">
        <f t="shared" si="0"/>
        <v>352</v>
      </c>
      <c r="F5" s="16">
        <f t="shared" si="1"/>
        <v>0.55113636363636365</v>
      </c>
      <c r="G5" s="16">
        <f t="shared" si="2"/>
        <v>0.34090909090909088</v>
      </c>
      <c r="H5" s="16">
        <f t="shared" si="3"/>
        <v>0.10795454545454546</v>
      </c>
    </row>
    <row r="6" spans="1:8" x14ac:dyDescent="0.45">
      <c r="A6" s="13" t="s">
        <v>8310</v>
      </c>
      <c r="B6">
        <f>COUNTIFS(Data!$D$2:$D$4115, "&gt;=15000", Data!$D$2:$D$4115, "&lt;20000",Data!$F$2:$F$4115,"successful")</f>
        <v>102</v>
      </c>
      <c r="C6">
        <f>COUNTIFS(Data!$D$2:$D$4115, "&gt;=15000", Data!$D$2:$D$4115, "&lt;20000",Data!$F$2:$F$4115,"failed")</f>
        <v>82</v>
      </c>
      <c r="D6">
        <f>COUNTIFS(Data!$D$2:$D$4115, "&gt;=15000", Data!$D$2:$D$4115, "&lt;20000",Data!$F$2:$F$4115,"canceled")</f>
        <v>17</v>
      </c>
      <c r="E6">
        <f t="shared" si="0"/>
        <v>201</v>
      </c>
      <c r="F6" s="16">
        <f t="shared" si="1"/>
        <v>0.5074626865671642</v>
      </c>
      <c r="G6" s="16">
        <f t="shared" si="2"/>
        <v>0.4079601990049751</v>
      </c>
      <c r="H6" s="16">
        <f t="shared" si="3"/>
        <v>8.45771144278607E-2</v>
      </c>
    </row>
    <row r="7" spans="1:8" x14ac:dyDescent="0.45">
      <c r="A7" s="13" t="s">
        <v>8311</v>
      </c>
      <c r="B7">
        <f>COUNTIFS(Data!$D$2:$D$4115, "&gt;=20000", Data!$D$2:$D$4115, "&lt;25000",Data!$F$2:$F$4115,"successful")</f>
        <v>75</v>
      </c>
      <c r="C7">
        <f>COUNTIFS(Data!$D$2:$D$4115, "&gt;=20000", Data!$D$2:$D$4115, "&lt;25000",Data!$F$2:$F$4115,"failed")</f>
        <v>61</v>
      </c>
      <c r="D7">
        <f>COUNTIFS(Data!$D$2:$D$4115, "&gt;=20000", Data!$D$2:$D$4115, "&lt;25000",Data!$F$2:$F$4115,"canceled")</f>
        <v>12</v>
      </c>
      <c r="E7">
        <f t="shared" si="0"/>
        <v>148</v>
      </c>
      <c r="F7" s="16">
        <f t="shared" si="1"/>
        <v>0.5067567567567568</v>
      </c>
      <c r="G7" s="16">
        <f t="shared" si="2"/>
        <v>0.41216216216216217</v>
      </c>
      <c r="H7" s="16">
        <f t="shared" si="3"/>
        <v>8.1081081081081086E-2</v>
      </c>
    </row>
    <row r="8" spans="1:8" x14ac:dyDescent="0.45">
      <c r="A8" s="13" t="s">
        <v>8312</v>
      </c>
      <c r="B8">
        <f>COUNTIFS(Data!$D$2:$D$4115, "&gt;=25000", Data!$D$2:$D$4115, "&lt;30000",Data!$F$2:$F$4115,"successful")</f>
        <v>61</v>
      </c>
      <c r="C8">
        <f>COUNTIFS(Data!$D$2:$D$4115, "&gt;=25000", Data!$D$2:$D$4115, "&lt;30000",Data!$F$2:$F$4115,"failed")</f>
        <v>59</v>
      </c>
      <c r="D8">
        <f>COUNTIFS(Data!$D$2:$D$4115, "&gt;=25000", Data!$D$2:$D$4115, "&lt;30000",Data!$F$2:$F$4115,"canceled")</f>
        <v>17</v>
      </c>
      <c r="E8">
        <f t="shared" si="0"/>
        <v>137</v>
      </c>
      <c r="F8" s="16">
        <f t="shared" si="1"/>
        <v>0.44525547445255476</v>
      </c>
      <c r="G8" s="16">
        <f t="shared" si="2"/>
        <v>0.43065693430656932</v>
      </c>
      <c r="H8" s="16">
        <f t="shared" si="3"/>
        <v>0.12408759124087591</v>
      </c>
    </row>
    <row r="9" spans="1:8" x14ac:dyDescent="0.45">
      <c r="A9" s="13" t="s">
        <v>8313</v>
      </c>
      <c r="B9">
        <f>COUNTIFS(Data!$D$2:$D$4115, "&gt;=30000", Data!$D$2:$D$4115, "&lt;35000",Data!$F$2:$F$4115,"successful")</f>
        <v>36</v>
      </c>
      <c r="C9">
        <f>COUNTIFS(Data!$D$2:$D$4115, "&gt;=30000", Data!$D$2:$D$4115, "&lt;35000",Data!$F$2:$F$4115,"failed")</f>
        <v>33</v>
      </c>
      <c r="D9">
        <f>COUNTIFS(Data!$D$2:$D$4115, "&gt;=30000", Data!$D$2:$D$4115, "&lt;35000",Data!$F$2:$F$4115,"canceled")</f>
        <v>13</v>
      </c>
      <c r="E9">
        <f t="shared" si="0"/>
        <v>82</v>
      </c>
      <c r="F9" s="16">
        <f t="shared" si="1"/>
        <v>0.43902439024390244</v>
      </c>
      <c r="G9" s="16">
        <f t="shared" si="2"/>
        <v>0.40243902439024393</v>
      </c>
      <c r="H9" s="16">
        <f t="shared" si="3"/>
        <v>0.15853658536585366</v>
      </c>
    </row>
    <row r="10" spans="1:8" x14ac:dyDescent="0.45">
      <c r="A10" s="13" t="s">
        <v>8314</v>
      </c>
      <c r="B10">
        <f>COUNTIFS(Data!$D$2:$D$4115, "&gt;=35000", Data!$D$2:$D$4115, "&lt;40000",Data!$F$2:$F$4115,"successful")</f>
        <v>29</v>
      </c>
      <c r="C10">
        <f>COUNTIFS(Data!$D$2:$D$4115, "&gt;=35000", Data!$D$2:$D$4115, "&lt;40000",Data!$F$2:$F$4115,"failed")</f>
        <v>20</v>
      </c>
      <c r="D10">
        <f>COUNTIFS(Data!$D$2:$D$4115, "&gt;=35000", Data!$D$2:$D$4115, "&lt;40000",Data!$F$2:$F$4115,"canceled")</f>
        <v>6</v>
      </c>
      <c r="E10">
        <f t="shared" si="0"/>
        <v>55</v>
      </c>
      <c r="F10" s="16">
        <f t="shared" si="1"/>
        <v>0.52727272727272723</v>
      </c>
      <c r="G10" s="16">
        <f t="shared" si="2"/>
        <v>0.36363636363636365</v>
      </c>
      <c r="H10" s="16">
        <f t="shared" si="3"/>
        <v>0.10909090909090909</v>
      </c>
    </row>
    <row r="11" spans="1:8" x14ac:dyDescent="0.45">
      <c r="A11" s="13" t="s">
        <v>8315</v>
      </c>
      <c r="B11">
        <f>COUNTIFS(Data!$D$2:$D$4115, "&gt;=40000", Data!$D$2:$D$4115, "&lt;45000",Data!$F$2:$F$4115,"successful")</f>
        <v>24</v>
      </c>
      <c r="C11">
        <f>COUNTIFS(Data!$D$2:$D$4115, "&gt;=40000", Data!$D$2:$D$4115, "&lt;45000",Data!$F$2:$F$4115,"failed")</f>
        <v>13</v>
      </c>
      <c r="D11">
        <f>COUNTIFS(Data!$D$2:$D$4115, "&gt;=40000", Data!$D$2:$D$4115, "&lt;45000",Data!$F$2:$F$4115,"canceled")</f>
        <v>6</v>
      </c>
      <c r="E11">
        <f t="shared" si="0"/>
        <v>43</v>
      </c>
      <c r="F11" s="16">
        <f t="shared" si="1"/>
        <v>0.55813953488372092</v>
      </c>
      <c r="G11" s="16">
        <f t="shared" si="2"/>
        <v>0.30232558139534882</v>
      </c>
      <c r="H11" s="16">
        <f t="shared" si="3"/>
        <v>0.13953488372093023</v>
      </c>
    </row>
    <row r="12" spans="1:8" x14ac:dyDescent="0.45">
      <c r="A12" s="13" t="s">
        <v>8316</v>
      </c>
      <c r="B12">
        <f>COUNTIFS(Data!$D$2:$D$4115, "&gt;=45000", Data!$D$2:$D$4115, "&lt;50000",Data!$F$2:$F$4115,"successful")</f>
        <v>6</v>
      </c>
      <c r="C12">
        <f>COUNTIFS(Data!$D$2:$D$4115, "&gt;=45000", Data!$D$2:$D$4115, "&lt;50000",Data!$F$2:$F$4115,"failed")</f>
        <v>11</v>
      </c>
      <c r="D12">
        <f>COUNTIFS(Data!$D$2:$D$4115, "&gt;=45000", Data!$D$2:$D$4115, "&lt;50000",Data!$F$2:$F$4115,"canceled")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s="13" t="s">
        <v>8317</v>
      </c>
      <c r="B13">
        <f>COUNTIFS(Data!$D$2:$D$4115, "&gt;= 50000",Data!$F$2:$F$4115,"successful")</f>
        <v>146</v>
      </c>
      <c r="C13">
        <f>COUNTIFS(Data!$D$2:$D$4115, "&gt;= 50000",Data!$F$2:$F$4115,"failed")</f>
        <v>214</v>
      </c>
      <c r="D13">
        <f>COUNTIFS(Data!$D$2:$D$4115, "&gt;= 50000",Data!$F$2:$F$4115,"canceled")</f>
        <v>84</v>
      </c>
      <c r="E13">
        <f t="shared" si="0"/>
        <v>444</v>
      </c>
      <c r="F13" s="16">
        <f t="shared" si="1"/>
        <v>0.32882882882882886</v>
      </c>
      <c r="G13" s="16">
        <f t="shared" si="2"/>
        <v>0.481981981981982</v>
      </c>
      <c r="H13" s="16">
        <f t="shared" si="3"/>
        <v>0.1891891891891892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</cp:lastModifiedBy>
  <dcterms:created xsi:type="dcterms:W3CDTF">2017-04-20T15:17:24Z</dcterms:created>
  <dcterms:modified xsi:type="dcterms:W3CDTF">2018-10-23T23:44:06Z</dcterms:modified>
</cp:coreProperties>
</file>