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Code\PLANA\planning-of-the-assignments-for-lecturers-plana\3project_management\"/>
    </mc:Choice>
  </mc:AlternateContent>
  <xr:revisionPtr revIDLastSave="0" documentId="13_ncr:1_{A732978D-E161-4D48-9C7C-4B2F47767933}" xr6:coauthVersionLast="45" xr6:coauthVersionMax="45" xr10:uidLastSave="{00000000-0000-0000-0000-000000000000}"/>
  <bookViews>
    <workbookView xWindow="0" yWindow="0" windowWidth="19200" windowHeight="11400" xr2:uid="{00000000-000D-0000-FFFF-FFFF00000000}"/>
  </bookViews>
  <sheets>
    <sheet name="Termins-rules" sheetId="9" r:id="rId1"/>
    <sheet name="Project-Planning" sheetId="3" r:id="rId2"/>
    <sheet name="Gannt" sheetId="1" r:id="rId3"/>
    <sheet name="Product Backlog" sheetId="4" r:id="rId4"/>
    <sheet name="Sprint 1" sheetId="5" r:id="rId5"/>
    <sheet name="Sprint2" sheetId="6" r:id="rId6"/>
    <sheet name="Sprint 3" sheetId="7" r:id="rId7"/>
    <sheet name="Sprint 4" sheetId="8" r:id="rId8"/>
    <sheet name="excel-formula" sheetId="2" r:id="rId9"/>
    <sheet name="work-control" sheetId="10" r:id="rId10"/>
  </sheets>
  <definedNames>
    <definedName name="_xlnm._FilterDatabase" localSheetId="4" hidden="1">'Sprint 1'!$E$5:$E$22</definedName>
    <definedName name="Project_Start">Gannt!$I$6</definedName>
    <definedName name="Scrolling_Increment">Gannt!$I$5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9" l="1"/>
  <c r="E10" i="9"/>
  <c r="E11" i="9"/>
  <c r="E7" i="9"/>
  <c r="I6" i="1"/>
  <c r="E5" i="10" l="1"/>
  <c r="E6" i="10" l="1"/>
  <c r="E7" i="10"/>
  <c r="E8" i="10"/>
  <c r="E9" i="10"/>
  <c r="E10" i="10"/>
  <c r="E11" i="10"/>
  <c r="E12" i="10"/>
  <c r="E13" i="10"/>
  <c r="E14" i="10"/>
  <c r="E15" i="10"/>
  <c r="E16" i="10"/>
  <c r="E17" i="10"/>
  <c r="E18" i="10"/>
  <c r="E19" i="10"/>
  <c r="E4" i="10"/>
  <c r="B5" i="10"/>
  <c r="C11" i="1" l="1"/>
  <c r="A1" i="9" l="1"/>
  <c r="A1" i="8"/>
  <c r="A1" i="7"/>
  <c r="A1" i="6"/>
  <c r="A1" i="5"/>
  <c r="A1" i="4"/>
  <c r="G3" i="5" l="1"/>
  <c r="F3" i="5"/>
  <c r="D6" i="5"/>
  <c r="G3" i="8"/>
  <c r="F3" i="8"/>
  <c r="G3" i="7"/>
  <c r="F3" i="7"/>
  <c r="G3" i="6"/>
  <c r="F3" i="6"/>
  <c r="D15" i="5" l="1"/>
  <c r="D5" i="5" l="1"/>
  <c r="AF18" i="1" l="1"/>
  <c r="AF19" i="1"/>
  <c r="AF20" i="1"/>
  <c r="AF21" i="1"/>
  <c r="AF22" i="1"/>
  <c r="E17" i="1"/>
  <c r="ER7" i="1"/>
  <c r="EO7" i="1"/>
  <c r="EP7" i="1" s="1"/>
  <c r="EQ7" i="1" s="1"/>
  <c r="EJ6" i="1"/>
  <c r="EK6" i="1"/>
  <c r="EL6" i="1"/>
  <c r="EM6" i="1"/>
  <c r="EN6" i="1"/>
  <c r="EJ7" i="1"/>
  <c r="EK7" i="1"/>
  <c r="EL7" i="1" s="1"/>
  <c r="EM7" i="1" s="1"/>
  <c r="EN7" i="1" s="1"/>
  <c r="EI6" i="1"/>
  <c r="EI7" i="1"/>
  <c r="B8" i="1"/>
  <c r="J7" i="1"/>
  <c r="K7" i="1" s="1"/>
  <c r="L7" i="1" s="1"/>
  <c r="M7" i="1" s="1"/>
  <c r="N7" i="1" s="1"/>
  <c r="O7" i="1" s="1"/>
  <c r="P7" i="1" s="1"/>
  <c r="Q7" i="1" s="1"/>
  <c r="R7" i="1" s="1"/>
  <c r="S7" i="1" s="1"/>
  <c r="T7" i="1" s="1"/>
  <c r="U7" i="1" s="1"/>
  <c r="V7" i="1" s="1"/>
  <c r="W7" i="1" s="1"/>
  <c r="X7" i="1" s="1"/>
  <c r="Y7" i="1" s="1"/>
  <c r="Z7" i="1" s="1"/>
  <c r="AA7" i="1" s="1"/>
  <c r="AB7" i="1" s="1"/>
  <c r="AC7" i="1" s="1"/>
  <c r="AD7" i="1" s="1"/>
  <c r="AE7" i="1" s="1"/>
  <c r="AF7" i="1" s="1"/>
  <c r="AG7" i="1" s="1"/>
  <c r="AH7" i="1" s="1"/>
  <c r="AI7" i="1" s="1"/>
  <c r="AJ7" i="1" s="1"/>
  <c r="AK7" i="1" s="1"/>
  <c r="AL7" i="1" s="1"/>
  <c r="AM7" i="1" s="1"/>
  <c r="AN7" i="1" s="1"/>
  <c r="AO7" i="1" s="1"/>
  <c r="AP7" i="1" s="1"/>
  <c r="AQ7" i="1" s="1"/>
  <c r="AR7" i="1" s="1"/>
  <c r="AS7" i="1" s="1"/>
  <c r="AT7" i="1" s="1"/>
  <c r="AU7" i="1" s="1"/>
  <c r="AV7" i="1" s="1"/>
  <c r="AW7" i="1" s="1"/>
  <c r="AX7" i="1" s="1"/>
  <c r="AY7" i="1" s="1"/>
  <c r="AZ7" i="1" s="1"/>
  <c r="BA7" i="1" s="1"/>
  <c r="BB7" i="1" s="1"/>
  <c r="BC7" i="1" s="1"/>
  <c r="BD7" i="1" s="1"/>
  <c r="BE7" i="1" s="1"/>
  <c r="BF7" i="1" s="1"/>
  <c r="BG7" i="1" s="1"/>
  <c r="BH7" i="1" s="1"/>
  <c r="BI7" i="1" s="1"/>
  <c r="BJ7" i="1" s="1"/>
  <c r="BK7" i="1" s="1"/>
  <c r="BL7" i="1" s="1"/>
  <c r="BM7" i="1" s="1"/>
  <c r="BN7" i="1" s="1"/>
  <c r="BO7" i="1" s="1"/>
  <c r="BP7" i="1" s="1"/>
  <c r="BQ7" i="1" s="1"/>
  <c r="BR7" i="1" s="1"/>
  <c r="BS7" i="1" s="1"/>
  <c r="BT7" i="1" s="1"/>
  <c r="BU7" i="1" s="1"/>
  <c r="BV7" i="1" s="1"/>
  <c r="BW7" i="1" s="1"/>
  <c r="BX7" i="1" s="1"/>
  <c r="BY7" i="1" s="1"/>
  <c r="BZ7" i="1" s="1"/>
  <c r="CA7" i="1" s="1"/>
  <c r="CB7" i="1" s="1"/>
  <c r="CC7" i="1" s="1"/>
  <c r="CD7" i="1" s="1"/>
  <c r="CE7" i="1" s="1"/>
  <c r="CF7" i="1" s="1"/>
  <c r="CG7" i="1" s="1"/>
  <c r="CH7" i="1" s="1"/>
  <c r="CI7" i="1" s="1"/>
  <c r="CJ7" i="1" s="1"/>
  <c r="CK7" i="1" s="1"/>
  <c r="CL7" i="1" s="1"/>
  <c r="CM7" i="1" s="1"/>
  <c r="CN7" i="1" s="1"/>
  <c r="CO7" i="1" s="1"/>
  <c r="CP7" i="1" s="1"/>
  <c r="CQ7" i="1" s="1"/>
  <c r="CR7" i="1" s="1"/>
  <c r="CS7" i="1" s="1"/>
  <c r="CT7" i="1" s="1"/>
  <c r="CU7" i="1" s="1"/>
  <c r="CV7" i="1" s="1"/>
  <c r="CW7" i="1" s="1"/>
  <c r="CX7" i="1" s="1"/>
  <c r="CY7" i="1" s="1"/>
  <c r="CZ7" i="1" s="1"/>
  <c r="DA7" i="1" s="1"/>
  <c r="DB7" i="1" s="1"/>
  <c r="DC7" i="1" s="1"/>
  <c r="DD7" i="1" s="1"/>
  <c r="DE7" i="1" s="1"/>
  <c r="DF7" i="1" s="1"/>
  <c r="DG7" i="1" s="1"/>
  <c r="DH7" i="1" s="1"/>
  <c r="DI7" i="1" s="1"/>
  <c r="DJ7" i="1" s="1"/>
  <c r="DK7" i="1" s="1"/>
  <c r="DL7" i="1" s="1"/>
  <c r="DM7" i="1" s="1"/>
  <c r="DN7" i="1" s="1"/>
  <c r="DO7" i="1" s="1"/>
  <c r="DP7" i="1" s="1"/>
  <c r="DQ7" i="1" s="1"/>
  <c r="DR7" i="1" s="1"/>
  <c r="DS7" i="1" s="1"/>
  <c r="DT7" i="1" s="1"/>
  <c r="DU7" i="1" s="1"/>
  <c r="DV7" i="1" s="1"/>
  <c r="DW7" i="1" s="1"/>
  <c r="DX7" i="1" s="1"/>
  <c r="DY7" i="1" s="1"/>
  <c r="DZ7" i="1" s="1"/>
  <c r="EA7" i="1" s="1"/>
  <c r="EB7" i="1" s="1"/>
  <c r="EC7" i="1" s="1"/>
  <c r="ED7" i="1" s="1"/>
  <c r="EE7" i="1" s="1"/>
  <c r="EF7" i="1" s="1"/>
  <c r="EG7" i="1" s="1"/>
  <c r="EH7" i="1" s="1"/>
  <c r="D8" i="1" l="1"/>
  <c r="D14" i="1"/>
  <c r="D9" i="1"/>
  <c r="D10" i="1"/>
  <c r="D11" i="1"/>
  <c r="D12" i="1"/>
  <c r="D13" i="1"/>
  <c r="D15" i="1"/>
  <c r="D16" i="1"/>
  <c r="D17" i="1"/>
  <c r="A6" i="2"/>
  <c r="F17" i="1"/>
  <c r="F3" i="1" s="1"/>
  <c r="D7" i="5"/>
  <c r="E9" i="1" s="1"/>
  <c r="D8" i="5"/>
  <c r="E10" i="1" s="1"/>
  <c r="D12" i="5"/>
  <c r="E14" i="1" s="1"/>
  <c r="D9" i="5"/>
  <c r="E11" i="1" s="1"/>
  <c r="D10" i="5"/>
  <c r="E12" i="1" s="1"/>
  <c r="D13" i="5"/>
  <c r="E15" i="1" s="1"/>
  <c r="D11" i="5"/>
  <c r="E13" i="1" s="1"/>
  <c r="D14" i="5"/>
  <c r="E16" i="1" s="1"/>
  <c r="E8" i="1"/>
  <c r="B9" i="1"/>
  <c r="B10" i="1"/>
  <c r="B11" i="1"/>
  <c r="B12" i="1"/>
  <c r="B13" i="1"/>
  <c r="B14" i="1"/>
  <c r="B15" i="1"/>
  <c r="B16" i="1"/>
  <c r="B17" i="1"/>
  <c r="C10" i="1"/>
  <c r="C12" i="1"/>
  <c r="C13" i="1"/>
  <c r="C14" i="1"/>
  <c r="C15" i="1"/>
  <c r="C16" i="1"/>
  <c r="C17" i="1"/>
  <c r="C9" i="1"/>
  <c r="C8" i="1"/>
  <c r="G8" i="1" l="1"/>
  <c r="AH8" i="1" s="1"/>
  <c r="G17" i="1"/>
  <c r="I7" i="1"/>
  <c r="DE8" i="1" l="1"/>
  <c r="EB8" i="1"/>
  <c r="BP8" i="1"/>
  <c r="CW8" i="1"/>
  <c r="EA8" i="1"/>
  <c r="BO8" i="1"/>
  <c r="CC8" i="1"/>
  <c r="DV8" i="1"/>
  <c r="BI8" i="1"/>
  <c r="DL8" i="1"/>
  <c r="AZ8" i="1"/>
  <c r="BA8" i="1"/>
  <c r="DK8" i="1"/>
  <c r="AY8" i="1"/>
  <c r="AO8" i="1"/>
  <c r="DF8" i="1"/>
  <c r="W8" i="1"/>
  <c r="CV8" i="1"/>
  <c r="AJ8" i="1"/>
  <c r="V8" i="1"/>
  <c r="CU8" i="1"/>
  <c r="AI8" i="1"/>
  <c r="U8" i="1"/>
  <c r="CP8" i="1"/>
  <c r="X8" i="1"/>
  <c r="ER8" i="1"/>
  <c r="CF8" i="1"/>
  <c r="EK8" i="1"/>
  <c r="EQ8" i="1"/>
  <c r="CE8" i="1"/>
  <c r="EG8" i="1"/>
  <c r="EL8" i="1"/>
  <c r="BZ8" i="1"/>
  <c r="AF17" i="1"/>
  <c r="AV17" i="1"/>
  <c r="BL17" i="1"/>
  <c r="CB17" i="1"/>
  <c r="CR17" i="1"/>
  <c r="DH17" i="1"/>
  <c r="DX17" i="1"/>
  <c r="EN17" i="1"/>
  <c r="R17" i="1"/>
  <c r="I17" i="1"/>
  <c r="BJ17" i="1"/>
  <c r="CP17" i="1"/>
  <c r="DV17" i="1"/>
  <c r="T17" i="1"/>
  <c r="AU17" i="1"/>
  <c r="CE17" i="1"/>
  <c r="DK17" i="1"/>
  <c r="EQ17" i="1"/>
  <c r="AK17" i="1"/>
  <c r="BA17" i="1"/>
  <c r="BQ17" i="1"/>
  <c r="CG17" i="1"/>
  <c r="CW17" i="1"/>
  <c r="DM17" i="1"/>
  <c r="EC17" i="1"/>
  <c r="K17" i="1"/>
  <c r="AA17" i="1"/>
  <c r="BF17" i="1"/>
  <c r="CL17" i="1"/>
  <c r="DR17" i="1"/>
  <c r="P17" i="1"/>
  <c r="AY17" i="1"/>
  <c r="CA17" i="1"/>
  <c r="DG17" i="1"/>
  <c r="EM17" i="1"/>
  <c r="CM17" i="1"/>
  <c r="DS17" i="1"/>
  <c r="Q17" i="1"/>
  <c r="BE17" i="1"/>
  <c r="CK17" i="1"/>
  <c r="DA17" i="1"/>
  <c r="EG17" i="1"/>
  <c r="AH17" i="1"/>
  <c r="CT17" i="1"/>
  <c r="DZ17" i="1"/>
  <c r="BC17" i="1"/>
  <c r="DO17" i="1"/>
  <c r="M17" i="1"/>
  <c r="BD17" i="1"/>
  <c r="CJ17" i="1"/>
  <c r="DP17" i="1"/>
  <c r="J17" i="1"/>
  <c r="AT17" i="1"/>
  <c r="BZ17" i="1"/>
  <c r="EL17" i="1"/>
  <c r="BO17" i="1"/>
  <c r="EA17" i="1"/>
  <c r="AS17" i="1"/>
  <c r="BY17" i="1"/>
  <c r="DE17" i="1"/>
  <c r="DU17" i="1"/>
  <c r="S17" i="1"/>
  <c r="BV17" i="1"/>
  <c r="EH17" i="1"/>
  <c r="BK17" i="1"/>
  <c r="CQ17" i="1"/>
  <c r="U17" i="1"/>
  <c r="BH17" i="1"/>
  <c r="CN17" i="1"/>
  <c r="DT17" i="1"/>
  <c r="N17" i="1"/>
  <c r="BB17" i="1"/>
  <c r="DN17" i="1"/>
  <c r="AM17" i="1"/>
  <c r="BW17" i="1"/>
  <c r="EI17" i="1"/>
  <c r="AW17" i="1"/>
  <c r="CC17" i="1"/>
  <c r="DI17" i="1"/>
  <c r="EO17" i="1"/>
  <c r="W17" i="1"/>
  <c r="CD17" i="1"/>
  <c r="EP17" i="1"/>
  <c r="BS17" i="1"/>
  <c r="EE17" i="1"/>
  <c r="AJ17" i="1"/>
  <c r="AZ17" i="1"/>
  <c r="BP17" i="1"/>
  <c r="CF17" i="1"/>
  <c r="CV17" i="1"/>
  <c r="DL17" i="1"/>
  <c r="EB17" i="1"/>
  <c r="ER17" i="1"/>
  <c r="V17" i="1"/>
  <c r="AL17" i="1"/>
  <c r="BR17" i="1"/>
  <c r="CX17" i="1"/>
  <c r="ED17" i="1"/>
  <c r="AB17" i="1"/>
  <c r="BG17" i="1"/>
  <c r="AO17" i="1"/>
  <c r="BU17" i="1"/>
  <c r="DQ17" i="1"/>
  <c r="O17" i="1"/>
  <c r="BN17" i="1"/>
  <c r="X17" i="1"/>
  <c r="CI17" i="1"/>
  <c r="AN17" i="1"/>
  <c r="BT17" i="1"/>
  <c r="CZ17" i="1"/>
  <c r="EF17" i="1"/>
  <c r="Z17" i="1"/>
  <c r="DF17" i="1"/>
  <c r="AE17" i="1"/>
  <c r="CU17" i="1"/>
  <c r="Y17" i="1"/>
  <c r="BI17" i="1"/>
  <c r="CO17" i="1"/>
  <c r="EK17" i="1"/>
  <c r="AP17" i="1"/>
  <c r="DB17" i="1"/>
  <c r="AI17" i="1"/>
  <c r="DW17" i="1"/>
  <c r="AR17" i="1"/>
  <c r="BX17" i="1"/>
  <c r="DD17" i="1"/>
  <c r="EJ17" i="1"/>
  <c r="AD17" i="1"/>
  <c r="CH17" i="1"/>
  <c r="L17" i="1"/>
  <c r="DC17" i="1"/>
  <c r="AG17" i="1"/>
  <c r="BM17" i="1"/>
  <c r="CS17" i="1"/>
  <c r="DY17" i="1"/>
  <c r="AX17" i="1"/>
  <c r="DJ17" i="1"/>
  <c r="AQ17" i="1"/>
  <c r="CY17" i="1"/>
  <c r="AC17" i="1"/>
  <c r="BJ8" i="1"/>
  <c r="L8" i="1"/>
  <c r="AW8" i="1"/>
  <c r="EN8" i="1"/>
  <c r="DX8" i="1"/>
  <c r="DH8" i="1"/>
  <c r="CR8" i="1"/>
  <c r="CB8" i="1"/>
  <c r="BL8" i="1"/>
  <c r="AV8" i="1"/>
  <c r="AF8" i="1"/>
  <c r="DY8" i="1"/>
  <c r="CK8" i="1"/>
  <c r="AG8" i="1"/>
  <c r="R8" i="1"/>
  <c r="EM8" i="1"/>
  <c r="DW8" i="1"/>
  <c r="DG8" i="1"/>
  <c r="CQ8" i="1"/>
  <c r="CA8" i="1"/>
  <c r="BK8" i="1"/>
  <c r="AU8" i="1"/>
  <c r="AE8" i="1"/>
  <c r="DQ8" i="1"/>
  <c r="BQ8" i="1"/>
  <c r="I8" i="1"/>
  <c r="Q8" i="1"/>
  <c r="EH8" i="1"/>
  <c r="DR8" i="1"/>
  <c r="DB8" i="1"/>
  <c r="CL8" i="1"/>
  <c r="BV8" i="1"/>
  <c r="BF8" i="1"/>
  <c r="AP8" i="1"/>
  <c r="AT8" i="1"/>
  <c r="CS8" i="1"/>
  <c r="S8" i="1"/>
  <c r="EC8" i="1"/>
  <c r="CG8" i="1"/>
  <c r="AK8" i="1"/>
  <c r="O8" i="1"/>
  <c r="EJ8" i="1"/>
  <c r="DT8" i="1"/>
  <c r="DD8" i="1"/>
  <c r="CN8" i="1"/>
  <c r="BX8" i="1"/>
  <c r="BH8" i="1"/>
  <c r="AR8" i="1"/>
  <c r="AB8" i="1"/>
  <c r="DU8" i="1"/>
  <c r="BY8" i="1"/>
  <c r="AD8" i="1"/>
  <c r="N8" i="1"/>
  <c r="EI8" i="1"/>
  <c r="DS8" i="1"/>
  <c r="DC8" i="1"/>
  <c r="CM8" i="1"/>
  <c r="BW8" i="1"/>
  <c r="BG8" i="1"/>
  <c r="AQ8" i="1"/>
  <c r="T8" i="1"/>
  <c r="DA8" i="1"/>
  <c r="BE8" i="1"/>
  <c r="AC8" i="1"/>
  <c r="M8" i="1"/>
  <c r="ED8" i="1"/>
  <c r="DN8" i="1"/>
  <c r="CX8" i="1"/>
  <c r="CH8" i="1"/>
  <c r="BR8" i="1"/>
  <c r="BB8" i="1"/>
  <c r="AL8" i="1"/>
  <c r="DM8" i="1"/>
  <c r="BU8" i="1"/>
  <c r="AA8" i="1"/>
  <c r="K8" i="1"/>
  <c r="EF8" i="1"/>
  <c r="DP8" i="1"/>
  <c r="CZ8" i="1"/>
  <c r="CJ8" i="1"/>
  <c r="BT8" i="1"/>
  <c r="BD8" i="1"/>
  <c r="AN8" i="1"/>
  <c r="P8" i="1"/>
  <c r="DI8" i="1"/>
  <c r="BM8" i="1"/>
  <c r="Z8" i="1"/>
  <c r="J8" i="1"/>
  <c r="EE8" i="1"/>
  <c r="DO8" i="1"/>
  <c r="CY8" i="1"/>
  <c r="CI8" i="1"/>
  <c r="BS8" i="1"/>
  <c r="BC8" i="1"/>
  <c r="AM8" i="1"/>
  <c r="EO8" i="1"/>
  <c r="CO8" i="1"/>
  <c r="AS8" i="1"/>
  <c r="Y8" i="1"/>
  <c r="EP8" i="1"/>
  <c r="DZ8" i="1"/>
  <c r="DJ8" i="1"/>
  <c r="CT8" i="1"/>
  <c r="CD8" i="1"/>
  <c r="BN8" i="1"/>
  <c r="AX8" i="1"/>
  <c r="J6" i="1"/>
  <c r="G16" i="1"/>
  <c r="G9" i="1"/>
  <c r="G10" i="1"/>
  <c r="G11" i="1"/>
  <c r="G12" i="1"/>
  <c r="G13" i="1"/>
  <c r="G14" i="1"/>
  <c r="G15" i="1"/>
  <c r="AJ12" i="1" l="1"/>
  <c r="AZ12" i="1"/>
  <c r="BP12" i="1"/>
  <c r="CF12" i="1"/>
  <c r="CV12" i="1"/>
  <c r="DL12" i="1"/>
  <c r="EB12" i="1"/>
  <c r="ER12" i="1"/>
  <c r="AS12" i="1"/>
  <c r="BI12" i="1"/>
  <c r="BY12" i="1"/>
  <c r="CO12" i="1"/>
  <c r="DE12" i="1"/>
  <c r="DU12" i="1"/>
  <c r="EK12" i="1"/>
  <c r="AP12" i="1"/>
  <c r="BF12" i="1"/>
  <c r="BV12" i="1"/>
  <c r="CL12" i="1"/>
  <c r="DB12" i="1"/>
  <c r="DR12" i="1"/>
  <c r="EH12" i="1"/>
  <c r="BC12" i="1"/>
  <c r="DO12" i="1"/>
  <c r="T12" i="1"/>
  <c r="CU12" i="1"/>
  <c r="BG12" i="1"/>
  <c r="DS12" i="1"/>
  <c r="U12" i="1"/>
  <c r="AI12" i="1"/>
  <c r="AE12" i="1"/>
  <c r="CQ12" i="1"/>
  <c r="J12" i="1"/>
  <c r="Z12" i="1"/>
  <c r="EQ12" i="1"/>
  <c r="AN12" i="1"/>
  <c r="BD12" i="1"/>
  <c r="BT12" i="1"/>
  <c r="CJ12" i="1"/>
  <c r="CZ12" i="1"/>
  <c r="DP12" i="1"/>
  <c r="EF12" i="1"/>
  <c r="AG12" i="1"/>
  <c r="AW12" i="1"/>
  <c r="BM12" i="1"/>
  <c r="CC12" i="1"/>
  <c r="CS12" i="1"/>
  <c r="DI12" i="1"/>
  <c r="DY12" i="1"/>
  <c r="EO12" i="1"/>
  <c r="AT12" i="1"/>
  <c r="BJ12" i="1"/>
  <c r="BZ12" i="1"/>
  <c r="CP12" i="1"/>
  <c r="DF12" i="1"/>
  <c r="DV12" i="1"/>
  <c r="EL12" i="1"/>
  <c r="BS12" i="1"/>
  <c r="EE12" i="1"/>
  <c r="X12" i="1"/>
  <c r="K12" i="1"/>
  <c r="BW12" i="1"/>
  <c r="EI12" i="1"/>
  <c r="Y12" i="1"/>
  <c r="CE12" i="1"/>
  <c r="AU12" i="1"/>
  <c r="DG12" i="1"/>
  <c r="N12" i="1"/>
  <c r="AD12" i="1"/>
  <c r="S12" i="1"/>
  <c r="R12" i="1"/>
  <c r="AA12" i="1"/>
  <c r="AR12" i="1"/>
  <c r="BH12" i="1"/>
  <c r="BX12" i="1"/>
  <c r="CN12" i="1"/>
  <c r="DD12" i="1"/>
  <c r="DT12" i="1"/>
  <c r="EJ12" i="1"/>
  <c r="AK12" i="1"/>
  <c r="BA12" i="1"/>
  <c r="BQ12" i="1"/>
  <c r="CG12" i="1"/>
  <c r="CW12" i="1"/>
  <c r="DM12" i="1"/>
  <c r="EC12" i="1"/>
  <c r="AH12" i="1"/>
  <c r="AX12" i="1"/>
  <c r="BN12" i="1"/>
  <c r="CD12" i="1"/>
  <c r="CT12" i="1"/>
  <c r="DJ12" i="1"/>
  <c r="DZ12" i="1"/>
  <c r="EP12" i="1"/>
  <c r="CI12" i="1"/>
  <c r="L12" i="1"/>
  <c r="AB12" i="1"/>
  <c r="W12" i="1"/>
  <c r="CM12" i="1"/>
  <c r="M12" i="1"/>
  <c r="AC12" i="1"/>
  <c r="EA12" i="1"/>
  <c r="BK12" i="1"/>
  <c r="DW12" i="1"/>
  <c r="BO12" i="1"/>
  <c r="DK12" i="1"/>
  <c r="AF12" i="1"/>
  <c r="AV12" i="1"/>
  <c r="BL12" i="1"/>
  <c r="CB12" i="1"/>
  <c r="CR12" i="1"/>
  <c r="DH12" i="1"/>
  <c r="DX12" i="1"/>
  <c r="EN12" i="1"/>
  <c r="AO12" i="1"/>
  <c r="BE12" i="1"/>
  <c r="BU12" i="1"/>
  <c r="CK12" i="1"/>
  <c r="DA12" i="1"/>
  <c r="DQ12" i="1"/>
  <c r="EG12" i="1"/>
  <c r="AL12" i="1"/>
  <c r="BB12" i="1"/>
  <c r="BR12" i="1"/>
  <c r="CH12" i="1"/>
  <c r="CX12" i="1"/>
  <c r="DN12" i="1"/>
  <c r="ED12" i="1"/>
  <c r="AM12" i="1"/>
  <c r="CY12" i="1"/>
  <c r="P12" i="1"/>
  <c r="AY12" i="1"/>
  <c r="AQ12" i="1"/>
  <c r="DC12" i="1"/>
  <c r="Q12" i="1"/>
  <c r="I12" i="1"/>
  <c r="O12" i="1"/>
  <c r="CA12" i="1"/>
  <c r="EM12" i="1"/>
  <c r="V12" i="1"/>
  <c r="AH15" i="1"/>
  <c r="AX15" i="1"/>
  <c r="BN15" i="1"/>
  <c r="CD15" i="1"/>
  <c r="CT15" i="1"/>
  <c r="DJ15" i="1"/>
  <c r="DZ15" i="1"/>
  <c r="EP15" i="1"/>
  <c r="Y15" i="1"/>
  <c r="AS15" i="1"/>
  <c r="CO15" i="1"/>
  <c r="EK15" i="1"/>
  <c r="AM15" i="1"/>
  <c r="BC15" i="1"/>
  <c r="BS15" i="1"/>
  <c r="CI15" i="1"/>
  <c r="CY15" i="1"/>
  <c r="DO15" i="1"/>
  <c r="EE15" i="1"/>
  <c r="J15" i="1"/>
  <c r="Z15" i="1"/>
  <c r="BM15" i="1"/>
  <c r="DE15" i="1"/>
  <c r="P15" i="1"/>
  <c r="AN15" i="1"/>
  <c r="BD15" i="1"/>
  <c r="BT15" i="1"/>
  <c r="CJ15" i="1"/>
  <c r="CZ15" i="1"/>
  <c r="DP15" i="1"/>
  <c r="EF15" i="1"/>
  <c r="K15" i="1"/>
  <c r="AA15" i="1"/>
  <c r="BU15" i="1"/>
  <c r="DQ15" i="1"/>
  <c r="AL15" i="1"/>
  <c r="BB15" i="1"/>
  <c r="BR15" i="1"/>
  <c r="CH15" i="1"/>
  <c r="CX15" i="1"/>
  <c r="DN15" i="1"/>
  <c r="ED15" i="1"/>
  <c r="M15" i="1"/>
  <c r="AC15" i="1"/>
  <c r="BE15" i="1"/>
  <c r="DA15" i="1"/>
  <c r="T15" i="1"/>
  <c r="AQ15" i="1"/>
  <c r="BG15" i="1"/>
  <c r="BW15" i="1"/>
  <c r="CM15" i="1"/>
  <c r="DC15" i="1"/>
  <c r="DS15" i="1"/>
  <c r="EI15" i="1"/>
  <c r="N15" i="1"/>
  <c r="AD15" i="1"/>
  <c r="BY15" i="1"/>
  <c r="DU15" i="1"/>
  <c r="AB15" i="1"/>
  <c r="AR15" i="1"/>
  <c r="BH15" i="1"/>
  <c r="BX15" i="1"/>
  <c r="CN15" i="1"/>
  <c r="DD15" i="1"/>
  <c r="DT15" i="1"/>
  <c r="EJ15" i="1"/>
  <c r="O15" i="1"/>
  <c r="AK15" i="1"/>
  <c r="CG15" i="1"/>
  <c r="EC15" i="1"/>
  <c r="AP15" i="1"/>
  <c r="BF15" i="1"/>
  <c r="BV15" i="1"/>
  <c r="CL15" i="1"/>
  <c r="DB15" i="1"/>
  <c r="DR15" i="1"/>
  <c r="EH15" i="1"/>
  <c r="Q15" i="1"/>
  <c r="I15" i="1"/>
  <c r="BQ15" i="1"/>
  <c r="DM15" i="1"/>
  <c r="AE15" i="1"/>
  <c r="AU15" i="1"/>
  <c r="BK15" i="1"/>
  <c r="CA15" i="1"/>
  <c r="CQ15" i="1"/>
  <c r="DG15" i="1"/>
  <c r="DW15" i="1"/>
  <c r="EM15" i="1"/>
  <c r="R15" i="1"/>
  <c r="AO15" i="1"/>
  <c r="CK15" i="1"/>
  <c r="EG15" i="1"/>
  <c r="AF15" i="1"/>
  <c r="AV15" i="1"/>
  <c r="BL15" i="1"/>
  <c r="CB15" i="1"/>
  <c r="CR15" i="1"/>
  <c r="DH15" i="1"/>
  <c r="DX15" i="1"/>
  <c r="EN15" i="1"/>
  <c r="S15" i="1"/>
  <c r="AW15" i="1"/>
  <c r="CS15" i="1"/>
  <c r="L15" i="1"/>
  <c r="AT15" i="1"/>
  <c r="BJ15" i="1"/>
  <c r="BZ15" i="1"/>
  <c r="CP15" i="1"/>
  <c r="DF15" i="1"/>
  <c r="DV15" i="1"/>
  <c r="EL15" i="1"/>
  <c r="U15" i="1"/>
  <c r="AG15" i="1"/>
  <c r="CC15" i="1"/>
  <c r="DY15" i="1"/>
  <c r="AI15" i="1"/>
  <c r="AY15" i="1"/>
  <c r="BO15" i="1"/>
  <c r="CE15" i="1"/>
  <c r="CU15" i="1"/>
  <c r="DK15" i="1"/>
  <c r="EA15" i="1"/>
  <c r="EQ15" i="1"/>
  <c r="V15" i="1"/>
  <c r="BA15" i="1"/>
  <c r="CW15" i="1"/>
  <c r="EO15" i="1"/>
  <c r="AJ15" i="1"/>
  <c r="AZ15" i="1"/>
  <c r="BP15" i="1"/>
  <c r="CF15" i="1"/>
  <c r="CV15" i="1"/>
  <c r="DL15" i="1"/>
  <c r="EB15" i="1"/>
  <c r="ER15" i="1"/>
  <c r="W15" i="1"/>
  <c r="BI15" i="1"/>
  <c r="DI15" i="1"/>
  <c r="X15" i="1"/>
  <c r="AE11" i="1"/>
  <c r="AU11" i="1"/>
  <c r="BK11" i="1"/>
  <c r="CA11" i="1"/>
  <c r="CQ11" i="1"/>
  <c r="DG11" i="1"/>
  <c r="DW11" i="1"/>
  <c r="AN11" i="1"/>
  <c r="BD11" i="1"/>
  <c r="BT11" i="1"/>
  <c r="CJ11" i="1"/>
  <c r="CZ11" i="1"/>
  <c r="AG11" i="1"/>
  <c r="AW11" i="1"/>
  <c r="BM11" i="1"/>
  <c r="CC11" i="1"/>
  <c r="CS11" i="1"/>
  <c r="DI11" i="1"/>
  <c r="BR11" i="1"/>
  <c r="DT11" i="1"/>
  <c r="EL11" i="1"/>
  <c r="BV11" i="1"/>
  <c r="DU11" i="1"/>
  <c r="EM11" i="1"/>
  <c r="BZ11" i="1"/>
  <c r="DV11" i="1"/>
  <c r="EN11" i="1"/>
  <c r="EK11" i="1"/>
  <c r="Y11" i="1"/>
  <c r="CD11" i="1"/>
  <c r="N11" i="1"/>
  <c r="AD11" i="1"/>
  <c r="AH11" i="1"/>
  <c r="O11" i="1"/>
  <c r="AX11" i="1"/>
  <c r="AI11" i="1"/>
  <c r="AY11" i="1"/>
  <c r="BO11" i="1"/>
  <c r="CE11" i="1"/>
  <c r="CU11" i="1"/>
  <c r="DK11" i="1"/>
  <c r="EA11" i="1"/>
  <c r="AR11" i="1"/>
  <c r="BH11" i="1"/>
  <c r="BX11" i="1"/>
  <c r="CN11" i="1"/>
  <c r="DD11" i="1"/>
  <c r="AK11" i="1"/>
  <c r="BA11" i="1"/>
  <c r="BQ11" i="1"/>
  <c r="CG11" i="1"/>
  <c r="CW11" i="1"/>
  <c r="DM11" i="1"/>
  <c r="CH11" i="1"/>
  <c r="DY11" i="1"/>
  <c r="EP11" i="1"/>
  <c r="CL11" i="1"/>
  <c r="DZ11" i="1"/>
  <c r="EQ11" i="1"/>
  <c r="CP11" i="1"/>
  <c r="EB11" i="1"/>
  <c r="ER11" i="1"/>
  <c r="M11" i="1"/>
  <c r="AC11" i="1"/>
  <c r="DX11" i="1"/>
  <c r="R11" i="1"/>
  <c r="DJ11" i="1"/>
  <c r="CT11" i="1"/>
  <c r="S11" i="1"/>
  <c r="EG11" i="1"/>
  <c r="AM11" i="1"/>
  <c r="BC11" i="1"/>
  <c r="BS11" i="1"/>
  <c r="CI11" i="1"/>
  <c r="CY11" i="1"/>
  <c r="DO11" i="1"/>
  <c r="AF11" i="1"/>
  <c r="AV11" i="1"/>
  <c r="BL11" i="1"/>
  <c r="CB11" i="1"/>
  <c r="CR11" i="1"/>
  <c r="DH11" i="1"/>
  <c r="AO11" i="1"/>
  <c r="BE11" i="1"/>
  <c r="BU11" i="1"/>
  <c r="CK11" i="1"/>
  <c r="DA11" i="1"/>
  <c r="AL11" i="1"/>
  <c r="CX11" i="1"/>
  <c r="ED11" i="1"/>
  <c r="AP11" i="1"/>
  <c r="DB11" i="1"/>
  <c r="EE11" i="1"/>
  <c r="AT11" i="1"/>
  <c r="DF11" i="1"/>
  <c r="EF11" i="1"/>
  <c r="BN11" i="1"/>
  <c r="Q11" i="1"/>
  <c r="I11" i="1"/>
  <c r="EO11" i="1"/>
  <c r="V11" i="1"/>
  <c r="L11" i="1"/>
  <c r="EC11" i="1"/>
  <c r="W11" i="1"/>
  <c r="P11" i="1"/>
  <c r="AQ11" i="1"/>
  <c r="BG11" i="1"/>
  <c r="BW11" i="1"/>
  <c r="CM11" i="1"/>
  <c r="DC11" i="1"/>
  <c r="DS11" i="1"/>
  <c r="AJ11" i="1"/>
  <c r="AZ11" i="1"/>
  <c r="BP11" i="1"/>
  <c r="CF11" i="1"/>
  <c r="CV11" i="1"/>
  <c r="DL11" i="1"/>
  <c r="AS11" i="1"/>
  <c r="BI11" i="1"/>
  <c r="BY11" i="1"/>
  <c r="CO11" i="1"/>
  <c r="DE11" i="1"/>
  <c r="BB11" i="1"/>
  <c r="DN11" i="1"/>
  <c r="EH11" i="1"/>
  <c r="BF11" i="1"/>
  <c r="DP11" i="1"/>
  <c r="EI11" i="1"/>
  <c r="BJ11" i="1"/>
  <c r="DQ11" i="1"/>
  <c r="EJ11" i="1"/>
  <c r="DR11" i="1"/>
  <c r="U11" i="1"/>
  <c r="T11" i="1"/>
  <c r="J11" i="1"/>
  <c r="Z11" i="1"/>
  <c r="AB11" i="1"/>
  <c r="K11" i="1"/>
  <c r="AA11" i="1"/>
  <c r="X11" i="1"/>
  <c r="AF14" i="1"/>
  <c r="AV14" i="1"/>
  <c r="BL14" i="1"/>
  <c r="CB14" i="1"/>
  <c r="CR14" i="1"/>
  <c r="DH14" i="1"/>
  <c r="DX14" i="1"/>
  <c r="EN14" i="1"/>
  <c r="R14" i="1"/>
  <c r="AM14" i="1"/>
  <c r="CI14" i="1"/>
  <c r="EE14" i="1"/>
  <c r="AK14" i="1"/>
  <c r="BA14" i="1"/>
  <c r="BQ14" i="1"/>
  <c r="CG14" i="1"/>
  <c r="CW14" i="1"/>
  <c r="DM14" i="1"/>
  <c r="EC14" i="1"/>
  <c r="K14" i="1"/>
  <c r="AA14" i="1"/>
  <c r="BS14" i="1"/>
  <c r="DK14" i="1"/>
  <c r="Y14" i="1"/>
  <c r="AT14" i="1"/>
  <c r="BJ14" i="1"/>
  <c r="BZ14" i="1"/>
  <c r="CP14" i="1"/>
  <c r="DF14" i="1"/>
  <c r="DV14" i="1"/>
  <c r="EL14" i="1"/>
  <c r="T14" i="1"/>
  <c r="AQ14" i="1"/>
  <c r="CQ14" i="1"/>
  <c r="EM14" i="1"/>
  <c r="AJ14" i="1"/>
  <c r="AZ14" i="1"/>
  <c r="BP14" i="1"/>
  <c r="CF14" i="1"/>
  <c r="CV14" i="1"/>
  <c r="DL14" i="1"/>
  <c r="EB14" i="1"/>
  <c r="ER14" i="1"/>
  <c r="V14" i="1"/>
  <c r="AY14" i="1"/>
  <c r="CU14" i="1"/>
  <c r="Q14" i="1"/>
  <c r="AO14" i="1"/>
  <c r="BE14" i="1"/>
  <c r="BU14" i="1"/>
  <c r="CK14" i="1"/>
  <c r="DA14" i="1"/>
  <c r="DQ14" i="1"/>
  <c r="EG14" i="1"/>
  <c r="O14" i="1"/>
  <c r="AE14" i="1"/>
  <c r="CE14" i="1"/>
  <c r="DW14" i="1"/>
  <c r="AH14" i="1"/>
  <c r="AX14" i="1"/>
  <c r="BN14" i="1"/>
  <c r="CD14" i="1"/>
  <c r="CT14" i="1"/>
  <c r="DJ14" i="1"/>
  <c r="DZ14" i="1"/>
  <c r="EP14" i="1"/>
  <c r="X14" i="1"/>
  <c r="BC14" i="1"/>
  <c r="DC14" i="1"/>
  <c r="M14" i="1"/>
  <c r="AN14" i="1"/>
  <c r="BD14" i="1"/>
  <c r="BT14" i="1"/>
  <c r="CJ14" i="1"/>
  <c r="CZ14" i="1"/>
  <c r="DP14" i="1"/>
  <c r="EF14" i="1"/>
  <c r="J14" i="1"/>
  <c r="Z14" i="1"/>
  <c r="BK14" i="1"/>
  <c r="DG14" i="1"/>
  <c r="AC14" i="1"/>
  <c r="AS14" i="1"/>
  <c r="BI14" i="1"/>
  <c r="BY14" i="1"/>
  <c r="CO14" i="1"/>
  <c r="DE14" i="1"/>
  <c r="DU14" i="1"/>
  <c r="EK14" i="1"/>
  <c r="S14" i="1"/>
  <c r="AU14" i="1"/>
  <c r="CM14" i="1"/>
  <c r="EI14" i="1"/>
  <c r="AL14" i="1"/>
  <c r="BB14" i="1"/>
  <c r="BR14" i="1"/>
  <c r="CH14" i="1"/>
  <c r="CX14" i="1"/>
  <c r="DN14" i="1"/>
  <c r="ED14" i="1"/>
  <c r="L14" i="1"/>
  <c r="AB14" i="1"/>
  <c r="BO14" i="1"/>
  <c r="DO14" i="1"/>
  <c r="U14" i="1"/>
  <c r="AR14" i="1"/>
  <c r="BH14" i="1"/>
  <c r="BX14" i="1"/>
  <c r="CN14" i="1"/>
  <c r="DD14" i="1"/>
  <c r="DT14" i="1"/>
  <c r="EJ14" i="1"/>
  <c r="N14" i="1"/>
  <c r="AD14" i="1"/>
  <c r="BW14" i="1"/>
  <c r="DS14" i="1"/>
  <c r="AG14" i="1"/>
  <c r="AW14" i="1"/>
  <c r="BM14" i="1"/>
  <c r="CC14" i="1"/>
  <c r="CS14" i="1"/>
  <c r="W14" i="1"/>
  <c r="AP14" i="1"/>
  <c r="DB14" i="1"/>
  <c r="AI14" i="1"/>
  <c r="DI14" i="1"/>
  <c r="BG14" i="1"/>
  <c r="BF14" i="1"/>
  <c r="DR14" i="1"/>
  <c r="CA14" i="1"/>
  <c r="DY14" i="1"/>
  <c r="CY14" i="1"/>
  <c r="BV14" i="1"/>
  <c r="EH14" i="1"/>
  <c r="EA14" i="1"/>
  <c r="EO14" i="1"/>
  <c r="EQ14" i="1"/>
  <c r="CL14" i="1"/>
  <c r="P14" i="1"/>
  <c r="I14" i="1"/>
  <c r="AG10" i="1"/>
  <c r="AW10" i="1"/>
  <c r="BM10" i="1"/>
  <c r="CC10" i="1"/>
  <c r="CS10" i="1"/>
  <c r="DI10" i="1"/>
  <c r="DY10" i="1"/>
  <c r="EO10" i="1"/>
  <c r="AT10" i="1"/>
  <c r="BJ10" i="1"/>
  <c r="BZ10" i="1"/>
  <c r="CP10" i="1"/>
  <c r="DF10" i="1"/>
  <c r="DV10" i="1"/>
  <c r="EL10" i="1"/>
  <c r="AM10" i="1"/>
  <c r="BC10" i="1"/>
  <c r="BS10" i="1"/>
  <c r="CI10" i="1"/>
  <c r="CY10" i="1"/>
  <c r="AK10" i="1"/>
  <c r="BA10" i="1"/>
  <c r="BQ10" i="1"/>
  <c r="CG10" i="1"/>
  <c r="CW10" i="1"/>
  <c r="DM10" i="1"/>
  <c r="EC10" i="1"/>
  <c r="AH10" i="1"/>
  <c r="AX10" i="1"/>
  <c r="BN10" i="1"/>
  <c r="CD10" i="1"/>
  <c r="CT10" i="1"/>
  <c r="DJ10" i="1"/>
  <c r="DZ10" i="1"/>
  <c r="EP10" i="1"/>
  <c r="AQ10" i="1"/>
  <c r="BG10" i="1"/>
  <c r="BW10" i="1"/>
  <c r="CM10" i="1"/>
  <c r="DC10" i="1"/>
  <c r="DS10" i="1"/>
  <c r="AO10" i="1"/>
  <c r="BE10" i="1"/>
  <c r="BU10" i="1"/>
  <c r="CK10" i="1"/>
  <c r="DA10" i="1"/>
  <c r="DQ10" i="1"/>
  <c r="EG10" i="1"/>
  <c r="AL10" i="1"/>
  <c r="BB10" i="1"/>
  <c r="BR10" i="1"/>
  <c r="CH10" i="1"/>
  <c r="CX10" i="1"/>
  <c r="DN10" i="1"/>
  <c r="ED10" i="1"/>
  <c r="AE10" i="1"/>
  <c r="AU10" i="1"/>
  <c r="BK10" i="1"/>
  <c r="CA10" i="1"/>
  <c r="CQ10" i="1"/>
  <c r="DG10" i="1"/>
  <c r="DW10" i="1"/>
  <c r="EM10" i="1"/>
  <c r="BX10" i="1"/>
  <c r="EJ10" i="1"/>
  <c r="AS10" i="1"/>
  <c r="DE10" i="1"/>
  <c r="BF10" i="1"/>
  <c r="DR10" i="1"/>
  <c r="BO10" i="1"/>
  <c r="DO10" i="1"/>
  <c r="EQ10" i="1"/>
  <c r="DD10" i="1"/>
  <c r="BL10" i="1"/>
  <c r="DX10" i="1"/>
  <c r="BP10" i="1"/>
  <c r="EB10" i="1"/>
  <c r="J10" i="1"/>
  <c r="Z10" i="1"/>
  <c r="AC10" i="1"/>
  <c r="K10" i="1"/>
  <c r="AA10" i="1"/>
  <c r="L10" i="1"/>
  <c r="AB10" i="1"/>
  <c r="BI10" i="1"/>
  <c r="DU10" i="1"/>
  <c r="BV10" i="1"/>
  <c r="EH10" i="1"/>
  <c r="CE10" i="1"/>
  <c r="EA10" i="1"/>
  <c r="AR10" i="1"/>
  <c r="DT10" i="1"/>
  <c r="CB10" i="1"/>
  <c r="EN10" i="1"/>
  <c r="CF10" i="1"/>
  <c r="ER10" i="1"/>
  <c r="N10" i="1"/>
  <c r="AD10" i="1"/>
  <c r="I10" i="1"/>
  <c r="O10" i="1"/>
  <c r="AN10" i="1"/>
  <c r="P10" i="1"/>
  <c r="M10" i="1"/>
  <c r="BY10" i="1"/>
  <c r="EK10" i="1"/>
  <c r="CL10" i="1"/>
  <c r="AI10" i="1"/>
  <c r="CU10" i="1"/>
  <c r="EE10" i="1"/>
  <c r="BH10" i="1"/>
  <c r="AF10" i="1"/>
  <c r="CR10" i="1"/>
  <c r="AJ10" i="1"/>
  <c r="CV10" i="1"/>
  <c r="BD10" i="1"/>
  <c r="R10" i="1"/>
  <c r="CZ10" i="1"/>
  <c r="BT10" i="1"/>
  <c r="S10" i="1"/>
  <c r="U10" i="1"/>
  <c r="T10" i="1"/>
  <c r="Y10" i="1"/>
  <c r="CO10" i="1"/>
  <c r="AP10" i="1"/>
  <c r="DB10" i="1"/>
  <c r="AY10" i="1"/>
  <c r="DK10" i="1"/>
  <c r="EI10" i="1"/>
  <c r="CN10" i="1"/>
  <c r="AV10" i="1"/>
  <c r="DH10" i="1"/>
  <c r="AZ10" i="1"/>
  <c r="DL10" i="1"/>
  <c r="DP10" i="1"/>
  <c r="V10" i="1"/>
  <c r="Q10" i="1"/>
  <c r="EF10" i="1"/>
  <c r="W10" i="1"/>
  <c r="CJ10" i="1"/>
  <c r="X10" i="1"/>
  <c r="AI9" i="1"/>
  <c r="AY9" i="1"/>
  <c r="BO9" i="1"/>
  <c r="CE9" i="1"/>
  <c r="CU9" i="1"/>
  <c r="DK9" i="1"/>
  <c r="EA9" i="1"/>
  <c r="EQ9" i="1"/>
  <c r="AR9" i="1"/>
  <c r="BH9" i="1"/>
  <c r="BX9" i="1"/>
  <c r="CN9" i="1"/>
  <c r="DD9" i="1"/>
  <c r="DT9" i="1"/>
  <c r="EJ9" i="1"/>
  <c r="AK9" i="1"/>
  <c r="BA9" i="1"/>
  <c r="BQ9" i="1"/>
  <c r="CG9" i="1"/>
  <c r="CW9" i="1"/>
  <c r="DM9" i="1"/>
  <c r="EC9" i="1"/>
  <c r="AH9" i="1"/>
  <c r="CT9" i="1"/>
  <c r="AL9" i="1"/>
  <c r="CX9" i="1"/>
  <c r="BF9" i="1"/>
  <c r="DR9" i="1"/>
  <c r="K9" i="1"/>
  <c r="AA9" i="1"/>
  <c r="DV9" i="1"/>
  <c r="X9" i="1"/>
  <c r="BZ9" i="1"/>
  <c r="U9" i="1"/>
  <c r="CP9" i="1"/>
  <c r="AM9" i="1"/>
  <c r="BC9" i="1"/>
  <c r="BS9" i="1"/>
  <c r="CI9" i="1"/>
  <c r="CY9" i="1"/>
  <c r="DO9" i="1"/>
  <c r="EE9" i="1"/>
  <c r="AF9" i="1"/>
  <c r="AV9" i="1"/>
  <c r="BL9" i="1"/>
  <c r="CB9" i="1"/>
  <c r="CR9" i="1"/>
  <c r="DH9" i="1"/>
  <c r="DX9" i="1"/>
  <c r="EN9" i="1"/>
  <c r="AO9" i="1"/>
  <c r="BE9" i="1"/>
  <c r="BU9" i="1"/>
  <c r="CK9" i="1"/>
  <c r="DA9" i="1"/>
  <c r="DQ9" i="1"/>
  <c r="EG9" i="1"/>
  <c r="AX9" i="1"/>
  <c r="DJ9" i="1"/>
  <c r="BB9" i="1"/>
  <c r="DN9" i="1"/>
  <c r="BV9" i="1"/>
  <c r="EH9" i="1"/>
  <c r="O9" i="1"/>
  <c r="N9" i="1"/>
  <c r="L9" i="1"/>
  <c r="AB9" i="1"/>
  <c r="EL9" i="1"/>
  <c r="Y9" i="1"/>
  <c r="J9" i="1"/>
  <c r="AQ9" i="1"/>
  <c r="BG9" i="1"/>
  <c r="BW9" i="1"/>
  <c r="CM9" i="1"/>
  <c r="DC9" i="1"/>
  <c r="DS9" i="1"/>
  <c r="EI9" i="1"/>
  <c r="AJ9" i="1"/>
  <c r="AZ9" i="1"/>
  <c r="BP9" i="1"/>
  <c r="CF9" i="1"/>
  <c r="CV9" i="1"/>
  <c r="DL9" i="1"/>
  <c r="EB9" i="1"/>
  <c r="ER9" i="1"/>
  <c r="AS9" i="1"/>
  <c r="BI9" i="1"/>
  <c r="BY9" i="1"/>
  <c r="CO9" i="1"/>
  <c r="DE9" i="1"/>
  <c r="DU9" i="1"/>
  <c r="EK9" i="1"/>
  <c r="BN9" i="1"/>
  <c r="DZ9" i="1"/>
  <c r="BR9" i="1"/>
  <c r="ED9" i="1"/>
  <c r="CL9" i="1"/>
  <c r="AT9" i="1"/>
  <c r="S9" i="1"/>
  <c r="Z9" i="1"/>
  <c r="P9" i="1"/>
  <c r="V9" i="1"/>
  <c r="M9" i="1"/>
  <c r="AC9" i="1"/>
  <c r="R9" i="1"/>
  <c r="AE9" i="1"/>
  <c r="AU9" i="1"/>
  <c r="BK9" i="1"/>
  <c r="CA9" i="1"/>
  <c r="CQ9" i="1"/>
  <c r="DG9" i="1"/>
  <c r="DW9" i="1"/>
  <c r="EM9" i="1"/>
  <c r="AN9" i="1"/>
  <c r="BD9" i="1"/>
  <c r="BT9" i="1"/>
  <c r="CJ9" i="1"/>
  <c r="CZ9" i="1"/>
  <c r="DP9" i="1"/>
  <c r="EF9" i="1"/>
  <c r="AG9" i="1"/>
  <c r="AW9" i="1"/>
  <c r="BM9" i="1"/>
  <c r="CC9" i="1"/>
  <c r="CS9" i="1"/>
  <c r="DI9" i="1"/>
  <c r="DY9" i="1"/>
  <c r="EO9" i="1"/>
  <c r="CD9" i="1"/>
  <c r="EP9" i="1"/>
  <c r="CH9" i="1"/>
  <c r="AP9" i="1"/>
  <c r="DB9" i="1"/>
  <c r="DF9" i="1"/>
  <c r="W9" i="1"/>
  <c r="BJ9" i="1"/>
  <c r="T9" i="1"/>
  <c r="AD9" i="1"/>
  <c r="Q9" i="1"/>
  <c r="I9" i="1"/>
  <c r="AL13" i="1"/>
  <c r="BB13" i="1"/>
  <c r="BR13" i="1"/>
  <c r="CH13" i="1"/>
  <c r="CX13" i="1"/>
  <c r="DN13" i="1"/>
  <c r="AE13" i="1"/>
  <c r="AU13" i="1"/>
  <c r="BK13" i="1"/>
  <c r="CA13" i="1"/>
  <c r="CQ13" i="1"/>
  <c r="DG13" i="1"/>
  <c r="DW13" i="1"/>
  <c r="EM13" i="1"/>
  <c r="AR13" i="1"/>
  <c r="BH13" i="1"/>
  <c r="BX13" i="1"/>
  <c r="CN13" i="1"/>
  <c r="DD13" i="1"/>
  <c r="DT13" i="1"/>
  <c r="EJ13" i="1"/>
  <c r="BM13" i="1"/>
  <c r="DY13" i="1"/>
  <c r="O13" i="1"/>
  <c r="AS13" i="1"/>
  <c r="Z13" i="1"/>
  <c r="CG13" i="1"/>
  <c r="EK13" i="1"/>
  <c r="T13" i="1"/>
  <c r="CO13" i="1"/>
  <c r="AD13" i="1"/>
  <c r="CK13" i="1"/>
  <c r="EL13" i="1"/>
  <c r="U13" i="1"/>
  <c r="BY13" i="1"/>
  <c r="AP13" i="1"/>
  <c r="BF13" i="1"/>
  <c r="BV13" i="1"/>
  <c r="CL13" i="1"/>
  <c r="DB13" i="1"/>
  <c r="DR13" i="1"/>
  <c r="AI13" i="1"/>
  <c r="AY13" i="1"/>
  <c r="BO13" i="1"/>
  <c r="CE13" i="1"/>
  <c r="CU13" i="1"/>
  <c r="DK13" i="1"/>
  <c r="EA13" i="1"/>
  <c r="AF13" i="1"/>
  <c r="AV13" i="1"/>
  <c r="BL13" i="1"/>
  <c r="CB13" i="1"/>
  <c r="CR13" i="1"/>
  <c r="DH13" i="1"/>
  <c r="DX13" i="1"/>
  <c r="EN13" i="1"/>
  <c r="CC13" i="1"/>
  <c r="EH13" i="1"/>
  <c r="S13" i="1"/>
  <c r="DE13" i="1"/>
  <c r="AK13" i="1"/>
  <c r="CW13" i="1"/>
  <c r="EQ13" i="1"/>
  <c r="X13" i="1"/>
  <c r="EG13" i="1"/>
  <c r="AO13" i="1"/>
  <c r="DA13" i="1"/>
  <c r="ER13" i="1"/>
  <c r="Y13" i="1"/>
  <c r="DU13" i="1"/>
  <c r="AT13" i="1"/>
  <c r="BJ13" i="1"/>
  <c r="BZ13" i="1"/>
  <c r="CP13" i="1"/>
  <c r="DF13" i="1"/>
  <c r="DV13" i="1"/>
  <c r="AM13" i="1"/>
  <c r="BC13" i="1"/>
  <c r="BS13" i="1"/>
  <c r="CI13" i="1"/>
  <c r="CY13" i="1"/>
  <c r="DO13" i="1"/>
  <c r="EE13" i="1"/>
  <c r="AJ13" i="1"/>
  <c r="AZ13" i="1"/>
  <c r="BP13" i="1"/>
  <c r="CF13" i="1"/>
  <c r="CV13" i="1"/>
  <c r="DL13" i="1"/>
  <c r="EB13" i="1"/>
  <c r="AG13" i="1"/>
  <c r="CS13" i="1"/>
  <c r="EP13" i="1"/>
  <c r="W13" i="1"/>
  <c r="EO13" i="1"/>
  <c r="BA13" i="1"/>
  <c r="DM13" i="1"/>
  <c r="L13" i="1"/>
  <c r="AB13" i="1"/>
  <c r="J13" i="1"/>
  <c r="BE13" i="1"/>
  <c r="DQ13" i="1"/>
  <c r="M13" i="1"/>
  <c r="AC13" i="1"/>
  <c r="V13" i="1"/>
  <c r="AH13" i="1"/>
  <c r="AX13" i="1"/>
  <c r="BN13" i="1"/>
  <c r="CD13" i="1"/>
  <c r="CT13" i="1"/>
  <c r="DJ13" i="1"/>
  <c r="DZ13" i="1"/>
  <c r="AQ13" i="1"/>
  <c r="BG13" i="1"/>
  <c r="BW13" i="1"/>
  <c r="CM13" i="1"/>
  <c r="DC13" i="1"/>
  <c r="DS13" i="1"/>
  <c r="EI13" i="1"/>
  <c r="AN13" i="1"/>
  <c r="BD13" i="1"/>
  <c r="BT13" i="1"/>
  <c r="CJ13" i="1"/>
  <c r="CZ13" i="1"/>
  <c r="DP13" i="1"/>
  <c r="EF13" i="1"/>
  <c r="AW13" i="1"/>
  <c r="DI13" i="1"/>
  <c r="K13" i="1"/>
  <c r="AA13" i="1"/>
  <c r="N13" i="1"/>
  <c r="BQ13" i="1"/>
  <c r="EC13" i="1"/>
  <c r="P13" i="1"/>
  <c r="BI13" i="1"/>
  <c r="R13" i="1"/>
  <c r="BU13" i="1"/>
  <c r="ED13" i="1"/>
  <c r="Q13" i="1"/>
  <c r="I13" i="1"/>
  <c r="AF16" i="1"/>
  <c r="AJ16" i="1"/>
  <c r="AZ16" i="1"/>
  <c r="BP16" i="1"/>
  <c r="CF16" i="1"/>
  <c r="CV16" i="1"/>
  <c r="DL16" i="1"/>
  <c r="EB16" i="1"/>
  <c r="ER16" i="1"/>
  <c r="X16" i="1"/>
  <c r="BC16" i="1"/>
  <c r="CY16" i="1"/>
  <c r="S16" i="1"/>
  <c r="AK16" i="1"/>
  <c r="BA16" i="1"/>
  <c r="BQ16" i="1"/>
  <c r="CG16" i="1"/>
  <c r="CW16" i="1"/>
  <c r="DM16" i="1"/>
  <c r="EC16" i="1"/>
  <c r="M16" i="1"/>
  <c r="AC16" i="1"/>
  <c r="BS16" i="1"/>
  <c r="DG16" i="1"/>
  <c r="O16" i="1"/>
  <c r="AT16" i="1"/>
  <c r="BJ16" i="1"/>
  <c r="BZ16" i="1"/>
  <c r="CP16" i="1"/>
  <c r="DF16" i="1"/>
  <c r="DV16" i="1"/>
  <c r="EL16" i="1"/>
  <c r="R16" i="1"/>
  <c r="AI16" i="1"/>
  <c r="CI16" i="1"/>
  <c r="EI16" i="1"/>
  <c r="DH16" i="1"/>
  <c r="T16" i="1"/>
  <c r="AG16" i="1"/>
  <c r="CC16" i="1"/>
  <c r="DI16" i="1"/>
  <c r="EO16" i="1"/>
  <c r="DC16" i="1"/>
  <c r="BF16" i="1"/>
  <c r="DB16" i="1"/>
  <c r="N16" i="1"/>
  <c r="DW16" i="1"/>
  <c r="AN16" i="1"/>
  <c r="BD16" i="1"/>
  <c r="BT16" i="1"/>
  <c r="CJ16" i="1"/>
  <c r="CZ16" i="1"/>
  <c r="DP16" i="1"/>
  <c r="EF16" i="1"/>
  <c r="L16" i="1"/>
  <c r="AB16" i="1"/>
  <c r="BO16" i="1"/>
  <c r="DO16" i="1"/>
  <c r="AA16" i="1"/>
  <c r="AO16" i="1"/>
  <c r="BE16" i="1"/>
  <c r="BU16" i="1"/>
  <c r="CK16" i="1"/>
  <c r="DA16" i="1"/>
  <c r="DQ16" i="1"/>
  <c r="EG16" i="1"/>
  <c r="Q16" i="1"/>
  <c r="AM16" i="1"/>
  <c r="CE16" i="1"/>
  <c r="DS16" i="1"/>
  <c r="AH16" i="1"/>
  <c r="AX16" i="1"/>
  <c r="BN16" i="1"/>
  <c r="CD16" i="1"/>
  <c r="CT16" i="1"/>
  <c r="DJ16" i="1"/>
  <c r="DZ16" i="1"/>
  <c r="EP16" i="1"/>
  <c r="V16" i="1"/>
  <c r="AY16" i="1"/>
  <c r="CU16" i="1"/>
  <c r="K16" i="1"/>
  <c r="AV16" i="1"/>
  <c r="CB16" i="1"/>
  <c r="DX16" i="1"/>
  <c r="AQ16" i="1"/>
  <c r="EM16" i="1"/>
  <c r="BM16" i="1"/>
  <c r="BG16" i="1"/>
  <c r="BV16" i="1"/>
  <c r="DR16" i="1"/>
  <c r="BW16" i="1"/>
  <c r="AR16" i="1"/>
  <c r="BH16" i="1"/>
  <c r="BX16" i="1"/>
  <c r="CN16" i="1"/>
  <c r="DD16" i="1"/>
  <c r="DT16" i="1"/>
  <c r="EJ16" i="1"/>
  <c r="P16" i="1"/>
  <c r="AE16" i="1"/>
  <c r="CA16" i="1"/>
  <c r="EA16" i="1"/>
  <c r="I16" i="1"/>
  <c r="AS16" i="1"/>
  <c r="BI16" i="1"/>
  <c r="BY16" i="1"/>
  <c r="CO16" i="1"/>
  <c r="DE16" i="1"/>
  <c r="DU16" i="1"/>
  <c r="EK16" i="1"/>
  <c r="U16" i="1"/>
  <c r="AU16" i="1"/>
  <c r="CQ16" i="1"/>
  <c r="EE16" i="1"/>
  <c r="AL16" i="1"/>
  <c r="BB16" i="1"/>
  <c r="BR16" i="1"/>
  <c r="CH16" i="1"/>
  <c r="CX16" i="1"/>
  <c r="DN16" i="1"/>
  <c r="ED16" i="1"/>
  <c r="J16" i="1"/>
  <c r="Z16" i="1"/>
  <c r="BK16" i="1"/>
  <c r="DK16" i="1"/>
  <c r="W16" i="1"/>
  <c r="BL16" i="1"/>
  <c r="CR16" i="1"/>
  <c r="EN16" i="1"/>
  <c r="CM16" i="1"/>
  <c r="AW16" i="1"/>
  <c r="CS16" i="1"/>
  <c r="DY16" i="1"/>
  <c r="Y16" i="1"/>
  <c r="EQ16" i="1"/>
  <c r="AP16" i="1"/>
  <c r="CL16" i="1"/>
  <c r="EH16" i="1"/>
  <c r="AD16" i="1"/>
  <c r="K6" i="1"/>
  <c r="G3" i="1"/>
  <c r="E3" i="1" s="1"/>
  <c r="L6" i="1" l="1"/>
  <c r="M6" i="1" l="1"/>
  <c r="N6" i="1" l="1"/>
  <c r="O6" i="1" l="1"/>
  <c r="P6" i="1" l="1"/>
  <c r="Q6" i="1" l="1"/>
  <c r="R6" i="1" l="1"/>
  <c r="S6" i="1" l="1"/>
  <c r="T6" i="1" l="1"/>
  <c r="U6" i="1" l="1"/>
  <c r="V6" i="1" l="1"/>
  <c r="W6" i="1" l="1"/>
  <c r="X6" i="1" l="1"/>
  <c r="Y6" i="1"/>
  <c r="Z6" i="1" l="1"/>
  <c r="AA6" i="1" l="1"/>
  <c r="AC19" i="1" l="1"/>
  <c r="AC18" i="1"/>
  <c r="AC20" i="1"/>
  <c r="AC21" i="1"/>
  <c r="AC22" i="1"/>
  <c r="AB6" i="1"/>
  <c r="AD19" i="1" l="1"/>
  <c r="AD20" i="1"/>
  <c r="AD21" i="1"/>
  <c r="AD18" i="1"/>
  <c r="AD22" i="1"/>
  <c r="AC6" i="1"/>
  <c r="AE18" i="1" l="1"/>
  <c r="AE19" i="1"/>
  <c r="AE20" i="1"/>
  <c r="AE21" i="1"/>
  <c r="AE22" i="1"/>
  <c r="AD6" i="1"/>
  <c r="AE6" i="1" l="1"/>
  <c r="AG20" i="1" l="1"/>
  <c r="AG21" i="1"/>
  <c r="AG18" i="1"/>
  <c r="AG22" i="1"/>
  <c r="AG19" i="1"/>
  <c r="AF6" i="1"/>
  <c r="AH19" i="1" l="1"/>
  <c r="AH20" i="1"/>
  <c r="AH21" i="1"/>
  <c r="AH22" i="1"/>
  <c r="AH18" i="1"/>
  <c r="AG6" i="1"/>
  <c r="AI18" i="1" l="1"/>
  <c r="AI19" i="1"/>
  <c r="AI20" i="1"/>
  <c r="AI21" i="1"/>
  <c r="AI22" i="1"/>
  <c r="AH6" i="1"/>
  <c r="AJ21" i="1" l="1"/>
  <c r="AJ18" i="1"/>
  <c r="AJ19" i="1"/>
  <c r="AJ22" i="1"/>
  <c r="AJ20" i="1"/>
  <c r="AI6" i="1"/>
  <c r="AK20" i="1" l="1"/>
  <c r="AK21" i="1"/>
  <c r="AK18" i="1"/>
  <c r="AK22" i="1"/>
  <c r="AK19" i="1"/>
  <c r="AJ6" i="1"/>
  <c r="AL19" i="1" l="1"/>
  <c r="AL20" i="1"/>
  <c r="AL21" i="1"/>
  <c r="AL18" i="1"/>
  <c r="AL22" i="1"/>
  <c r="AK6" i="1"/>
  <c r="AM18" i="1" l="1"/>
  <c r="AM19" i="1"/>
  <c r="AM20" i="1"/>
  <c r="AM21" i="1"/>
  <c r="AM22" i="1"/>
  <c r="AL6" i="1"/>
  <c r="AN21" i="1" l="1"/>
  <c r="AN18" i="1"/>
  <c r="AN19" i="1"/>
  <c r="AN20" i="1"/>
  <c r="AN22" i="1"/>
  <c r="AM6" i="1"/>
  <c r="AO20" i="1" l="1"/>
  <c r="AO21" i="1"/>
  <c r="AO18" i="1"/>
  <c r="AO22" i="1"/>
  <c r="AO19" i="1"/>
  <c r="AN6" i="1"/>
  <c r="AP19" i="1" l="1"/>
  <c r="AP20" i="1"/>
  <c r="AP21" i="1"/>
  <c r="AP18" i="1"/>
  <c r="AP22" i="1"/>
  <c r="AO6" i="1"/>
  <c r="AQ18" i="1" l="1"/>
  <c r="AQ19" i="1"/>
  <c r="AQ20" i="1"/>
  <c r="AQ21" i="1"/>
  <c r="AQ22" i="1"/>
  <c r="AP6" i="1"/>
  <c r="AR21" i="1" l="1"/>
  <c r="AR18" i="1"/>
  <c r="AR19" i="1"/>
  <c r="AR22" i="1"/>
  <c r="AR20" i="1"/>
  <c r="AQ6" i="1"/>
  <c r="AS20" i="1" l="1"/>
  <c r="AS21" i="1"/>
  <c r="AS18" i="1"/>
  <c r="AS19" i="1"/>
  <c r="AS22" i="1"/>
  <c r="AR6" i="1"/>
  <c r="AT19" i="1" l="1"/>
  <c r="AT20" i="1"/>
  <c r="AT21" i="1"/>
  <c r="AT18" i="1"/>
  <c r="AT22" i="1"/>
  <c r="AS6" i="1"/>
  <c r="AU18" i="1" l="1"/>
  <c r="AU19" i="1"/>
  <c r="AU20" i="1"/>
  <c r="AU21" i="1"/>
  <c r="AU22" i="1"/>
  <c r="AT6" i="1"/>
  <c r="AV21" i="1" l="1"/>
  <c r="AV18" i="1"/>
  <c r="AV19" i="1"/>
  <c r="AV20" i="1"/>
  <c r="AV22" i="1"/>
  <c r="AU6" i="1"/>
  <c r="AW20" i="1" l="1"/>
  <c r="AW21" i="1"/>
  <c r="AW18" i="1"/>
  <c r="AW22" i="1"/>
  <c r="AW19" i="1"/>
  <c r="AV6" i="1"/>
  <c r="AX19" i="1" l="1"/>
  <c r="AX20" i="1"/>
  <c r="AX21" i="1"/>
  <c r="AX22" i="1"/>
  <c r="AX18" i="1"/>
  <c r="AW6" i="1"/>
  <c r="AY18" i="1" l="1"/>
  <c r="AY19" i="1"/>
  <c r="AY20" i="1"/>
  <c r="AY21" i="1"/>
  <c r="AY22" i="1"/>
  <c r="AX6" i="1"/>
  <c r="AZ21" i="1" l="1"/>
  <c r="AZ18" i="1"/>
  <c r="AZ19" i="1"/>
  <c r="AZ20" i="1"/>
  <c r="AZ22" i="1"/>
  <c r="AY6" i="1"/>
  <c r="BA20" i="1" l="1"/>
  <c r="BA21" i="1"/>
  <c r="BA18" i="1"/>
  <c r="BA22" i="1"/>
  <c r="BA19" i="1"/>
  <c r="AZ6" i="1"/>
  <c r="BB19" i="1" l="1"/>
  <c r="BB20" i="1"/>
  <c r="BB21" i="1"/>
  <c r="BB22" i="1"/>
  <c r="BB18" i="1"/>
  <c r="BA6" i="1"/>
  <c r="BC18" i="1" l="1"/>
  <c r="BC19" i="1"/>
  <c r="BC20" i="1"/>
  <c r="BC21" i="1"/>
  <c r="BC22" i="1"/>
  <c r="BB6" i="1"/>
  <c r="BD21" i="1" l="1"/>
  <c r="BD18" i="1"/>
  <c r="BD19" i="1"/>
  <c r="BD22" i="1"/>
  <c r="BD20" i="1"/>
  <c r="BC6" i="1"/>
  <c r="BE20" i="1" l="1"/>
  <c r="BE21" i="1"/>
  <c r="BE18" i="1"/>
  <c r="BE22" i="1"/>
  <c r="BE19" i="1"/>
  <c r="BD6" i="1"/>
  <c r="BF19" i="1" l="1"/>
  <c r="BF20" i="1"/>
  <c r="BF21" i="1"/>
  <c r="BF18" i="1"/>
  <c r="BF22" i="1"/>
  <c r="BE6" i="1"/>
  <c r="BG18" i="1" l="1"/>
  <c r="BG19" i="1"/>
  <c r="BG20" i="1"/>
  <c r="BG21" i="1"/>
  <c r="BG22" i="1"/>
  <c r="BF6" i="1"/>
  <c r="BH21" i="1" l="1"/>
  <c r="BH18" i="1"/>
  <c r="BH19" i="1"/>
  <c r="BH20" i="1"/>
  <c r="BH22" i="1"/>
  <c r="BG6" i="1"/>
  <c r="BI20" i="1" l="1"/>
  <c r="BI21" i="1"/>
  <c r="BI18" i="1"/>
  <c r="BI19" i="1"/>
  <c r="BI22" i="1"/>
  <c r="BH6" i="1"/>
  <c r="BJ19" i="1" l="1"/>
  <c r="BJ20" i="1"/>
  <c r="BJ21" i="1"/>
  <c r="BJ18" i="1"/>
  <c r="BJ22" i="1"/>
  <c r="BI6" i="1"/>
  <c r="BK18" i="1" l="1"/>
  <c r="BK19" i="1"/>
  <c r="BK20" i="1"/>
  <c r="BK22" i="1"/>
  <c r="BK21" i="1"/>
  <c r="BJ6" i="1"/>
  <c r="BL21" i="1" l="1"/>
  <c r="BL18" i="1"/>
  <c r="BL19" i="1"/>
  <c r="BL20" i="1"/>
  <c r="BL22" i="1"/>
  <c r="BK6" i="1"/>
  <c r="BM20" i="1" l="1"/>
  <c r="BM21" i="1"/>
  <c r="BM18" i="1"/>
  <c r="BM22" i="1"/>
  <c r="BM19" i="1"/>
  <c r="BL6" i="1"/>
  <c r="BN19" i="1" l="1"/>
  <c r="BN20" i="1"/>
  <c r="BN21" i="1"/>
  <c r="BN22" i="1"/>
  <c r="BN18" i="1"/>
  <c r="BM6" i="1"/>
  <c r="BO18" i="1" l="1"/>
  <c r="BO19" i="1"/>
  <c r="BO20" i="1"/>
  <c r="BO21" i="1"/>
  <c r="BO22" i="1"/>
  <c r="BN6" i="1"/>
  <c r="BP21" i="1" l="1"/>
  <c r="BP18" i="1"/>
  <c r="BP19" i="1"/>
  <c r="BP20" i="1"/>
  <c r="BP22" i="1"/>
  <c r="BO6" i="1"/>
  <c r="BQ20" i="1" l="1"/>
  <c r="BQ21" i="1"/>
  <c r="BQ18" i="1"/>
  <c r="BQ22" i="1"/>
  <c r="BQ19" i="1"/>
  <c r="BP6" i="1"/>
  <c r="BR19" i="1" l="1"/>
  <c r="BR20" i="1"/>
  <c r="BR21" i="1"/>
  <c r="BR18" i="1"/>
  <c r="BR22" i="1"/>
  <c r="BQ6" i="1"/>
  <c r="BS18" i="1" l="1"/>
  <c r="BS19" i="1"/>
  <c r="BS20" i="1"/>
  <c r="BS21" i="1"/>
  <c r="BS22" i="1"/>
  <c r="BR6" i="1"/>
  <c r="BT21" i="1" l="1"/>
  <c r="BT18" i="1"/>
  <c r="BT19" i="1"/>
  <c r="BT22" i="1"/>
  <c r="BT20" i="1"/>
  <c r="BS6" i="1"/>
  <c r="BU20" i="1" l="1"/>
  <c r="BU21" i="1"/>
  <c r="BU18" i="1"/>
  <c r="BU22" i="1"/>
  <c r="BU19" i="1"/>
  <c r="BT6" i="1"/>
  <c r="BV19" i="1" l="1"/>
  <c r="BV20" i="1"/>
  <c r="BV21" i="1"/>
  <c r="BV18" i="1"/>
  <c r="BV22" i="1"/>
  <c r="BU6" i="1"/>
  <c r="BW18" i="1" l="1"/>
  <c r="BW19" i="1"/>
  <c r="BW20" i="1"/>
  <c r="BW21" i="1"/>
  <c r="BW22" i="1"/>
  <c r="BV6" i="1"/>
  <c r="BX21" i="1" l="1"/>
  <c r="BX18" i="1"/>
  <c r="BX19" i="1"/>
  <c r="BX20" i="1"/>
  <c r="BX22" i="1"/>
  <c r="BW6" i="1"/>
  <c r="BY20" i="1" l="1"/>
  <c r="BY21" i="1"/>
  <c r="BY18" i="1"/>
  <c r="BY19" i="1"/>
  <c r="BY22" i="1"/>
  <c r="BX6" i="1"/>
  <c r="BZ19" i="1" l="1"/>
  <c r="BZ20" i="1"/>
  <c r="BZ21" i="1"/>
  <c r="BZ18" i="1"/>
  <c r="BZ22" i="1"/>
  <c r="BY6" i="1"/>
  <c r="CA18" i="1" l="1"/>
  <c r="CA19" i="1"/>
  <c r="CA20" i="1"/>
  <c r="CA21" i="1"/>
  <c r="CA22" i="1"/>
  <c r="BZ6" i="1"/>
  <c r="CB21" i="1" l="1"/>
  <c r="CB18" i="1"/>
  <c r="CB19" i="1"/>
  <c r="CB20" i="1"/>
  <c r="CB22" i="1"/>
  <c r="CA6" i="1"/>
  <c r="CC20" i="1" l="1"/>
  <c r="CC21" i="1"/>
  <c r="CC18" i="1"/>
  <c r="CC22" i="1"/>
  <c r="CC19" i="1"/>
  <c r="CB6" i="1"/>
  <c r="CD19" i="1" l="1"/>
  <c r="CD20" i="1"/>
  <c r="CD21" i="1"/>
  <c r="CD22" i="1"/>
  <c r="CD18" i="1"/>
  <c r="CC6" i="1"/>
  <c r="CE18" i="1" l="1"/>
  <c r="CE19" i="1"/>
  <c r="CE20" i="1"/>
  <c r="CE21" i="1"/>
  <c r="CE22" i="1"/>
  <c r="CD6" i="1"/>
  <c r="CF21" i="1" l="1"/>
  <c r="CF18" i="1"/>
  <c r="CF19" i="1"/>
  <c r="CF20" i="1"/>
  <c r="CF22" i="1"/>
  <c r="CE6" i="1"/>
  <c r="CG20" i="1" l="1"/>
  <c r="CG21" i="1"/>
  <c r="CG18" i="1"/>
  <c r="CG22" i="1"/>
  <c r="CG19" i="1"/>
  <c r="CF6" i="1"/>
  <c r="CH19" i="1" l="1"/>
  <c r="CH20" i="1"/>
  <c r="CH21" i="1"/>
  <c r="CH22" i="1"/>
  <c r="CH18" i="1"/>
  <c r="CG6" i="1"/>
  <c r="CI18" i="1" l="1"/>
  <c r="CI19" i="1"/>
  <c r="CI20" i="1"/>
  <c r="CI21" i="1"/>
  <c r="CI22" i="1"/>
  <c r="CH6" i="1"/>
  <c r="CJ21" i="1" l="1"/>
  <c r="CJ18" i="1"/>
  <c r="CJ19" i="1"/>
  <c r="CJ22" i="1"/>
  <c r="CJ20" i="1"/>
  <c r="CI6" i="1"/>
  <c r="CK20" i="1" l="1"/>
  <c r="CK18" i="1"/>
  <c r="CK22" i="1"/>
  <c r="CK19" i="1"/>
  <c r="CK21" i="1"/>
  <c r="CJ6" i="1"/>
  <c r="CL19" i="1" l="1"/>
  <c r="CL20" i="1"/>
  <c r="CL21" i="1"/>
  <c r="CL18" i="1"/>
  <c r="CL22" i="1"/>
  <c r="CK6" i="1"/>
  <c r="CM18" i="1" l="1"/>
  <c r="CM19" i="1"/>
  <c r="CM20" i="1"/>
  <c r="CM21" i="1"/>
  <c r="CM22" i="1"/>
  <c r="CL6" i="1"/>
  <c r="CN21" i="1" l="1"/>
  <c r="CN18" i="1"/>
  <c r="CN19" i="1"/>
  <c r="CN20" i="1"/>
  <c r="CN22" i="1"/>
  <c r="CM6" i="1"/>
  <c r="CO20" i="1" l="1"/>
  <c r="CO18" i="1"/>
  <c r="CO19" i="1"/>
  <c r="CO21" i="1"/>
  <c r="CO22" i="1"/>
  <c r="CN6" i="1"/>
  <c r="CP19" i="1" l="1"/>
  <c r="CP20" i="1"/>
  <c r="CP21" i="1"/>
  <c r="CP18" i="1"/>
  <c r="CP22" i="1"/>
  <c r="CO6" i="1"/>
  <c r="CQ18" i="1" l="1"/>
  <c r="CQ19" i="1"/>
  <c r="CQ20" i="1"/>
  <c r="CQ21" i="1"/>
  <c r="CQ22" i="1"/>
  <c r="CP6" i="1"/>
  <c r="CR21" i="1" l="1"/>
  <c r="CR18" i="1"/>
  <c r="CR19" i="1"/>
  <c r="CR20" i="1"/>
  <c r="CR22" i="1"/>
  <c r="CQ6" i="1"/>
  <c r="CS20" i="1" l="1"/>
  <c r="CS18" i="1"/>
  <c r="CS22" i="1"/>
  <c r="CS19" i="1"/>
  <c r="CS21" i="1"/>
  <c r="CR6" i="1"/>
  <c r="CT19" i="1" l="1"/>
  <c r="CT20" i="1"/>
  <c r="CT21" i="1"/>
  <c r="CT22" i="1"/>
  <c r="CT18" i="1"/>
  <c r="CS6" i="1"/>
  <c r="CU18" i="1" l="1"/>
  <c r="CU19" i="1"/>
  <c r="CU20" i="1"/>
  <c r="CU22" i="1"/>
  <c r="CU21" i="1"/>
  <c r="CT6" i="1"/>
  <c r="CV21" i="1" l="1"/>
  <c r="CV18" i="1"/>
  <c r="CV19" i="1"/>
  <c r="CV20" i="1"/>
  <c r="CV22" i="1"/>
  <c r="CU6" i="1"/>
  <c r="CW20" i="1" l="1"/>
  <c r="CW18" i="1"/>
  <c r="CW21" i="1"/>
  <c r="CW22" i="1"/>
  <c r="CW19" i="1"/>
  <c r="CV6" i="1"/>
  <c r="CX19" i="1" l="1"/>
  <c r="CX20" i="1"/>
  <c r="CX21" i="1"/>
  <c r="CX18" i="1"/>
  <c r="CX22" i="1"/>
  <c r="CW6" i="1"/>
  <c r="CY18" i="1" l="1"/>
  <c r="CY19" i="1"/>
  <c r="CY20" i="1"/>
  <c r="CY21" i="1"/>
  <c r="CY22" i="1"/>
  <c r="CX6" i="1"/>
  <c r="CZ21" i="1" l="1"/>
  <c r="CZ18" i="1"/>
  <c r="CZ19" i="1"/>
  <c r="CZ22" i="1"/>
  <c r="CZ20" i="1"/>
  <c r="CY6" i="1"/>
  <c r="DA20" i="1" l="1"/>
  <c r="DA18" i="1"/>
  <c r="DA22" i="1"/>
  <c r="DA19" i="1"/>
  <c r="DA21" i="1"/>
  <c r="CZ6" i="1"/>
  <c r="DB19" i="1" l="1"/>
  <c r="DB20" i="1"/>
  <c r="DB21" i="1"/>
  <c r="DB18" i="1"/>
  <c r="DB22" i="1"/>
  <c r="DA6" i="1"/>
  <c r="DC18" i="1" l="1"/>
  <c r="DC19" i="1"/>
  <c r="DC20" i="1"/>
  <c r="DC21" i="1"/>
  <c r="DC22" i="1"/>
  <c r="DB6" i="1"/>
  <c r="DD21" i="1" l="1"/>
  <c r="DD18" i="1"/>
  <c r="DD19" i="1"/>
  <c r="DD20" i="1"/>
  <c r="DD22" i="1"/>
  <c r="DC6" i="1"/>
  <c r="DE20" i="1" l="1"/>
  <c r="DE18" i="1"/>
  <c r="DE19" i="1"/>
  <c r="DE21" i="1"/>
  <c r="DE22" i="1"/>
  <c r="DD6" i="1"/>
  <c r="DF19" i="1" l="1"/>
  <c r="DF20" i="1"/>
  <c r="DF21" i="1"/>
  <c r="DF18" i="1"/>
  <c r="DF22" i="1"/>
  <c r="DE6" i="1"/>
  <c r="DG18" i="1" l="1"/>
  <c r="DG19" i="1"/>
  <c r="DG20" i="1"/>
  <c r="DG21" i="1"/>
  <c r="DG22" i="1"/>
  <c r="DF6" i="1"/>
  <c r="DH21" i="1" l="1"/>
  <c r="DH18" i="1"/>
  <c r="DH19" i="1"/>
  <c r="DH20" i="1"/>
  <c r="DH22" i="1"/>
  <c r="DG6" i="1"/>
  <c r="DI20" i="1" l="1"/>
  <c r="DI18" i="1"/>
  <c r="DI22" i="1"/>
  <c r="DI19" i="1"/>
  <c r="DI21" i="1"/>
  <c r="DH6" i="1"/>
  <c r="DJ19" i="1" l="1"/>
  <c r="DJ20" i="1"/>
  <c r="DJ21" i="1"/>
  <c r="DJ22" i="1"/>
  <c r="DJ18" i="1"/>
  <c r="DI6" i="1"/>
  <c r="DK18" i="1" l="1"/>
  <c r="DK19" i="1"/>
  <c r="DK20" i="1"/>
  <c r="DK21" i="1"/>
  <c r="DK22" i="1"/>
  <c r="DJ6" i="1"/>
  <c r="DL21" i="1" l="1"/>
  <c r="DL18" i="1"/>
  <c r="DL19" i="1"/>
  <c r="DL20" i="1"/>
  <c r="DL22" i="1"/>
  <c r="DK6" i="1"/>
  <c r="DM20" i="1" l="1"/>
  <c r="DM18" i="1"/>
  <c r="DM21" i="1"/>
  <c r="DM22" i="1"/>
  <c r="DM19" i="1"/>
  <c r="DL6" i="1"/>
  <c r="DN19" i="1" l="1"/>
  <c r="DN20" i="1"/>
  <c r="DN21" i="1"/>
  <c r="DN22" i="1"/>
  <c r="DN18" i="1"/>
  <c r="DM6" i="1"/>
  <c r="DO18" i="1" l="1"/>
  <c r="DO19" i="1"/>
  <c r="DO20" i="1"/>
  <c r="DO21" i="1"/>
  <c r="DO22" i="1"/>
  <c r="DN6" i="1"/>
  <c r="DP18" i="1" l="1"/>
  <c r="DP19" i="1"/>
  <c r="DP22" i="1"/>
  <c r="DP20" i="1"/>
  <c r="DP21" i="1"/>
  <c r="DO6" i="1"/>
  <c r="DQ20" i="1" l="1"/>
  <c r="DQ18" i="1"/>
  <c r="DQ22" i="1"/>
  <c r="DQ19" i="1"/>
  <c r="DQ21" i="1"/>
  <c r="DP6" i="1"/>
  <c r="DR19" i="1" l="1"/>
  <c r="DR20" i="1"/>
  <c r="DR18" i="1"/>
  <c r="DR21" i="1"/>
  <c r="DR22" i="1"/>
  <c r="DQ6" i="1"/>
  <c r="DS18" i="1" l="1"/>
  <c r="DS19" i="1"/>
  <c r="DS20" i="1"/>
  <c r="DS21" i="1"/>
  <c r="DS22" i="1"/>
  <c r="DR6" i="1"/>
  <c r="DT18" i="1" l="1"/>
  <c r="DT19" i="1"/>
  <c r="DT21" i="1"/>
  <c r="DT20" i="1"/>
  <c r="DT22" i="1"/>
  <c r="DS6" i="1"/>
  <c r="DU20" i="1" l="1"/>
  <c r="DU18" i="1"/>
  <c r="DU19" i="1"/>
  <c r="DU22" i="1"/>
  <c r="DU21" i="1"/>
  <c r="DT6" i="1"/>
  <c r="DV19" i="1" l="1"/>
  <c r="DV20" i="1"/>
  <c r="DV21" i="1"/>
  <c r="DV18" i="1"/>
  <c r="DV22" i="1"/>
  <c r="DU6" i="1"/>
  <c r="DW18" i="1" l="1"/>
  <c r="DW19" i="1"/>
  <c r="DW20" i="1"/>
  <c r="DW21" i="1"/>
  <c r="DW22" i="1"/>
  <c r="DV6" i="1"/>
  <c r="DX18" i="1" l="1"/>
  <c r="DX19" i="1"/>
  <c r="DX20" i="1"/>
  <c r="DX22" i="1"/>
  <c r="DX21" i="1"/>
  <c r="DW6" i="1"/>
  <c r="DY20" i="1" l="1"/>
  <c r="DY18" i="1"/>
  <c r="DY22" i="1"/>
  <c r="DY19" i="1"/>
  <c r="DY21" i="1"/>
  <c r="DX6" i="1"/>
  <c r="DZ19" i="1" l="1"/>
  <c r="DZ20" i="1"/>
  <c r="DZ21" i="1"/>
  <c r="DZ22" i="1"/>
  <c r="DZ18" i="1"/>
  <c r="DY6" i="1"/>
  <c r="EA18" i="1" l="1"/>
  <c r="EA19" i="1"/>
  <c r="EA20" i="1"/>
  <c r="EA21" i="1"/>
  <c r="EA22" i="1"/>
  <c r="DZ6" i="1"/>
  <c r="EB18" i="1" l="1"/>
  <c r="EB19" i="1"/>
  <c r="EB20" i="1"/>
  <c r="EB21" i="1"/>
  <c r="EB22" i="1"/>
  <c r="EA6" i="1"/>
  <c r="EC20" i="1" l="1"/>
  <c r="EC18" i="1"/>
  <c r="EC22" i="1"/>
  <c r="EC19" i="1"/>
  <c r="EC21" i="1"/>
  <c r="EB6" i="1"/>
  <c r="ED19" i="1" l="1"/>
  <c r="ED20" i="1"/>
  <c r="ED21" i="1"/>
  <c r="ED18" i="1"/>
  <c r="ED22" i="1"/>
  <c r="EC6" i="1"/>
  <c r="EE18" i="1" l="1"/>
  <c r="EE19" i="1"/>
  <c r="EE20" i="1"/>
  <c r="EE21" i="1"/>
  <c r="EE22" i="1"/>
  <c r="ED6" i="1"/>
  <c r="EF18" i="1" l="1"/>
  <c r="EF19" i="1"/>
  <c r="EF22" i="1"/>
  <c r="EF20" i="1"/>
  <c r="EF21" i="1"/>
  <c r="EE6" i="1"/>
  <c r="EG20" i="1" l="1"/>
  <c r="EG18" i="1"/>
  <c r="EG22" i="1"/>
  <c r="EG19" i="1"/>
  <c r="EG21" i="1"/>
  <c r="EF6" i="1"/>
  <c r="EH6" i="1" l="1"/>
  <c r="EH19" i="1"/>
  <c r="EH20" i="1"/>
  <c r="EH18" i="1"/>
  <c r="EH21" i="1"/>
  <c r="EH22" i="1"/>
  <c r="EG6" i="1"/>
</calcChain>
</file>

<file path=xl/sharedStrings.xml><?xml version="1.0" encoding="utf-8"?>
<sst xmlns="http://schemas.openxmlformats.org/spreadsheetml/2006/main" count="172" uniqueCount="120">
  <si>
    <t>PROJECT TITLE</t>
  </si>
  <si>
    <t>PROJECT 
START DATE</t>
  </si>
  <si>
    <t>PROJECT
END DATE</t>
  </si>
  <si>
    <t>PLANA</t>
  </si>
  <si>
    <t>Task 
ID</t>
  </si>
  <si>
    <t>Task Description</t>
  </si>
  <si>
    <t>Start Date</t>
  </si>
  <si>
    <t>September</t>
  </si>
  <si>
    <t>October</t>
  </si>
  <si>
    <t>November</t>
  </si>
  <si>
    <t>December</t>
  </si>
  <si>
    <t>Januar</t>
  </si>
  <si>
    <t>2020 - 2021</t>
  </si>
  <si>
    <t>example = =IF(AND(F$6&gt;=$D7,F$6&lt;=$E7),"X","")</t>
  </si>
  <si>
    <t>End Date
actual</t>
  </si>
  <si>
    <t>Late</t>
  </si>
  <si>
    <t>BaThesis BTI7321 20/21, HS, Project Planning</t>
  </si>
  <si>
    <t>MO</t>
  </si>
  <si>
    <t>FR</t>
  </si>
  <si>
    <t>Semester
week</t>
  </si>
  <si>
    <t>Holidays</t>
  </si>
  <si>
    <t>sprint N</t>
  </si>
  <si>
    <t>Product Backlog</t>
  </si>
  <si>
    <t>ID</t>
  </si>
  <si>
    <t>Story Name</t>
  </si>
  <si>
    <t>Story Description</t>
  </si>
  <si>
    <t>Priority</t>
  </si>
  <si>
    <t>Estimated Effort</t>
  </si>
  <si>
    <t>Actual Effort</t>
  </si>
  <si>
    <t>Status</t>
  </si>
  <si>
    <t>Medium</t>
  </si>
  <si>
    <t>Sprint Backlog(Sprint2)</t>
  </si>
  <si>
    <t>Sprint Backlog(Sprint3)</t>
  </si>
  <si>
    <t>Sprint Backlog(Sprint4)</t>
  </si>
  <si>
    <t>Sprint Backlog(Sprint1)</t>
  </si>
  <si>
    <t xml:space="preserve">Sprint </t>
  </si>
  <si>
    <t>Calendar</t>
  </si>
  <si>
    <t>Task Name</t>
  </si>
  <si>
    <t>High</t>
  </si>
  <si>
    <t xml:space="preserve">User stories </t>
  </si>
  <si>
    <t>Enter user stories in product backlog</t>
  </si>
  <si>
    <t>Break down user stories to tasks for sprint1</t>
  </si>
  <si>
    <t>Create tasks</t>
  </si>
  <si>
    <t xml:space="preserve">Tests </t>
  </si>
  <si>
    <t xml:space="preserve">Provide first test classes </t>
  </si>
  <si>
    <t>User story</t>
  </si>
  <si>
    <t>Implement Repositories *</t>
  </si>
  <si>
    <t>Implement PlanController</t>
  </si>
  <si>
    <t>Document</t>
  </si>
  <si>
    <t>Milestone</t>
  </si>
  <si>
    <t>Task
Name</t>
  </si>
  <si>
    <t>Task 
Duration (days)</t>
  </si>
  <si>
    <t>// this is a formula for milenstein</t>
  </si>
  <si>
    <t xml:space="preserve">  </t>
  </si>
  <si>
    <t xml:space="preserve">losung= =IF(AND(G$6&gt;=$D7,G$6&lt;=$E7),"X",IF(AND(G$6&gt;$E7,G$6&lt;= $F7), "Y","")) </t>
  </si>
  <si>
    <t xml:space="preserve"> // this a formula if there are delate</t>
  </si>
  <si>
    <t>// this is the basic formula for gannt</t>
  </si>
  <si>
    <t>Knowledges</t>
  </si>
  <si>
    <t>Learn deeper about repositories methods and controllers in asp.net core</t>
  </si>
  <si>
    <t>tot hours per sprint</t>
  </si>
  <si>
    <t>PROJECT 
DURATION (days)</t>
  </si>
  <si>
    <t>till Date
planned</t>
  </si>
  <si>
    <r>
      <t xml:space="preserve">the main formula for gannt </t>
    </r>
    <r>
      <rPr>
        <sz val="11"/>
        <color rgb="FFFF0000"/>
        <rFont val="Calibri"/>
        <family val="2"/>
        <scheme val="minor"/>
      </rPr>
      <t>= IF(AND(I$6=$F7,$E7=0),"u",  IF(AND(I$6&gt;=$F7,I$6&lt;$G7),"X",IF(AND(I$6&gt;=$G7,I$6&lt;=$H7),"Y","")))</t>
    </r>
  </si>
  <si>
    <t xml:space="preserve">Start first steps of study director's view design with Blazor </t>
  </si>
  <si>
    <t>max hs sprint1 = 100h</t>
  </si>
  <si>
    <t xml:space="preserve">duration in days
</t>
  </si>
  <si>
    <t>Describe repositories and controllers</t>
  </si>
  <si>
    <r>
      <rPr>
        <b/>
        <sz val="11"/>
        <color theme="1"/>
        <rFont val="Calibri"/>
        <family val="2"/>
        <scheme val="minor"/>
      </rPr>
      <t xml:space="preserve">
</t>
    </r>
    <r>
      <rPr>
        <sz val="11"/>
        <color theme="1"/>
        <rFont val="Calibri"/>
        <family val="2"/>
        <scheme val="minor"/>
      </rPr>
      <t xml:space="preserve"> Infrastructure</t>
    </r>
  </si>
  <si>
    <t xml:space="preserve">Set up infrastructure GitLab </t>
  </si>
  <si>
    <t>Management tools</t>
  </si>
  <si>
    <t>Create project management document structure(PB, sprints,
gannt diagramm )</t>
  </si>
  <si>
    <t xml:space="preserve">max hs sprint1 </t>
  </si>
  <si>
    <t xml:space="preserve"> delivery of sprint1</t>
  </si>
  <si>
    <t>Make a plan of assignments</t>
  </si>
  <si>
    <t>Manage plan of assignments</t>
  </si>
  <si>
    <t>As a study director, I want to be able to make a concrete plan of assignments for lecturers for the coming year as well as a provision plan for the next 2-3 years, so the teachers can be better informed about their work hours and schedule for the next several years. And it will be easier to add new small changes into the employment plan.</t>
  </si>
  <si>
    <t xml:space="preserve">Appointments and Rules </t>
  </si>
  <si>
    <t>project</t>
  </si>
  <si>
    <t>start</t>
  </si>
  <si>
    <t>end</t>
  </si>
  <si>
    <r>
      <t xml:space="preserve">// = </t>
    </r>
    <r>
      <rPr>
        <sz val="11"/>
        <color rgb="FFFF0000"/>
        <rFont val="Calibri"/>
        <family val="2"/>
        <scheme val="minor"/>
      </rPr>
      <t>TODAY()</t>
    </r>
    <r>
      <rPr>
        <sz val="11"/>
        <color theme="1"/>
        <rFont val="Calibri"/>
        <family val="2"/>
        <scheme val="minor"/>
      </rPr>
      <t xml:space="preserve">                Current date (varies)
 // </t>
    </r>
    <r>
      <rPr>
        <sz val="11"/>
        <color rgb="FFFF0000"/>
        <rFont val="Calibri"/>
        <family val="2"/>
        <scheme val="minor"/>
      </rPr>
      <t>=NOW()</t>
    </r>
    <r>
      <rPr>
        <sz val="11"/>
        <color theme="1"/>
        <rFont val="Calibri"/>
        <family val="2"/>
        <scheme val="minor"/>
      </rPr>
      <t xml:space="preserve">                     Current date and time (varies)</t>
    </r>
  </si>
  <si>
    <t>h</t>
  </si>
  <si>
    <t>Seed data</t>
  </si>
  <si>
    <t>seed data, repositories</t>
  </si>
  <si>
    <t>models, 1st test</t>
  </si>
  <si>
    <t>Ablauf der Bachelor-Thesis / Milestones</t>
  </si>
  <si>
    <t>Semester-Woche</t>
  </si>
  <si>
    <t>1  -- 2</t>
  </si>
  <si>
    <t>1 -- 16</t>
  </si>
  <si>
    <t>Ausstellung</t>
  </si>
  <si>
    <t>Prüfungswochen</t>
  </si>
  <si>
    <t>Start Bachelor-Thesis Montag 08h00</t>
  </si>
  <si>
    <t>Festlegen des Deliverables und deren Termine</t>
  </si>
  <si>
    <t>Regelmässige Treffen</t>
  </si>
  <si>
    <t>Abgabe Kurz-Film</t>
  </si>
  <si>
    <t>time</t>
  </si>
  <si>
    <t>date</t>
  </si>
  <si>
    <t>vormittag</t>
  </si>
  <si>
    <t>14h00-18h00</t>
  </si>
  <si>
    <t xml:space="preserve">Finaltag </t>
  </si>
  <si>
    <t xml:space="preserve">Ende Woche 17, </t>
  </si>
  <si>
    <t>20h00</t>
  </si>
  <si>
    <t>10.2.21) mit Experten und Studierenden und melden den Termin an</t>
  </si>
  <si>
    <t>ARB1</t>
  </si>
  <si>
    <t>till 1.12.20</t>
  </si>
  <si>
    <t>ca Oct/Nov</t>
  </si>
  <si>
    <t>wird direkt durch das Sekretariat</t>
  </si>
  <si>
    <t>(Silvia.Gasenzer@bfh.ch)</t>
  </si>
  <si>
    <t>details</t>
  </si>
  <si>
    <r>
      <t>Abgabe Texte/Graphiken/etc. für das “</t>
    </r>
    <r>
      <rPr>
        <b/>
        <sz val="11"/>
        <color theme="1"/>
        <rFont val="Calibri"/>
        <family val="2"/>
        <scheme val="minor"/>
      </rPr>
      <t>Book</t>
    </r>
    <r>
      <rPr>
        <sz val="11"/>
        <color theme="1"/>
        <rFont val="Calibri"/>
        <family val="2"/>
        <scheme val="minor"/>
      </rPr>
      <t>”</t>
    </r>
  </si>
  <si>
    <t>gem. Moodle (Heinz.Kipfer@bfh.ch)</t>
  </si>
  <si>
    <r>
      <t xml:space="preserve">Abgabe elektronische Version des </t>
    </r>
    <r>
      <rPr>
        <b/>
        <sz val="11"/>
        <color theme="1"/>
        <rFont val="Calibri"/>
        <family val="2"/>
        <scheme val="minor"/>
      </rPr>
      <t>Posters</t>
    </r>
  </si>
  <si>
    <t xml:space="preserve">        25.01.21 - 10.02.21</t>
  </si>
  <si>
    <t xml:space="preserve"> 20h00</t>
  </si>
  <si>
    <t xml:space="preserve"> -&gt; Moodle</t>
  </si>
  <si>
    <r>
      <t xml:space="preserve">Öffentliche </t>
    </r>
    <r>
      <rPr>
        <b/>
        <sz val="11"/>
        <color rgb="FFC00000"/>
        <rFont val="Calibri"/>
        <family val="2"/>
        <scheme val="minor"/>
      </rPr>
      <t>Ausstellung</t>
    </r>
    <r>
      <rPr>
        <sz val="11"/>
        <color theme="1"/>
        <rFont val="Calibri"/>
        <family val="2"/>
        <scheme val="minor"/>
      </rPr>
      <t xml:space="preserve"> der Bachelor-Thesis mit Präsenz der Studierenden</t>
    </r>
  </si>
  <si>
    <r>
      <rPr>
        <b/>
        <sz val="11"/>
        <color rgb="FFC00000"/>
        <rFont val="Calibri"/>
        <family val="2"/>
        <scheme val="minor"/>
      </rPr>
      <t>Kurzpräsentation</t>
    </r>
    <r>
      <rPr>
        <sz val="11"/>
        <color theme="1"/>
        <rFont val="Calibri"/>
        <family val="2"/>
        <scheme val="minor"/>
      </rPr>
      <t xml:space="preserve"> im Rahmen des Finaltages</t>
    </r>
  </si>
  <si>
    <r>
      <rPr>
        <b/>
        <sz val="11"/>
        <color rgb="FFC00000"/>
        <rFont val="Calibri"/>
        <family val="2"/>
        <scheme val="minor"/>
      </rPr>
      <t>Abgabe Projektdokumentation</t>
    </r>
    <r>
      <rPr>
        <sz val="11"/>
        <color theme="1"/>
        <rFont val="Calibri"/>
        <family val="2"/>
        <scheme val="minor"/>
      </rPr>
      <t xml:space="preserve"> an Betreuer/in und Experten/Expertin; zusätzlich ein Exemplar ans Sekretariat (Archivierung). 
Eine elektronische Version muss z.Hd. der Abteilung abgegeben werden; Informationen dazu folgen</t>
    </r>
  </si>
  <si>
    <r>
      <t xml:space="preserve">Betreuer </t>
    </r>
    <r>
      <rPr>
        <b/>
        <sz val="11"/>
        <color rgb="FFC00000"/>
        <rFont val="Calibri"/>
        <family val="2"/>
        <scheme val="minor"/>
      </rPr>
      <t>vereinbaren</t>
    </r>
    <r>
      <rPr>
        <sz val="11"/>
        <color theme="1"/>
        <rFont val="Calibri"/>
        <family val="2"/>
        <scheme val="minor"/>
      </rPr>
      <t xml:space="preserve"> Ort und Zeit der </t>
    </r>
    <r>
      <rPr>
        <b/>
        <sz val="11"/>
        <color rgb="FFC00000"/>
        <rFont val="Calibri"/>
        <family val="2"/>
        <scheme val="minor"/>
      </rPr>
      <t>Prüfung</t>
    </r>
    <r>
      <rPr>
        <sz val="11"/>
        <color theme="1"/>
        <rFont val="Calibri"/>
        <family val="2"/>
        <scheme val="minor"/>
      </rPr>
      <t xml:space="preserve"> (zwischen 25.1. und</t>
    </r>
  </si>
  <si>
    <r>
      <rPr>
        <b/>
        <sz val="11"/>
        <color rgb="FFC00000"/>
        <rFont val="Calibri"/>
        <family val="2"/>
        <scheme val="minor"/>
      </rPr>
      <t>Verteidigung</t>
    </r>
    <r>
      <rPr>
        <sz val="11"/>
        <color theme="1"/>
        <rFont val="Calibri"/>
        <family val="2"/>
        <scheme val="minor"/>
      </rPr>
      <t xml:space="preserve"> mit Betreuer/in und Experte/Expertin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</si>
</sst>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yy"/>
    <numFmt numFmtId="165" formatCode="dd"/>
    <numFmt numFmtId="166" formatCode="[$-409]d\-mmm;@"/>
    <numFmt numFmtId="167" formatCode="h:mm;@"/>
    <numFmt numFmtId="168" formatCode="ddd"/>
  </numFmts>
  <fonts count="18" x14ac:knownFonts="1">
    <font>
      <sz val="11"/>
      <color theme="1"/>
      <name val="Calibri"/>
      <family val="2"/>
      <scheme val="minor"/>
    </font>
    <font>
      <sz val="11"/>
      <color theme="1"/>
      <name val="Calibri"/>
      <family val="2"/>
      <scheme val="minor"/>
    </font>
    <font>
      <sz val="11"/>
      <color theme="0"/>
      <name val="Calibri"/>
      <family val="2"/>
      <scheme val="minor"/>
    </font>
    <font>
      <sz val="11"/>
      <name val="Calibri"/>
      <family val="2"/>
      <scheme val="minor"/>
    </font>
    <font>
      <sz val="18"/>
      <name val="Calibri"/>
      <family val="2"/>
      <scheme val="minor"/>
    </font>
    <font>
      <sz val="20"/>
      <name val="Calibri"/>
      <family val="2"/>
      <scheme val="minor"/>
    </font>
    <font>
      <b/>
      <sz val="12"/>
      <name val="Calibri"/>
      <family val="2"/>
      <scheme val="minor"/>
    </font>
    <font>
      <sz val="18"/>
      <color rgb="FF00B0F0"/>
      <name val="Calibri"/>
      <family val="2"/>
      <scheme val="minor"/>
    </font>
    <font>
      <sz val="18"/>
      <color theme="3"/>
      <name val="Calibri Light"/>
      <family val="2"/>
      <scheme val="major"/>
    </font>
    <font>
      <b/>
      <sz val="11"/>
      <color theme="1"/>
      <name val="Calibri"/>
      <family val="2"/>
      <scheme val="minor"/>
    </font>
    <font>
      <sz val="11"/>
      <color rgb="FFFF0000"/>
      <name val="Calibri"/>
      <family val="2"/>
      <scheme val="minor"/>
    </font>
    <font>
      <sz val="9"/>
      <name val="Calibri"/>
      <family val="2"/>
      <scheme val="minor"/>
    </font>
    <font>
      <sz val="9"/>
      <color theme="0"/>
      <name val="Calibri"/>
      <family val="2"/>
      <scheme val="minor"/>
    </font>
    <font>
      <sz val="11"/>
      <name val="Wingdings"/>
      <charset val="2"/>
    </font>
    <font>
      <sz val="10"/>
      <name val="Calibri"/>
      <family val="2"/>
      <scheme val="minor"/>
    </font>
    <font>
      <sz val="18"/>
      <color theme="1"/>
      <name val="Calibri"/>
      <family val="2"/>
      <scheme val="minor"/>
    </font>
    <font>
      <sz val="8"/>
      <name val="Calibri"/>
      <family val="2"/>
      <scheme val="minor"/>
    </font>
    <font>
      <b/>
      <sz val="11"/>
      <color rgb="FFC0000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1"/>
        <bgColor indexed="64"/>
      </patternFill>
    </fill>
    <fill>
      <patternFill patternType="solid">
        <fgColor theme="7" tint="0.79998168889431442"/>
        <bgColor indexed="64"/>
      </patternFill>
    </fill>
    <fill>
      <patternFill patternType="solid">
        <fgColor rgb="FFFFCCFF"/>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2"/>
        <bgColor indexed="64"/>
      </patternFill>
    </fill>
  </fills>
  <borders count="14">
    <border>
      <left/>
      <right/>
      <top/>
      <bottom/>
      <diagonal/>
    </border>
    <border>
      <left style="thick">
        <color theme="9" tint="-0.499984740745262"/>
      </left>
      <right/>
      <top/>
      <bottom/>
      <diagonal/>
    </border>
    <border>
      <left/>
      <right style="thick">
        <color theme="9" tint="-0.499984740745262"/>
      </right>
      <top/>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theme="9" tint="-0.499984740745262"/>
      </left>
      <right style="thin">
        <color theme="9" tint="-0.499984740745262"/>
      </right>
      <top style="thin">
        <color theme="9" tint="-0.499984740745262"/>
      </top>
      <bottom/>
      <diagonal/>
    </border>
    <border>
      <left style="thin">
        <color theme="9" tint="-0.499984740745262"/>
      </left>
      <right/>
      <top style="thin">
        <color theme="9" tint="-0.499984740745262"/>
      </top>
      <bottom/>
      <diagonal/>
    </border>
    <border>
      <left style="thin">
        <color indexed="64"/>
      </left>
      <right style="thin">
        <color theme="8" tint="-0.249977111117893"/>
      </right>
      <top style="thin">
        <color indexed="64"/>
      </top>
      <bottom style="thin">
        <color indexed="64"/>
      </bottom>
      <diagonal/>
    </border>
    <border>
      <left style="thin">
        <color indexed="64"/>
      </left>
      <right style="thin">
        <color theme="8" tint="-0.249977111117893"/>
      </right>
      <top style="thin">
        <color indexed="64"/>
      </top>
      <bottom/>
      <diagonal/>
    </border>
    <border>
      <left style="thin">
        <color indexed="64"/>
      </left>
      <right/>
      <top style="thin">
        <color indexed="64"/>
      </top>
      <bottom style="thin">
        <color indexed="64"/>
      </bottom>
      <diagonal/>
    </border>
  </borders>
  <cellStyleXfs count="4">
    <xf numFmtId="0" fontId="0" fillId="0" borderId="0"/>
    <xf numFmtId="0" fontId="2" fillId="0" borderId="0"/>
    <xf numFmtId="14" fontId="1" fillId="0" borderId="0" applyFont="0" applyFill="0" applyBorder="0">
      <alignment horizontal="center" vertical="center"/>
    </xf>
    <xf numFmtId="0" fontId="8" fillId="0" borderId="0" applyNumberFormat="0" applyFill="0" applyBorder="0" applyAlignment="0" applyProtection="0"/>
  </cellStyleXfs>
  <cellXfs count="82">
    <xf numFmtId="0" fontId="0" fillId="0" borderId="0" xfId="0"/>
    <xf numFmtId="0" fontId="3" fillId="0" borderId="0" xfId="0" applyFont="1" applyBorder="1"/>
    <xf numFmtId="0" fontId="3" fillId="2" borderId="0" xfId="0" applyFont="1" applyFill="1" applyBorder="1"/>
    <xf numFmtId="0" fontId="3" fillId="3" borderId="0" xfId="0" applyFont="1" applyFill="1" applyBorder="1"/>
    <xf numFmtId="0" fontId="3" fillId="3" borderId="1" xfId="0" applyFont="1" applyFill="1" applyBorder="1"/>
    <xf numFmtId="0" fontId="3" fillId="3" borderId="2" xfId="0" applyFont="1" applyFill="1" applyBorder="1"/>
    <xf numFmtId="0" fontId="4" fillId="3" borderId="0" xfId="0" applyFont="1" applyFill="1" applyBorder="1"/>
    <xf numFmtId="0" fontId="3" fillId="2" borderId="0" xfId="0" applyFont="1" applyFill="1" applyBorder="1" applyAlignment="1">
      <alignment wrapText="1"/>
    </xf>
    <xf numFmtId="164" fontId="3" fillId="2" borderId="0" xfId="0" applyNumberFormat="1" applyFont="1" applyFill="1" applyBorder="1"/>
    <xf numFmtId="0" fontId="5" fillId="2" borderId="0" xfId="0" applyFont="1" applyFill="1" applyBorder="1"/>
    <xf numFmtId="0" fontId="7" fillId="2" borderId="0" xfId="0" applyFont="1" applyFill="1" applyBorder="1"/>
    <xf numFmtId="0" fontId="2" fillId="4" borderId="0" xfId="0" applyFont="1" applyFill="1" applyBorder="1"/>
    <xf numFmtId="0" fontId="3" fillId="6" borderId="0" xfId="0" applyFont="1" applyFill="1" applyBorder="1"/>
    <xf numFmtId="0" fontId="0" fillId="2" borderId="0" xfId="0" applyFill="1"/>
    <xf numFmtId="0" fontId="0" fillId="0" borderId="0" xfId="0" applyBorder="1"/>
    <xf numFmtId="0" fontId="9" fillId="0" borderId="0" xfId="0" applyFont="1"/>
    <xf numFmtId="166" fontId="0" fillId="2" borderId="0" xfId="0" applyNumberFormat="1" applyFill="1" applyBorder="1"/>
    <xf numFmtId="166" fontId="0" fillId="2" borderId="3" xfId="0" applyNumberFormat="1" applyFill="1" applyBorder="1"/>
    <xf numFmtId="0" fontId="9" fillId="2" borderId="4" xfId="0" applyFont="1" applyFill="1" applyBorder="1" applyAlignment="1">
      <alignment wrapText="1"/>
    </xf>
    <xf numFmtId="0" fontId="9" fillId="2" borderId="6" xfId="0" applyFont="1" applyFill="1" applyBorder="1" applyAlignment="1">
      <alignment horizontal="center"/>
    </xf>
    <xf numFmtId="0" fontId="9" fillId="2" borderId="5" xfId="0" applyFont="1" applyFill="1" applyBorder="1" applyAlignment="1">
      <alignment horizontal="center"/>
    </xf>
    <xf numFmtId="0" fontId="9" fillId="0" borderId="0" xfId="0" applyFont="1" applyBorder="1"/>
    <xf numFmtId="0" fontId="0" fillId="7" borderId="0" xfId="0" applyFill="1" applyBorder="1"/>
    <xf numFmtId="0" fontId="9" fillId="0" borderId="7" xfId="0" applyFont="1" applyBorder="1"/>
    <xf numFmtId="166" fontId="0" fillId="2" borderId="7" xfId="0" applyNumberFormat="1" applyFill="1" applyBorder="1"/>
    <xf numFmtId="0" fontId="9" fillId="0" borderId="6" xfId="0" applyFont="1" applyBorder="1"/>
    <xf numFmtId="166" fontId="0" fillId="2" borderId="6" xfId="0" applyNumberFormat="1" applyFill="1" applyBorder="1"/>
    <xf numFmtId="0" fontId="0" fillId="9" borderId="7" xfId="0" applyFill="1" applyBorder="1"/>
    <xf numFmtId="0" fontId="0" fillId="0" borderId="6" xfId="0" applyBorder="1"/>
    <xf numFmtId="0" fontId="0" fillId="0" borderId="7" xfId="0" applyBorder="1"/>
    <xf numFmtId="0" fontId="9" fillId="10" borderId="0" xfId="0" applyFont="1" applyFill="1"/>
    <xf numFmtId="0" fontId="8" fillId="0" borderId="0" xfId="3"/>
    <xf numFmtId="0" fontId="8" fillId="2" borderId="0" xfId="3" applyFill="1"/>
    <xf numFmtId="0" fontId="0" fillId="7" borderId="0" xfId="0" applyFont="1" applyFill="1" applyBorder="1" applyAlignment="1">
      <alignment horizontal="center"/>
    </xf>
    <xf numFmtId="0" fontId="0" fillId="7" borderId="7" xfId="0" applyFont="1" applyFill="1" applyBorder="1" applyAlignment="1">
      <alignment horizontal="center"/>
    </xf>
    <xf numFmtId="0" fontId="0" fillId="5" borderId="0" xfId="0" applyFont="1" applyFill="1" applyBorder="1" applyAlignment="1">
      <alignment horizontal="center"/>
    </xf>
    <xf numFmtId="0" fontId="0" fillId="5" borderId="7" xfId="0" applyFont="1" applyFill="1" applyBorder="1" applyAlignment="1">
      <alignment horizontal="center"/>
    </xf>
    <xf numFmtId="0" fontId="0" fillId="8" borderId="6" xfId="0" applyFont="1" applyFill="1" applyBorder="1" applyAlignment="1">
      <alignment horizontal="center"/>
    </xf>
    <xf numFmtId="0" fontId="0" fillId="8" borderId="0" xfId="0" applyFont="1" applyFill="1" applyBorder="1" applyAlignment="1">
      <alignment horizontal="center"/>
    </xf>
    <xf numFmtId="0" fontId="0" fillId="8" borderId="7" xfId="0" applyFont="1" applyFill="1" applyBorder="1" applyAlignment="1">
      <alignment horizontal="center"/>
    </xf>
    <xf numFmtId="0" fontId="0" fillId="9" borderId="6" xfId="0" applyFont="1" applyFill="1" applyBorder="1" applyAlignment="1">
      <alignment horizontal="center"/>
    </xf>
    <xf numFmtId="0" fontId="0" fillId="9" borderId="0" xfId="0" applyFont="1" applyFill="1" applyBorder="1" applyAlignment="1">
      <alignment horizontal="center"/>
    </xf>
    <xf numFmtId="0" fontId="0" fillId="0" borderId="0" xfId="0" applyAlignment="1">
      <alignment horizontal="center"/>
    </xf>
    <xf numFmtId="0" fontId="9" fillId="10" borderId="0" xfId="0" applyFont="1" applyFill="1" applyAlignment="1">
      <alignment horizontal="center"/>
    </xf>
    <xf numFmtId="0" fontId="0" fillId="0" borderId="0" xfId="0" applyAlignment="1">
      <alignment horizontal="right" vertical="top"/>
    </xf>
    <xf numFmtId="0" fontId="9" fillId="2" borderId="0" xfId="0" applyFont="1" applyFill="1" applyBorder="1"/>
    <xf numFmtId="165" fontId="11" fillId="0" borderId="0" xfId="0" applyNumberFormat="1" applyFont="1" applyBorder="1" applyAlignment="1">
      <alignment horizontal="center" textRotation="90"/>
    </xf>
    <xf numFmtId="0" fontId="12" fillId="4" borderId="0" xfId="0" applyFont="1" applyFill="1" applyBorder="1"/>
    <xf numFmtId="0" fontId="12" fillId="4" borderId="0" xfId="0" applyFont="1" applyFill="1" applyBorder="1" applyAlignment="1">
      <alignment horizontal="center"/>
    </xf>
    <xf numFmtId="0" fontId="0" fillId="0" borderId="0" xfId="0" applyAlignment="1">
      <alignment wrapText="1"/>
    </xf>
    <xf numFmtId="0" fontId="6" fillId="5" borderId="9" xfId="0" applyFont="1" applyFill="1" applyBorder="1" applyAlignment="1">
      <alignment wrapText="1"/>
    </xf>
    <xf numFmtId="0" fontId="6" fillId="5" borderId="9" xfId="0" applyFont="1" applyFill="1" applyBorder="1"/>
    <xf numFmtId="0" fontId="6" fillId="5" borderId="10" xfId="0" applyFont="1" applyFill="1" applyBorder="1" applyAlignment="1">
      <alignment wrapText="1"/>
    </xf>
    <xf numFmtId="0" fontId="3" fillId="2" borderId="8" xfId="0" applyFont="1" applyFill="1" applyBorder="1" applyAlignment="1">
      <alignment horizontal="center"/>
    </xf>
    <xf numFmtId="0" fontId="3" fillId="2" borderId="8" xfId="0" applyFont="1" applyFill="1" applyBorder="1" applyAlignment="1">
      <alignment wrapText="1"/>
    </xf>
    <xf numFmtId="0" fontId="3" fillId="2" borderId="8" xfId="0" applyFont="1" applyFill="1" applyBorder="1"/>
    <xf numFmtId="166" fontId="3" fillId="2" borderId="8" xfId="0" applyNumberFormat="1" applyFont="1" applyFill="1" applyBorder="1"/>
    <xf numFmtId="0" fontId="13" fillId="0" borderId="0" xfId="0" applyFont="1" applyBorder="1" applyAlignment="1">
      <alignment horizontal="center"/>
    </xf>
    <xf numFmtId="0" fontId="2" fillId="2" borderId="0" xfId="0" applyFont="1" applyFill="1" applyBorder="1"/>
    <xf numFmtId="166" fontId="2" fillId="2" borderId="0" xfId="0" applyNumberFormat="1" applyFont="1" applyFill="1" applyBorder="1"/>
    <xf numFmtId="0" fontId="6" fillId="5" borderId="12" xfId="0" applyFont="1" applyFill="1" applyBorder="1" applyAlignment="1">
      <alignment wrapText="1"/>
    </xf>
    <xf numFmtId="166" fontId="3" fillId="2" borderId="11" xfId="0" applyNumberFormat="1" applyFont="1" applyFill="1" applyBorder="1"/>
    <xf numFmtId="0" fontId="3" fillId="0" borderId="0" xfId="0" applyFont="1" applyBorder="1" applyAlignment="1">
      <alignment wrapText="1"/>
    </xf>
    <xf numFmtId="0" fontId="3" fillId="2" borderId="13" xfId="0" applyFont="1" applyFill="1" applyBorder="1" applyAlignment="1">
      <alignment wrapText="1"/>
    </xf>
    <xf numFmtId="0" fontId="14" fillId="11" borderId="0" xfId="0" applyFont="1" applyFill="1" applyBorder="1" applyAlignment="1">
      <alignment wrapText="1"/>
    </xf>
    <xf numFmtId="164" fontId="3" fillId="2" borderId="8" xfId="0" applyNumberFormat="1" applyFont="1" applyFill="1" applyBorder="1"/>
    <xf numFmtId="1" fontId="3" fillId="2" borderId="8" xfId="0" applyNumberFormat="1" applyFont="1" applyFill="1" applyBorder="1"/>
    <xf numFmtId="0" fontId="9" fillId="10" borderId="0" xfId="0" applyFont="1" applyFill="1" applyAlignment="1">
      <alignment horizontal="right" vertical="top" wrapText="1"/>
    </xf>
    <xf numFmtId="0" fontId="0" fillId="0" borderId="0" xfId="0" applyAlignment="1">
      <alignment horizontal="left" vertical="center"/>
    </xf>
    <xf numFmtId="0" fontId="0" fillId="0" borderId="0" xfId="0" applyAlignment="1">
      <alignment vertical="center"/>
    </xf>
    <xf numFmtId="0" fontId="9" fillId="10" borderId="0" xfId="0" applyFont="1" applyFill="1" applyAlignment="1">
      <alignment vertical="center"/>
    </xf>
    <xf numFmtId="0" fontId="0" fillId="0" borderId="0" xfId="0" applyAlignment="1">
      <alignment vertical="center" wrapText="1"/>
    </xf>
    <xf numFmtId="0" fontId="15" fillId="0" borderId="0" xfId="0" applyFont="1"/>
    <xf numFmtId="0" fontId="0" fillId="2" borderId="0" xfId="0" applyFill="1" applyAlignment="1">
      <alignment wrapText="1"/>
    </xf>
    <xf numFmtId="166" fontId="0" fillId="0" borderId="0" xfId="0" applyNumberFormat="1"/>
    <xf numFmtId="167" fontId="0" fillId="0" borderId="0" xfId="0" applyNumberFormat="1"/>
    <xf numFmtId="20" fontId="0" fillId="0" borderId="0" xfId="0" applyNumberFormat="1"/>
    <xf numFmtId="0" fontId="0" fillId="0" borderId="0" xfId="0" applyAlignment="1">
      <alignment horizontal="left"/>
    </xf>
    <xf numFmtId="16" fontId="0" fillId="0" borderId="0" xfId="0" applyNumberFormat="1" applyAlignment="1">
      <alignment horizontal="left" vertical="center"/>
    </xf>
    <xf numFmtId="0" fontId="0" fillId="0" borderId="0" xfId="0" applyAlignment="1">
      <alignment horizontal="left" vertical="center" wrapText="1"/>
    </xf>
    <xf numFmtId="168" fontId="0" fillId="0" borderId="0" xfId="0" applyNumberFormat="1"/>
    <xf numFmtId="166" fontId="9" fillId="0" borderId="0" xfId="0" applyNumberFormat="1" applyFont="1"/>
  </cellXfs>
  <cellStyles count="4">
    <cellStyle name="Date" xfId="2" xr:uid="{52E8FA25-AB34-439C-BC48-9650F425CC09}"/>
    <cellStyle name="Normal" xfId="0" builtinId="0"/>
    <cellStyle name="Title" xfId="3" builtinId="15"/>
    <cellStyle name="zHiddenText" xfId="1" xr:uid="{5343EAB6-CD30-48D5-9BB1-01A341256D68}"/>
  </cellStyles>
  <dxfs count="22">
    <dxf>
      <font>
        <color theme="8" tint="0.79998168889431442"/>
      </font>
      <fill>
        <patternFill>
          <bgColor theme="8" tint="0.79998168889431442"/>
        </patternFill>
      </fill>
    </dxf>
    <dxf>
      <font>
        <color theme="5" tint="-0.24994659260841701"/>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5" tint="-0.24994659260841701"/>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5" tint="-0.24994659260841701"/>
      </font>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theme="5" tint="-0.24994659260841701"/>
      </font>
    </dxf>
    <dxf>
      <font>
        <color theme="7"/>
      </font>
    </dxf>
    <dxf>
      <font>
        <b val="0"/>
        <i/>
        <color rgb="FFC00000"/>
      </font>
    </dxf>
    <dxf>
      <font>
        <color rgb="FF006100"/>
      </font>
      <fill>
        <patternFill>
          <bgColor rgb="FFC6EFCE"/>
        </patternFill>
      </fill>
    </dxf>
    <dxf>
      <font>
        <color theme="5" tint="-0.24994659260841701"/>
      </font>
    </dxf>
    <dxf>
      <font>
        <color theme="5" tint="-0.24994659260841701"/>
      </font>
    </dxf>
    <dxf>
      <font>
        <color rgb="FFFFCCFF"/>
      </font>
      <fill>
        <patternFill>
          <bgColor rgb="FFFFCCFF"/>
        </patternFill>
      </fill>
    </dxf>
    <dxf>
      <font>
        <color theme="8" tint="0.79998168889431442"/>
      </font>
      <fill>
        <patternFill>
          <bgColor theme="8" tint="0.79998168889431442"/>
        </patternFill>
      </fill>
    </dxf>
    <dxf>
      <font>
        <color rgb="FFC65911"/>
      </font>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9</xdr:col>
      <xdr:colOff>28575</xdr:colOff>
      <xdr:row>1</xdr:row>
      <xdr:rowOff>57150</xdr:rowOff>
    </xdr:from>
    <xdr:ext cx="2847975" cy="5634038"/>
    <xdr:sp macro="" textlink="">
      <xdr:nvSpPr>
        <xdr:cNvPr id="2" name="TextBox 1">
          <a:extLst>
            <a:ext uri="{FF2B5EF4-FFF2-40B4-BE49-F238E27FC236}">
              <a16:creationId xmlns:a16="http://schemas.microsoft.com/office/drawing/2014/main" id="{4D096E4B-EE6F-4F48-87F9-8AD333438873}"/>
            </a:ext>
          </a:extLst>
        </xdr:cNvPr>
        <xdr:cNvSpPr txBox="1"/>
      </xdr:nvSpPr>
      <xdr:spPr>
        <a:xfrm>
          <a:off x="8729663" y="57150"/>
          <a:ext cx="2847975" cy="5634038"/>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deliverable 1</a:t>
          </a:r>
        </a:p>
        <a:p>
          <a:r>
            <a:rPr lang="en-US" sz="1100"/>
            <a:t>Goals</a:t>
          </a:r>
        </a:p>
        <a:p>
          <a:pPr marL="171450" indent="-171450">
            <a:buFont typeface="Arial" panose="020B0604020202020204" pitchFamily="34" charset="0"/>
            <a:buChar char="•"/>
          </a:pPr>
          <a:r>
            <a:rPr lang="en-US" sz="1100"/>
            <a:t>Organize project management</a:t>
          </a:r>
        </a:p>
        <a:p>
          <a:pPr marL="171450" indent="-171450">
            <a:buFont typeface="Arial" panose="020B0604020202020204" pitchFamily="34" charset="0"/>
            <a:buChar char="•"/>
          </a:pPr>
          <a:r>
            <a:rPr lang="en-US" sz="1100"/>
            <a:t>Organize product backlog :</a:t>
          </a:r>
        </a:p>
        <a:p>
          <a:pPr marL="171450" indent="-171450">
            <a:buFont typeface="Arial" panose="020B0604020202020204" pitchFamily="34" charset="0"/>
            <a:buChar char="•"/>
          </a:pPr>
          <a:r>
            <a:rPr lang="en-US" sz="1100" baseline="0"/>
            <a:t>  </a:t>
          </a:r>
          <a:r>
            <a:rPr lang="en-US" sz="1100"/>
            <a:t> -  PL item prioritization</a:t>
          </a:r>
        </a:p>
        <a:p>
          <a:pPr marL="171450" indent="-171450">
            <a:buFont typeface="Arial" panose="020B0604020202020204" pitchFamily="34" charset="0"/>
            <a:buChar char="•"/>
          </a:pPr>
          <a:r>
            <a:rPr lang="en-US" sz="1100"/>
            <a:t>Organize sprint</a:t>
          </a:r>
        </a:p>
        <a:p>
          <a:pPr marL="171450" indent="-171450">
            <a:buFont typeface="Arial" panose="020B0604020202020204" pitchFamily="34" charset="0"/>
            <a:buChar char="•"/>
          </a:pPr>
          <a:r>
            <a:rPr lang="en-US" sz="1100"/>
            <a:t>   - fix the list of PB for this sprint</a:t>
          </a:r>
        </a:p>
        <a:p>
          <a:pPr marL="171450" indent="-171450">
            <a:buFont typeface="Arial" panose="020B0604020202020204" pitchFamily="34" charset="0"/>
            <a:buChar char="•"/>
          </a:pPr>
          <a:r>
            <a:rPr lang="en-US" sz="1100"/>
            <a:t>   - split big PB in smaller items</a:t>
          </a:r>
        </a:p>
        <a:p>
          <a:pPr marL="171450" indent="-171450">
            <a:buFont typeface="Arial" panose="020B0604020202020204" pitchFamily="34" charset="0"/>
            <a:buChar char="•"/>
          </a:pPr>
          <a:r>
            <a:rPr lang="en-US" sz="1100"/>
            <a:t>   - schedule the tasks using gannt diagram</a:t>
          </a:r>
        </a:p>
        <a:p>
          <a:pPr marL="171450" indent="-171450">
            <a:buFont typeface="Arial" panose="020B0604020202020204" pitchFamily="34" charset="0"/>
            <a:buChar char="•"/>
          </a:pPr>
          <a:r>
            <a:rPr lang="en-US" sz="1100"/>
            <a:t>-Think about the main view for planning of assignments</a:t>
          </a:r>
        </a:p>
        <a:p>
          <a:pPr marL="171450" indent="-171450">
            <a:buFont typeface="Arial" panose="020B0604020202020204" pitchFamily="34" charset="0"/>
            <a:buChar char="•"/>
          </a:pPr>
          <a:r>
            <a:rPr lang="en-US" sz="1100"/>
            <a:t>   -Start implementation a view with blazor</a:t>
          </a:r>
        </a:p>
        <a:p>
          <a:pPr marL="171450" indent="-171450">
            <a:buFont typeface="Arial" panose="020B0604020202020204" pitchFamily="34" charset="0"/>
            <a:buChar char="•"/>
          </a:pPr>
          <a:r>
            <a:rPr lang="en-US" sz="1100"/>
            <a:t>-In parallel with implementation of api, describe it in the main</a:t>
          </a:r>
          <a:r>
            <a:rPr lang="en-US" sz="1100" baseline="0"/>
            <a:t> </a:t>
          </a:r>
          <a:r>
            <a:rPr lang="en-US" sz="1100"/>
            <a:t>report</a:t>
          </a:r>
        </a:p>
        <a:p>
          <a:pPr marL="0" indent="0">
            <a:buFont typeface="Arial" panose="020B0604020202020204" pitchFamily="34" charset="0"/>
            <a:buNone/>
          </a:pPr>
          <a:r>
            <a:rPr lang="en-US" sz="1100"/>
            <a:t>  </a:t>
          </a:r>
        </a:p>
        <a:p>
          <a:pPr marL="0" indent="0">
            <a:buFont typeface="Arial" panose="020B0604020202020204" pitchFamily="34" charset="0"/>
            <a:buNone/>
          </a:pPr>
          <a:r>
            <a:rPr lang="en-US" sz="1100"/>
            <a:t>Component of Deliverable 1</a:t>
          </a:r>
        </a:p>
        <a:p>
          <a:pPr marL="171450" indent="-171450">
            <a:buFont typeface="Wingdings" panose="05000000000000000000" pitchFamily="2" charset="2"/>
            <a:buChar char="Ø"/>
          </a:pPr>
          <a:r>
            <a:rPr lang="en-US" sz="1100" b="1"/>
            <a:t>Project Management document </a:t>
          </a:r>
          <a:r>
            <a:rPr lang="en-US" sz="1100"/>
            <a:t>with structure for : -PB , - Sprint 1, gannt diagram</a:t>
          </a:r>
        </a:p>
        <a:p>
          <a:pPr marL="171450" indent="-171450">
            <a:buFont typeface="Wingdings" panose="05000000000000000000" pitchFamily="2" charset="2"/>
            <a:buChar char="Ø"/>
          </a:pPr>
          <a:r>
            <a:rPr lang="en-US" sz="1100"/>
            <a:t> Enter content for the PB at the beginning of the sprint</a:t>
          </a:r>
        </a:p>
        <a:p>
          <a:pPr marL="171450" indent="-171450">
            <a:buFont typeface="Wingdings" panose="05000000000000000000" pitchFamily="2" charset="2"/>
            <a:buChar char="Ø"/>
          </a:pPr>
          <a:r>
            <a:rPr lang="en-US" sz="1100"/>
            <a:t>Enter priority to the tasks </a:t>
          </a:r>
        </a:p>
        <a:p>
          <a:pPr marL="171450" indent="-171450">
            <a:buFont typeface="Wingdings" panose="05000000000000000000" pitchFamily="2" charset="2"/>
            <a:buChar char="Ø"/>
          </a:pPr>
          <a:r>
            <a:rPr lang="en-US" sz="1100" b="1"/>
            <a:t>code:</a:t>
          </a:r>
        </a:p>
        <a:p>
          <a:pPr marL="171450" indent="-171450">
            <a:buFont typeface="Wingdings" panose="05000000000000000000" pitchFamily="2" charset="2"/>
            <a:buChar char="Ø"/>
          </a:pPr>
          <a:r>
            <a:rPr lang="en-US" sz="1100"/>
            <a:t>Repositories </a:t>
          </a:r>
        </a:p>
        <a:p>
          <a:pPr marL="171450" indent="-171450">
            <a:buFont typeface="Wingdings" panose="05000000000000000000" pitchFamily="2" charset="2"/>
            <a:buChar char="Ø"/>
          </a:pPr>
          <a:r>
            <a:rPr lang="en-US" sz="1100"/>
            <a:t>Controllers</a:t>
          </a:r>
        </a:p>
        <a:p>
          <a:pPr marL="171450" indent="-171450">
            <a:buFont typeface="Wingdings" panose="05000000000000000000" pitchFamily="2" charset="2"/>
            <a:buChar char="Ø"/>
          </a:pPr>
          <a:r>
            <a:rPr lang="en-US" sz="1100"/>
            <a:t>View -&gt; Planner -&gt;start state</a:t>
          </a:r>
        </a:p>
        <a:p>
          <a:pPr marL="171450" indent="-171450">
            <a:buFont typeface="Wingdings" panose="05000000000000000000" pitchFamily="2" charset="2"/>
            <a:buChar char="Ø"/>
          </a:pPr>
          <a:r>
            <a:rPr lang="en-US" sz="1100" b="1"/>
            <a:t>report:</a:t>
          </a:r>
          <a:r>
            <a:rPr lang="en-US" sz="1100"/>
            <a:t> -&gt;</a:t>
          </a:r>
          <a:r>
            <a:rPr lang="en-US" sz="1100" baseline="0"/>
            <a:t> </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19050</xdr:colOff>
      <xdr:row>1</xdr:row>
      <xdr:rowOff>195262</xdr:rowOff>
    </xdr:from>
    <xdr:ext cx="2790825" cy="3500437"/>
    <xdr:sp macro="" textlink="">
      <xdr:nvSpPr>
        <xdr:cNvPr id="2" name="TextBox 1">
          <a:extLst>
            <a:ext uri="{FF2B5EF4-FFF2-40B4-BE49-F238E27FC236}">
              <a16:creationId xmlns:a16="http://schemas.microsoft.com/office/drawing/2014/main" id="{452BF8ED-D79D-4BF0-A1C2-233FB3106CF2}"/>
            </a:ext>
          </a:extLst>
        </xdr:cNvPr>
        <xdr:cNvSpPr txBox="1"/>
      </xdr:nvSpPr>
      <xdr:spPr>
        <a:xfrm>
          <a:off x="8720138" y="195262"/>
          <a:ext cx="2790825" cy="3500437"/>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deliverable</a:t>
          </a:r>
          <a:r>
            <a:rPr lang="en-US" sz="1100" baseline="0"/>
            <a:t> 2</a:t>
          </a:r>
        </a:p>
        <a:p>
          <a:r>
            <a:rPr lang="en-US" sz="1100" baseline="0"/>
            <a:t>goals</a:t>
          </a:r>
        </a:p>
        <a:p>
          <a:r>
            <a:rPr lang="en-US" sz="1100">
              <a:solidFill>
                <a:schemeClr val="tx1"/>
              </a:solidFill>
              <a:effectLst/>
              <a:latin typeface="+mn-lt"/>
              <a:ea typeface="+mn-ea"/>
              <a:cs typeface="+mn-cs"/>
            </a:rPr>
            <a:t>Organize product backlog :</a:t>
          </a:r>
          <a:endParaRPr lang="en-US" sz="1100">
            <a:effectLst/>
          </a:endParaRPr>
        </a:p>
        <a:p>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 -  PL item prioritization</a:t>
          </a:r>
          <a:endParaRPr lang="en-US">
            <a:effectLst/>
          </a:endParaRPr>
        </a:p>
        <a:p>
          <a:r>
            <a:rPr lang="en-US" sz="1100">
              <a:solidFill>
                <a:schemeClr val="tx1"/>
              </a:solidFill>
              <a:effectLst/>
              <a:latin typeface="+mn-lt"/>
              <a:ea typeface="+mn-ea"/>
              <a:cs typeface="+mn-cs"/>
            </a:rPr>
            <a:t>Organize sprint</a:t>
          </a:r>
          <a:endParaRPr lang="en-US">
            <a:effectLst/>
          </a:endParaRPr>
        </a:p>
        <a:p>
          <a:r>
            <a:rPr lang="en-US" sz="1100">
              <a:solidFill>
                <a:schemeClr val="tx1"/>
              </a:solidFill>
              <a:effectLst/>
              <a:latin typeface="+mn-lt"/>
              <a:ea typeface="+mn-ea"/>
              <a:cs typeface="+mn-cs"/>
            </a:rPr>
            <a:t>   - fix the list of PB for this sprint</a:t>
          </a:r>
          <a:endParaRPr lang="en-US">
            <a:effectLst/>
          </a:endParaRPr>
        </a:p>
        <a:p>
          <a:r>
            <a:rPr lang="en-US" sz="1100">
              <a:solidFill>
                <a:schemeClr val="tx1"/>
              </a:solidFill>
              <a:effectLst/>
              <a:latin typeface="+mn-lt"/>
              <a:ea typeface="+mn-ea"/>
              <a:cs typeface="+mn-cs"/>
            </a:rPr>
            <a:t>   - split big PB in smaller items</a:t>
          </a:r>
          <a:endParaRPr lang="en-US">
            <a:effectLst/>
          </a:endParaRPr>
        </a:p>
        <a:p>
          <a:r>
            <a:rPr lang="en-US" sz="1100">
              <a:solidFill>
                <a:schemeClr val="tx1"/>
              </a:solidFill>
              <a:effectLst/>
              <a:latin typeface="+mn-lt"/>
              <a:ea typeface="+mn-ea"/>
              <a:cs typeface="+mn-cs"/>
            </a:rPr>
            <a:t>   - schedule the tasks using gannt diagram</a:t>
          </a:r>
        </a:p>
        <a:p>
          <a:r>
            <a:rPr lang="en-US" sz="1100">
              <a:solidFill>
                <a:schemeClr val="tx1"/>
              </a:solidFill>
              <a:effectLst/>
              <a:latin typeface="+mn-lt"/>
              <a:ea typeface="+mn-ea"/>
              <a:cs typeface="+mn-cs"/>
            </a:rPr>
            <a:t>  - Implementation of repositories</a:t>
          </a:r>
          <a:endParaRPr lang="en-US" sz="1100">
            <a:effectLst/>
          </a:endParaRPr>
        </a:p>
        <a:p>
          <a:r>
            <a:rPr lang="en-US" sz="1100">
              <a:solidFill>
                <a:schemeClr val="tx1"/>
              </a:solidFill>
              <a:effectLst/>
              <a:latin typeface="+mn-lt"/>
              <a:ea typeface="+mn-ea"/>
              <a:cs typeface="+mn-cs"/>
            </a:rPr>
            <a:t>  </a:t>
          </a:r>
          <a:endParaRPr lang="en-US">
            <a:effectLst/>
          </a:endParaRPr>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Component of Deliverable 2</a:t>
          </a:r>
          <a:endParaRPr lang="en-US">
            <a:effectLst/>
          </a:endParaRPr>
        </a:p>
        <a:p>
          <a:endParaRPr lang="en-US" sz="1100" baseline="0"/>
        </a:p>
        <a:p>
          <a:endParaRPr lang="en-US" sz="1100" baseline="0"/>
        </a:p>
        <a:p>
          <a:endParaRPr lang="en-US" sz="1100" baseline="0"/>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9</xdr:col>
      <xdr:colOff>157163</xdr:colOff>
      <xdr:row>1</xdr:row>
      <xdr:rowOff>280987</xdr:rowOff>
    </xdr:from>
    <xdr:ext cx="2314574" cy="4238625"/>
    <xdr:sp macro="" textlink="">
      <xdr:nvSpPr>
        <xdr:cNvPr id="3" name="TextBox 2">
          <a:extLst>
            <a:ext uri="{FF2B5EF4-FFF2-40B4-BE49-F238E27FC236}">
              <a16:creationId xmlns:a16="http://schemas.microsoft.com/office/drawing/2014/main" id="{CB37F44B-D393-4FA4-A734-A3D2B56DD3E5}"/>
            </a:ext>
          </a:extLst>
        </xdr:cNvPr>
        <xdr:cNvSpPr txBox="1"/>
      </xdr:nvSpPr>
      <xdr:spPr>
        <a:xfrm>
          <a:off x="8858251" y="280987"/>
          <a:ext cx="2314574" cy="4238625"/>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deliverable</a:t>
          </a:r>
          <a:r>
            <a:rPr lang="en-US" sz="1100" baseline="0"/>
            <a:t> 3</a:t>
          </a:r>
        </a:p>
        <a:p>
          <a:r>
            <a:rPr lang="en-US" sz="1100" baseline="0"/>
            <a:t>Goals</a:t>
          </a:r>
        </a:p>
        <a:p>
          <a:endParaRPr lang="en-US" sz="1100" baseline="0"/>
        </a:p>
        <a:p>
          <a:endParaRPr lang="en-US" sz="1100" baseline="0"/>
        </a:p>
        <a:p>
          <a:endParaRPr lang="en-US" sz="1100" baseline="0"/>
        </a:p>
        <a:p>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Component of Deliverable 3</a:t>
          </a:r>
          <a:endParaRPr lang="en-US">
            <a:effectLst/>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9</xdr:col>
      <xdr:colOff>38100</xdr:colOff>
      <xdr:row>1</xdr:row>
      <xdr:rowOff>104775</xdr:rowOff>
    </xdr:from>
    <xdr:ext cx="2824162" cy="6877050"/>
    <xdr:sp macro="" textlink="">
      <xdr:nvSpPr>
        <xdr:cNvPr id="2" name="TextBox 1">
          <a:extLst>
            <a:ext uri="{FF2B5EF4-FFF2-40B4-BE49-F238E27FC236}">
              <a16:creationId xmlns:a16="http://schemas.microsoft.com/office/drawing/2014/main" id="{49583014-7FC6-4818-B5AB-B87093D998A0}"/>
            </a:ext>
          </a:extLst>
        </xdr:cNvPr>
        <xdr:cNvSpPr txBox="1"/>
      </xdr:nvSpPr>
      <xdr:spPr>
        <a:xfrm>
          <a:off x="8739188" y="104775"/>
          <a:ext cx="2824162" cy="687705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deliverable</a:t>
          </a:r>
          <a:r>
            <a:rPr lang="en-US" sz="1100" baseline="0"/>
            <a:t> 4</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538CB-7E67-4044-B4BC-9356A4A96686}">
  <dimension ref="A1:J21"/>
  <sheetViews>
    <sheetView tabSelected="1" topLeftCell="D1" workbookViewId="0">
      <selection activeCell="D12" sqref="D12"/>
    </sheetView>
  </sheetViews>
  <sheetFormatPr defaultRowHeight="14.25" x14ac:dyDescent="0.45"/>
  <cols>
    <col min="4" max="4" width="20.53125" customWidth="1"/>
    <col min="5" max="5" width="5.53125" style="80" customWidth="1"/>
    <col min="6" max="6" width="10.265625" style="74" customWidth="1"/>
    <col min="7" max="7" width="11" style="42" customWidth="1"/>
    <col min="8" max="8" width="16.46484375" style="77" customWidth="1"/>
    <col min="9" max="9" width="63" customWidth="1"/>
  </cols>
  <sheetData>
    <row r="1" spans="1:10" x14ac:dyDescent="0.45">
      <c r="A1" t="str">
        <f>Gannt!A1</f>
        <v>BaThesis BTI7321 20/21, HS, Project Planning</v>
      </c>
    </row>
    <row r="2" spans="1:10" ht="23.25" x14ac:dyDescent="0.7">
      <c r="A2" s="72" t="s">
        <v>76</v>
      </c>
      <c r="H2" s="77" t="s">
        <v>85</v>
      </c>
      <c r="J2" t="s">
        <v>108</v>
      </c>
    </row>
    <row r="3" spans="1:10" x14ac:dyDescent="0.45">
      <c r="F3" s="74" t="s">
        <v>96</v>
      </c>
      <c r="G3" s="42" t="s">
        <v>95</v>
      </c>
      <c r="H3" s="77" t="s">
        <v>86</v>
      </c>
    </row>
    <row r="4" spans="1:10" x14ac:dyDescent="0.45">
      <c r="H4" s="68">
        <v>1</v>
      </c>
      <c r="I4" t="s">
        <v>91</v>
      </c>
    </row>
    <row r="5" spans="1:10" x14ac:dyDescent="0.45">
      <c r="H5" s="78" t="s">
        <v>87</v>
      </c>
      <c r="I5" t="s">
        <v>92</v>
      </c>
    </row>
    <row r="6" spans="1:10" x14ac:dyDescent="0.45">
      <c r="H6" s="68" t="s">
        <v>88</v>
      </c>
      <c r="I6" t="s">
        <v>93</v>
      </c>
    </row>
    <row r="7" spans="1:10" ht="57" x14ac:dyDescent="0.45">
      <c r="E7" s="80">
        <f>F7</f>
        <v>44217</v>
      </c>
      <c r="F7" s="74">
        <v>44217</v>
      </c>
      <c r="G7" s="42" t="s">
        <v>101</v>
      </c>
      <c r="H7" s="79">
        <v>16</v>
      </c>
      <c r="I7" s="49" t="s">
        <v>117</v>
      </c>
    </row>
    <row r="8" spans="1:10" x14ac:dyDescent="0.45">
      <c r="H8" s="79"/>
    </row>
    <row r="9" spans="1:10" x14ac:dyDescent="0.45">
      <c r="E9" s="80">
        <f t="shared" ref="E9:E11" si="0">F9</f>
        <v>44218</v>
      </c>
      <c r="F9" s="74">
        <v>44218</v>
      </c>
      <c r="G9" s="42" t="s">
        <v>97</v>
      </c>
      <c r="H9" s="79" t="s">
        <v>99</v>
      </c>
      <c r="I9" t="s">
        <v>116</v>
      </c>
    </row>
    <row r="10" spans="1:10" x14ac:dyDescent="0.45">
      <c r="E10" s="80">
        <f t="shared" si="0"/>
        <v>44218</v>
      </c>
      <c r="F10" s="74">
        <v>44218</v>
      </c>
      <c r="G10" s="42" t="s">
        <v>98</v>
      </c>
      <c r="H10" s="68" t="s">
        <v>89</v>
      </c>
      <c r="I10" t="s">
        <v>115</v>
      </c>
    </row>
    <row r="11" spans="1:10" x14ac:dyDescent="0.45">
      <c r="E11" s="80">
        <f t="shared" si="0"/>
        <v>44217</v>
      </c>
      <c r="F11" s="74">
        <v>44217</v>
      </c>
      <c r="G11" s="42" t="s">
        <v>113</v>
      </c>
      <c r="H11" s="79" t="s">
        <v>100</v>
      </c>
      <c r="I11" t="s">
        <v>94</v>
      </c>
      <c r="J11" t="s">
        <v>114</v>
      </c>
    </row>
    <row r="12" spans="1:10" x14ac:dyDescent="0.45">
      <c r="F12" s="74" t="s">
        <v>112</v>
      </c>
      <c r="H12" s="68" t="s">
        <v>90</v>
      </c>
      <c r="I12" t="s">
        <v>119</v>
      </c>
    </row>
    <row r="16" spans="1:10" x14ac:dyDescent="0.45">
      <c r="F16" s="81" t="s">
        <v>104</v>
      </c>
      <c r="I16" t="s">
        <v>118</v>
      </c>
    </row>
    <row r="17" spans="6:10" x14ac:dyDescent="0.45">
      <c r="I17" t="s">
        <v>102</v>
      </c>
    </row>
    <row r="18" spans="6:10" x14ac:dyDescent="0.45">
      <c r="I18" t="s">
        <v>103</v>
      </c>
    </row>
    <row r="19" spans="6:10" x14ac:dyDescent="0.45">
      <c r="F19" s="74" t="s">
        <v>105</v>
      </c>
      <c r="I19" t="s">
        <v>109</v>
      </c>
      <c r="J19" t="s">
        <v>106</v>
      </c>
    </row>
    <row r="20" spans="6:10" x14ac:dyDescent="0.45">
      <c r="J20" t="s">
        <v>107</v>
      </c>
    </row>
    <row r="21" spans="6:10" x14ac:dyDescent="0.45">
      <c r="I21" t="s">
        <v>111</v>
      </c>
      <c r="J21" t="s">
        <v>110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39E36-8CC7-42CA-89EC-66812AD518D2}">
  <dimension ref="A1:E36"/>
  <sheetViews>
    <sheetView workbookViewId="0">
      <selection activeCell="A6" sqref="A6"/>
    </sheetView>
  </sheetViews>
  <sheetFormatPr defaultRowHeight="14.25" x14ac:dyDescent="0.45"/>
  <cols>
    <col min="1" max="1" width="16.9296875" customWidth="1"/>
    <col min="2" max="2" width="9.19921875" bestFit="1" customWidth="1"/>
    <col min="3" max="3" width="6.73046875" customWidth="1"/>
    <col min="4" max="4" width="5.33203125" customWidth="1"/>
    <col min="5" max="5" width="4.6640625" customWidth="1"/>
  </cols>
  <sheetData>
    <row r="1" spans="1:5" x14ac:dyDescent="0.45">
      <c r="C1" t="s">
        <v>77</v>
      </c>
    </row>
    <row r="3" spans="1:5" x14ac:dyDescent="0.45">
      <c r="C3" t="s">
        <v>78</v>
      </c>
      <c r="D3" t="s">
        <v>79</v>
      </c>
      <c r="E3" t="s">
        <v>81</v>
      </c>
    </row>
    <row r="4" spans="1:5" x14ac:dyDescent="0.45">
      <c r="A4" t="s">
        <v>83</v>
      </c>
      <c r="E4" s="76">
        <f>D4-C4</f>
        <v>0</v>
      </c>
    </row>
    <row r="5" spans="1:5" x14ac:dyDescent="0.45">
      <c r="A5" t="s">
        <v>84</v>
      </c>
      <c r="B5" s="74">
        <f ca="1">TODAY()</f>
        <v>44091</v>
      </c>
      <c r="C5" s="75">
        <v>0.65625</v>
      </c>
      <c r="D5" s="75">
        <v>0.8125</v>
      </c>
      <c r="E5" s="75">
        <f>D5-C5</f>
        <v>0.15625</v>
      </c>
    </row>
    <row r="6" spans="1:5" x14ac:dyDescent="0.45">
      <c r="B6" s="74">
        <v>44062</v>
      </c>
      <c r="C6" s="75"/>
      <c r="D6" s="75"/>
      <c r="E6" s="75">
        <f t="shared" ref="E6:E19" si="0">D6-C6</f>
        <v>0</v>
      </c>
    </row>
    <row r="7" spans="1:5" x14ac:dyDescent="0.45">
      <c r="B7" s="74">
        <v>44063</v>
      </c>
      <c r="C7" s="75"/>
      <c r="D7" s="75"/>
      <c r="E7" s="75">
        <f t="shared" si="0"/>
        <v>0</v>
      </c>
    </row>
    <row r="8" spans="1:5" x14ac:dyDescent="0.45">
      <c r="B8" s="74">
        <v>44064</v>
      </c>
      <c r="C8" s="75"/>
      <c r="D8" s="75"/>
      <c r="E8" s="75">
        <f t="shared" si="0"/>
        <v>0</v>
      </c>
    </row>
    <row r="9" spans="1:5" x14ac:dyDescent="0.45">
      <c r="B9" s="74">
        <v>44065</v>
      </c>
      <c r="C9" s="75"/>
      <c r="D9" s="75"/>
      <c r="E9" s="75">
        <f t="shared" si="0"/>
        <v>0</v>
      </c>
    </row>
    <row r="10" spans="1:5" x14ac:dyDescent="0.45">
      <c r="B10" s="74">
        <v>44066</v>
      </c>
      <c r="C10" s="75"/>
      <c r="D10" s="75"/>
      <c r="E10" s="75">
        <f t="shared" si="0"/>
        <v>0</v>
      </c>
    </row>
    <row r="11" spans="1:5" x14ac:dyDescent="0.45">
      <c r="B11" s="74">
        <v>44067</v>
      </c>
      <c r="C11" s="75"/>
      <c r="D11" s="75"/>
      <c r="E11" s="75">
        <f t="shared" si="0"/>
        <v>0</v>
      </c>
    </row>
    <row r="12" spans="1:5" x14ac:dyDescent="0.45">
      <c r="B12" s="74">
        <v>44068</v>
      </c>
      <c r="C12" s="75"/>
      <c r="D12" s="75"/>
      <c r="E12" s="75">
        <f t="shared" si="0"/>
        <v>0</v>
      </c>
    </row>
    <row r="13" spans="1:5" x14ac:dyDescent="0.45">
      <c r="B13" s="74">
        <v>44069</v>
      </c>
      <c r="C13" s="75"/>
      <c r="D13" s="75"/>
      <c r="E13" s="75">
        <f t="shared" si="0"/>
        <v>0</v>
      </c>
    </row>
    <row r="14" spans="1:5" x14ac:dyDescent="0.45">
      <c r="B14" s="74">
        <v>44070</v>
      </c>
      <c r="C14" s="75"/>
      <c r="D14" s="75"/>
      <c r="E14" s="75">
        <f t="shared" si="0"/>
        <v>0</v>
      </c>
    </row>
    <row r="15" spans="1:5" x14ac:dyDescent="0.45">
      <c r="B15" s="74">
        <v>44071</v>
      </c>
      <c r="C15" s="75"/>
      <c r="D15" s="75"/>
      <c r="E15" s="75">
        <f t="shared" si="0"/>
        <v>0</v>
      </c>
    </row>
    <row r="16" spans="1:5" x14ac:dyDescent="0.45">
      <c r="B16" s="74">
        <v>44072</v>
      </c>
      <c r="C16" s="75"/>
      <c r="D16" s="75"/>
      <c r="E16" s="75">
        <f t="shared" si="0"/>
        <v>0</v>
      </c>
    </row>
    <row r="17" spans="2:5" x14ac:dyDescent="0.45">
      <c r="B17" s="74">
        <v>44073</v>
      </c>
      <c r="C17" s="75"/>
      <c r="D17" s="75"/>
      <c r="E17" s="75">
        <f t="shared" si="0"/>
        <v>0</v>
      </c>
    </row>
    <row r="18" spans="2:5" x14ac:dyDescent="0.45">
      <c r="B18" s="74">
        <v>44074</v>
      </c>
      <c r="C18" s="75"/>
      <c r="D18" s="75"/>
      <c r="E18" s="75">
        <f t="shared" si="0"/>
        <v>0</v>
      </c>
    </row>
    <row r="19" spans="2:5" x14ac:dyDescent="0.45">
      <c r="B19" s="74">
        <v>44075</v>
      </c>
      <c r="C19" s="75"/>
      <c r="D19" s="75"/>
      <c r="E19" s="75">
        <f t="shared" si="0"/>
        <v>0</v>
      </c>
    </row>
    <row r="20" spans="2:5" x14ac:dyDescent="0.45">
      <c r="B20" s="74">
        <v>44076</v>
      </c>
      <c r="C20" s="75"/>
      <c r="D20" s="75"/>
    </row>
    <row r="21" spans="2:5" x14ac:dyDescent="0.45">
      <c r="B21" s="74">
        <v>44077</v>
      </c>
      <c r="C21" s="75"/>
      <c r="D21" s="75"/>
    </row>
    <row r="22" spans="2:5" x14ac:dyDescent="0.45">
      <c r="B22" s="74">
        <v>44078</v>
      </c>
    </row>
    <row r="23" spans="2:5" x14ac:dyDescent="0.45">
      <c r="B23" s="74">
        <v>44079</v>
      </c>
    </row>
    <row r="24" spans="2:5" x14ac:dyDescent="0.45">
      <c r="B24" s="74">
        <v>44080</v>
      </c>
    </row>
    <row r="25" spans="2:5" x14ac:dyDescent="0.45">
      <c r="B25" s="74">
        <v>44081</v>
      </c>
    </row>
    <row r="26" spans="2:5" x14ac:dyDescent="0.45">
      <c r="B26" s="74">
        <v>44082</v>
      </c>
    </row>
    <row r="27" spans="2:5" x14ac:dyDescent="0.45">
      <c r="B27" s="74">
        <v>44083</v>
      </c>
    </row>
    <row r="28" spans="2:5" x14ac:dyDescent="0.45">
      <c r="B28" s="74">
        <v>44084</v>
      </c>
    </row>
    <row r="29" spans="2:5" x14ac:dyDescent="0.45">
      <c r="B29" s="74">
        <v>44085</v>
      </c>
    </row>
    <row r="30" spans="2:5" x14ac:dyDescent="0.45">
      <c r="B30" s="74">
        <v>44086</v>
      </c>
    </row>
    <row r="31" spans="2:5" x14ac:dyDescent="0.45">
      <c r="B31" s="74">
        <v>44087</v>
      </c>
    </row>
    <row r="32" spans="2:5" x14ac:dyDescent="0.45">
      <c r="B32" s="74">
        <v>44088</v>
      </c>
    </row>
    <row r="33" spans="2:2" x14ac:dyDescent="0.45">
      <c r="B33" s="74">
        <v>44089</v>
      </c>
    </row>
    <row r="34" spans="2:2" x14ac:dyDescent="0.45">
      <c r="B34" s="74">
        <v>44090</v>
      </c>
    </row>
    <row r="35" spans="2:2" x14ac:dyDescent="0.45">
      <c r="B35" s="74">
        <v>44091</v>
      </c>
    </row>
    <row r="36" spans="2:2" x14ac:dyDescent="0.45">
      <c r="B36" s="74">
        <v>44092</v>
      </c>
    </row>
  </sheetData>
  <phoneticPr fontId="1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4EE33-8DB4-4D77-8C2D-5A0F5796B97D}">
  <dimension ref="A1:E26"/>
  <sheetViews>
    <sheetView workbookViewId="0">
      <selection activeCell="G22" sqref="G22"/>
    </sheetView>
  </sheetViews>
  <sheetFormatPr defaultRowHeight="14.25" x14ac:dyDescent="0.45"/>
  <cols>
    <col min="2" max="2" width="9.33203125" customWidth="1"/>
    <col min="3" max="3" width="16.73046875" bestFit="1" customWidth="1"/>
    <col min="5" max="5" width="28.6640625" customWidth="1"/>
    <col min="6" max="6" width="9.06640625" customWidth="1"/>
  </cols>
  <sheetData>
    <row r="1" spans="1:5" x14ac:dyDescent="0.45">
      <c r="A1" s="15" t="s">
        <v>16</v>
      </c>
    </row>
    <row r="2" spans="1:5" ht="23.25" x14ac:dyDescent="0.7">
      <c r="A2" s="31" t="s">
        <v>35</v>
      </c>
      <c r="B2" s="32" t="s">
        <v>36</v>
      </c>
      <c r="C2" s="13"/>
      <c r="D2" s="13"/>
      <c r="E2" s="13"/>
    </row>
    <row r="3" spans="1:5" ht="14.65" thickBot="1" x14ac:dyDescent="0.5"/>
    <row r="4" spans="1:5" ht="28.9" customHeight="1" thickBot="1" x14ac:dyDescent="0.5">
      <c r="A4" s="18" t="s">
        <v>19</v>
      </c>
      <c r="B4" s="19" t="s">
        <v>17</v>
      </c>
      <c r="C4" s="19" t="s">
        <v>18</v>
      </c>
      <c r="D4" s="20" t="s">
        <v>21</v>
      </c>
      <c r="E4" s="15" t="s">
        <v>85</v>
      </c>
    </row>
    <row r="5" spans="1:5" x14ac:dyDescent="0.45">
      <c r="A5" s="21">
        <v>1</v>
      </c>
      <c r="B5" s="17">
        <v>44088</v>
      </c>
      <c r="C5" s="17">
        <v>44092</v>
      </c>
      <c r="D5" s="22"/>
    </row>
    <row r="6" spans="1:5" x14ac:dyDescent="0.45">
      <c r="A6" s="21">
        <v>2</v>
      </c>
      <c r="B6" s="16">
        <v>44095</v>
      </c>
      <c r="C6" s="16">
        <v>44099</v>
      </c>
      <c r="D6" s="33"/>
    </row>
    <row r="7" spans="1:5" ht="14.65" thickBot="1" x14ac:dyDescent="0.5">
      <c r="A7" s="23">
        <v>3</v>
      </c>
      <c r="B7" s="24">
        <v>44102</v>
      </c>
      <c r="C7" s="24">
        <v>44106</v>
      </c>
      <c r="D7" s="34">
        <v>1</v>
      </c>
    </row>
    <row r="8" spans="1:5" x14ac:dyDescent="0.45">
      <c r="A8" s="45">
        <v>4</v>
      </c>
      <c r="B8" s="16">
        <v>44109</v>
      </c>
      <c r="C8" s="16">
        <v>44113</v>
      </c>
      <c r="D8" s="35"/>
    </row>
    <row r="9" spans="1:5" x14ac:dyDescent="0.45">
      <c r="A9" s="21">
        <v>5</v>
      </c>
      <c r="B9" s="16">
        <v>44116</v>
      </c>
      <c r="C9" s="16">
        <v>44120</v>
      </c>
      <c r="D9" s="35"/>
    </row>
    <row r="10" spans="1:5" x14ac:dyDescent="0.45">
      <c r="A10" s="21">
        <v>6</v>
      </c>
      <c r="B10" s="16">
        <v>44123</v>
      </c>
      <c r="C10" s="16">
        <v>44127</v>
      </c>
      <c r="D10" s="35">
        <v>2</v>
      </c>
    </row>
    <row r="11" spans="1:5" ht="14.65" thickBot="1" x14ac:dyDescent="0.5">
      <c r="A11" s="23">
        <v>7</v>
      </c>
      <c r="B11" s="24">
        <v>44130</v>
      </c>
      <c r="C11" s="24">
        <v>44134</v>
      </c>
      <c r="D11" s="36"/>
    </row>
    <row r="12" spans="1:5" x14ac:dyDescent="0.45">
      <c r="A12" s="25">
        <v>8</v>
      </c>
      <c r="B12" s="26">
        <v>44137</v>
      </c>
      <c r="C12" s="26">
        <v>44141</v>
      </c>
      <c r="D12" s="37"/>
    </row>
    <row r="13" spans="1:5" x14ac:dyDescent="0.45">
      <c r="A13" s="21">
        <v>9</v>
      </c>
      <c r="B13" s="16">
        <v>44144</v>
      </c>
      <c r="C13" s="16">
        <v>44148</v>
      </c>
      <c r="D13" s="38">
        <v>3</v>
      </c>
    </row>
    <row r="14" spans="1:5" ht="14.65" thickBot="1" x14ac:dyDescent="0.5">
      <c r="A14" s="23">
        <v>10</v>
      </c>
      <c r="B14" s="24">
        <v>44151</v>
      </c>
      <c r="C14" s="24">
        <v>44155</v>
      </c>
      <c r="D14" s="39"/>
    </row>
    <row r="15" spans="1:5" x14ac:dyDescent="0.45">
      <c r="A15" s="25">
        <v>11</v>
      </c>
      <c r="B15" s="26">
        <v>44158</v>
      </c>
      <c r="C15" s="26">
        <v>44162</v>
      </c>
      <c r="D15" s="40"/>
    </row>
    <row r="16" spans="1:5" x14ac:dyDescent="0.45">
      <c r="A16" s="21">
        <v>12</v>
      </c>
      <c r="B16" s="16">
        <v>44165</v>
      </c>
      <c r="C16" s="16">
        <v>44169</v>
      </c>
      <c r="D16" s="41"/>
    </row>
    <row r="17" spans="1:4" x14ac:dyDescent="0.45">
      <c r="A17" s="21">
        <v>13</v>
      </c>
      <c r="B17" s="16">
        <v>44172</v>
      </c>
      <c r="C17" s="16">
        <v>44176</v>
      </c>
      <c r="D17" s="41">
        <v>4</v>
      </c>
    </row>
    <row r="18" spans="1:4" ht="14.65" thickBot="1" x14ac:dyDescent="0.5">
      <c r="A18" s="23">
        <v>14</v>
      </c>
      <c r="B18" s="24">
        <v>44179</v>
      </c>
      <c r="C18" s="24">
        <v>44183</v>
      </c>
      <c r="D18" s="27"/>
    </row>
    <row r="19" spans="1:4" x14ac:dyDescent="0.45">
      <c r="A19" s="25" t="s">
        <v>20</v>
      </c>
      <c r="B19" s="26">
        <v>44186</v>
      </c>
      <c r="C19" s="26">
        <v>44190</v>
      </c>
      <c r="D19" s="28"/>
    </row>
    <row r="20" spans="1:4" x14ac:dyDescent="0.45">
      <c r="A20" s="21" t="s">
        <v>20</v>
      </c>
      <c r="B20" s="16">
        <v>44193</v>
      </c>
      <c r="C20" s="16">
        <v>44197</v>
      </c>
      <c r="D20" s="14"/>
    </row>
    <row r="21" spans="1:4" x14ac:dyDescent="0.45">
      <c r="A21" s="21">
        <v>15</v>
      </c>
      <c r="B21" s="16">
        <v>44200</v>
      </c>
      <c r="C21" s="16">
        <v>44204</v>
      </c>
      <c r="D21" s="14"/>
    </row>
    <row r="22" spans="1:4" x14ac:dyDescent="0.45">
      <c r="A22" s="21">
        <v>16</v>
      </c>
      <c r="B22" s="16">
        <v>44207</v>
      </c>
      <c r="C22" s="16">
        <v>44211</v>
      </c>
      <c r="D22" s="14"/>
    </row>
    <row r="23" spans="1:4" x14ac:dyDescent="0.45">
      <c r="A23" s="14"/>
      <c r="B23" s="16">
        <v>44214</v>
      </c>
      <c r="C23" s="16">
        <v>44218</v>
      </c>
      <c r="D23" s="14"/>
    </row>
    <row r="24" spans="1:4" x14ac:dyDescent="0.45">
      <c r="A24" s="14"/>
      <c r="B24" s="16">
        <v>44221</v>
      </c>
      <c r="C24" s="16">
        <v>44225</v>
      </c>
      <c r="D24" s="14"/>
    </row>
    <row r="25" spans="1:4" x14ac:dyDescent="0.45">
      <c r="A25" s="14"/>
      <c r="B25" s="16">
        <v>44228</v>
      </c>
      <c r="C25" s="16">
        <v>44232</v>
      </c>
      <c r="D25" s="14"/>
    </row>
    <row r="26" spans="1:4" ht="14.65" thickBot="1" x14ac:dyDescent="0.5">
      <c r="A26" s="29"/>
      <c r="B26" s="24">
        <v>44235</v>
      </c>
      <c r="C26" s="24">
        <v>44239</v>
      </c>
      <c r="D26" s="29"/>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R23"/>
  <sheetViews>
    <sheetView topLeftCell="A7" workbookViewId="0">
      <selection activeCell="I6" sqref="I6"/>
    </sheetView>
  </sheetViews>
  <sheetFormatPr defaultRowHeight="14.25" x14ac:dyDescent="0.45"/>
  <cols>
    <col min="1" max="1" width="5.06640625" style="1" customWidth="1"/>
    <col min="2" max="2" width="11.33203125" style="1" customWidth="1"/>
    <col min="3" max="3" width="22.73046875" style="1" customWidth="1"/>
    <col min="4" max="4" width="6.19921875" style="1" customWidth="1"/>
    <col min="5" max="5" width="8.265625" style="1" customWidth="1"/>
    <col min="6" max="6" width="8" style="1" customWidth="1"/>
    <col min="7" max="7" width="9.1328125" style="1" customWidth="1"/>
    <col min="8" max="8" width="6.3984375" style="1" customWidth="1"/>
    <col min="9" max="9" width="1.33203125" style="1" customWidth="1"/>
    <col min="10" max="138" width="1.59765625" style="1" customWidth="1"/>
    <col min="139" max="16384" width="9.06640625" style="1"/>
  </cols>
  <sheetData>
    <row r="1" spans="1:148" x14ac:dyDescent="0.45">
      <c r="A1" s="1" t="s">
        <v>16</v>
      </c>
    </row>
    <row r="2" spans="1:148" ht="45.75" customHeight="1" x14ac:dyDescent="0.75">
      <c r="A2" s="9" t="s">
        <v>0</v>
      </c>
      <c r="B2" s="9"/>
      <c r="C2" s="2"/>
      <c r="D2" s="2"/>
      <c r="E2" s="64" t="s">
        <v>60</v>
      </c>
      <c r="F2" s="64" t="s">
        <v>1</v>
      </c>
      <c r="G2" s="64" t="s">
        <v>2</v>
      </c>
      <c r="H2" s="7"/>
      <c r="T2" s="3"/>
      <c r="U2" s="6" t="s">
        <v>12</v>
      </c>
      <c r="V2" s="3"/>
      <c r="W2" s="3"/>
      <c r="X2" s="3"/>
      <c r="Y2" s="3"/>
      <c r="Z2" s="3"/>
      <c r="AA2" s="3"/>
      <c r="AB2" s="3"/>
      <c r="AC2" s="3"/>
      <c r="AD2" s="3"/>
      <c r="AM2" s="12" t="s">
        <v>15</v>
      </c>
      <c r="AN2" s="12"/>
      <c r="AO2" s="12"/>
    </row>
    <row r="3" spans="1:148" ht="23.25" x14ac:dyDescent="0.7">
      <c r="A3" s="10" t="s">
        <v>3</v>
      </c>
      <c r="B3" s="10"/>
      <c r="C3" s="2"/>
      <c r="D3" s="2"/>
      <c r="E3" s="66">
        <f>G3-F3</f>
        <v>124.25</v>
      </c>
      <c r="F3" s="65">
        <f>SMALL(F8:F17,1)</f>
        <v>44088</v>
      </c>
      <c r="G3" s="65">
        <f>MAX(G8:G17)</f>
        <v>44212.25</v>
      </c>
      <c r="H3" s="8"/>
    </row>
    <row r="4" spans="1:148" ht="12" customHeight="1" x14ac:dyDescent="0.45">
      <c r="A4" s="2"/>
      <c r="B4" s="2"/>
      <c r="C4" s="2"/>
      <c r="D4" s="2"/>
      <c r="E4" s="2"/>
      <c r="F4" s="2"/>
      <c r="G4" s="2"/>
      <c r="H4" s="2"/>
    </row>
    <row r="5" spans="1:148" ht="21.75" customHeight="1" x14ac:dyDescent="0.7">
      <c r="A5" s="2"/>
      <c r="B5" s="2"/>
      <c r="C5" s="2"/>
      <c r="D5" s="2"/>
      <c r="E5" s="2"/>
      <c r="F5" s="2"/>
      <c r="G5" s="2"/>
      <c r="H5" s="2"/>
      <c r="I5" s="3"/>
      <c r="J5" s="6" t="s">
        <v>7</v>
      </c>
      <c r="K5" s="3"/>
      <c r="L5" s="3"/>
      <c r="M5" s="3"/>
      <c r="N5" s="3"/>
      <c r="O5" s="3"/>
      <c r="P5" s="3"/>
      <c r="Q5" s="3"/>
      <c r="R5" s="3"/>
      <c r="S5" s="3"/>
      <c r="T5" s="3"/>
      <c r="U5" s="3"/>
      <c r="V5" s="3"/>
      <c r="W5" s="3"/>
      <c r="X5" s="3"/>
      <c r="Y5" s="3"/>
      <c r="Z5" s="4"/>
      <c r="AA5" s="3"/>
      <c r="AB5" s="3"/>
      <c r="AC5" s="3"/>
      <c r="AD5" s="3"/>
      <c r="AE5" s="3"/>
      <c r="AF5" s="6" t="s">
        <v>8</v>
      </c>
      <c r="AG5" s="3"/>
      <c r="AH5" s="3"/>
      <c r="AI5" s="3"/>
      <c r="AJ5" s="3"/>
      <c r="AK5" s="3"/>
      <c r="AL5" s="3"/>
      <c r="AM5" s="3"/>
      <c r="AN5" s="3"/>
      <c r="AO5" s="3"/>
      <c r="AP5" s="3"/>
      <c r="AQ5" s="3"/>
      <c r="AR5" s="3"/>
      <c r="AS5" s="3"/>
      <c r="AT5" s="3"/>
      <c r="AU5" s="3"/>
      <c r="AV5" s="3"/>
      <c r="AW5" s="3"/>
      <c r="AX5" s="3"/>
      <c r="AY5" s="3"/>
      <c r="AZ5" s="3"/>
      <c r="BA5" s="3"/>
      <c r="BB5" s="3"/>
      <c r="BC5" s="3"/>
      <c r="BD5" s="5"/>
      <c r="BE5" s="3"/>
      <c r="BF5" s="3"/>
      <c r="BG5" s="3"/>
      <c r="BH5" s="3"/>
      <c r="BI5" s="3"/>
      <c r="BJ5" s="3"/>
      <c r="BK5" s="6" t="s">
        <v>9</v>
      </c>
      <c r="BL5" s="3"/>
      <c r="BM5" s="3"/>
      <c r="BN5" s="3"/>
      <c r="BO5" s="3"/>
      <c r="BP5" s="3"/>
      <c r="BQ5" s="3"/>
      <c r="BR5" s="3"/>
      <c r="BS5" s="3"/>
      <c r="BT5" s="3"/>
      <c r="BU5" s="3"/>
      <c r="BV5" s="3"/>
      <c r="BW5" s="3"/>
      <c r="BX5" s="3"/>
      <c r="BY5" s="3"/>
      <c r="BZ5" s="3"/>
      <c r="CA5" s="3"/>
      <c r="CB5" s="3"/>
      <c r="CC5" s="3"/>
      <c r="CD5" s="3"/>
      <c r="CE5" s="3"/>
      <c r="CF5" s="3"/>
      <c r="CG5" s="3"/>
      <c r="CH5" s="5"/>
      <c r="CI5" s="3"/>
      <c r="CJ5" s="3"/>
      <c r="CK5" s="3"/>
      <c r="CL5" s="3"/>
      <c r="CM5" s="3"/>
      <c r="CN5" s="3"/>
      <c r="CO5" s="3"/>
      <c r="CP5" s="3"/>
      <c r="CQ5" s="6" t="s">
        <v>10</v>
      </c>
      <c r="CR5" s="3"/>
      <c r="CS5" s="3"/>
      <c r="CT5" s="3"/>
      <c r="CU5" s="3"/>
      <c r="CV5" s="3"/>
      <c r="CW5" s="3"/>
      <c r="CX5" s="3"/>
      <c r="CY5" s="3"/>
      <c r="CZ5" s="3"/>
      <c r="DA5" s="3"/>
      <c r="DB5" s="3"/>
      <c r="DC5" s="3"/>
      <c r="DD5" s="3"/>
      <c r="DE5" s="3"/>
      <c r="DF5" s="3"/>
      <c r="DG5" s="3"/>
      <c r="DH5" s="3"/>
      <c r="DI5" s="3"/>
      <c r="DJ5" s="3"/>
      <c r="DK5" s="3"/>
      <c r="DL5" s="3"/>
      <c r="DM5" s="5"/>
      <c r="DN5" s="3"/>
      <c r="DO5" s="3"/>
      <c r="DP5" s="3"/>
      <c r="DQ5" s="3"/>
      <c r="DR5" s="6" t="s">
        <v>11</v>
      </c>
      <c r="DS5" s="3"/>
      <c r="DT5" s="3"/>
      <c r="DU5" s="3"/>
      <c r="DV5" s="3"/>
      <c r="DW5" s="3"/>
      <c r="DX5" s="3"/>
      <c r="DY5" s="3"/>
      <c r="DZ5" s="3"/>
      <c r="EA5" s="3"/>
      <c r="EB5" s="3"/>
      <c r="EC5" s="3"/>
      <c r="ED5" s="3"/>
      <c r="EE5" s="3"/>
      <c r="EF5" s="3"/>
      <c r="EG5" s="3"/>
      <c r="EH5" s="3"/>
      <c r="EI5" s="3"/>
      <c r="EJ5" s="3"/>
      <c r="EK5" s="3"/>
      <c r="EL5" s="3"/>
      <c r="EM5" s="3"/>
      <c r="EN5" s="3"/>
      <c r="EO5" s="3"/>
      <c r="EP5" s="3"/>
      <c r="EQ5" s="3"/>
      <c r="ER5" s="3"/>
    </row>
    <row r="6" spans="1:148" s="11" customFormat="1" ht="15" customHeight="1" x14ac:dyDescent="0.45">
      <c r="A6" s="58"/>
      <c r="B6" s="58"/>
      <c r="C6" s="58"/>
      <c r="D6" s="58"/>
      <c r="E6" s="58"/>
      <c r="F6" s="59"/>
      <c r="G6" s="58"/>
      <c r="H6" s="58"/>
      <c r="I6" s="48" t="str">
        <f>LEFT(TEXT(I7,"ddd"),1)</f>
        <v>M</v>
      </c>
      <c r="J6" s="48" t="str">
        <f t="shared" ref="J6:AN6" si="0">LEFT(TEXT(J7,"ddd"),1)</f>
        <v>T</v>
      </c>
      <c r="K6" s="47" t="str">
        <f t="shared" si="0"/>
        <v>W</v>
      </c>
      <c r="L6" s="47" t="str">
        <f t="shared" si="0"/>
        <v>T</v>
      </c>
      <c r="M6" s="47" t="str">
        <f t="shared" si="0"/>
        <v>F</v>
      </c>
      <c r="N6" s="47" t="str">
        <f t="shared" si="0"/>
        <v>S</v>
      </c>
      <c r="O6" s="47" t="str">
        <f t="shared" si="0"/>
        <v>S</v>
      </c>
      <c r="P6" s="47" t="str">
        <f t="shared" si="0"/>
        <v>M</v>
      </c>
      <c r="Q6" s="47" t="str">
        <f t="shared" si="0"/>
        <v>T</v>
      </c>
      <c r="R6" s="47" t="str">
        <f t="shared" si="0"/>
        <v>W</v>
      </c>
      <c r="S6" s="47" t="str">
        <f t="shared" si="0"/>
        <v>T</v>
      </c>
      <c r="T6" s="47" t="str">
        <f t="shared" si="0"/>
        <v>F</v>
      </c>
      <c r="U6" s="47" t="str">
        <f t="shared" si="0"/>
        <v>S</v>
      </c>
      <c r="V6" s="47" t="str">
        <f t="shared" si="0"/>
        <v>S</v>
      </c>
      <c r="W6" s="47" t="str">
        <f t="shared" si="0"/>
        <v>M</v>
      </c>
      <c r="X6" s="47" t="str">
        <f t="shared" si="0"/>
        <v>T</v>
      </c>
      <c r="Y6" s="47" t="str">
        <f t="shared" si="0"/>
        <v>W</v>
      </c>
      <c r="Z6" s="47" t="str">
        <f t="shared" si="0"/>
        <v>T</v>
      </c>
      <c r="AA6" s="47" t="str">
        <f t="shared" si="0"/>
        <v>F</v>
      </c>
      <c r="AB6" s="47" t="str">
        <f t="shared" si="0"/>
        <v>S</v>
      </c>
      <c r="AC6" s="47" t="str">
        <f t="shared" si="0"/>
        <v>S</v>
      </c>
      <c r="AD6" s="47" t="str">
        <f t="shared" si="0"/>
        <v>M</v>
      </c>
      <c r="AE6" s="47" t="str">
        <f t="shared" si="0"/>
        <v>T</v>
      </c>
      <c r="AF6" s="47" t="str">
        <f t="shared" si="0"/>
        <v>W</v>
      </c>
      <c r="AG6" s="47" t="str">
        <f t="shared" si="0"/>
        <v>T</v>
      </c>
      <c r="AH6" s="47" t="str">
        <f t="shared" si="0"/>
        <v>F</v>
      </c>
      <c r="AI6" s="47" t="str">
        <f t="shared" si="0"/>
        <v>S</v>
      </c>
      <c r="AJ6" s="47" t="str">
        <f t="shared" si="0"/>
        <v>S</v>
      </c>
      <c r="AK6" s="47" t="str">
        <f t="shared" si="0"/>
        <v>M</v>
      </c>
      <c r="AL6" s="47" t="str">
        <f t="shared" si="0"/>
        <v>T</v>
      </c>
      <c r="AM6" s="47" t="str">
        <f t="shared" si="0"/>
        <v>W</v>
      </c>
      <c r="AN6" s="47" t="str">
        <f t="shared" si="0"/>
        <v>T</v>
      </c>
      <c r="AO6" s="47" t="str">
        <f t="shared" ref="AO6:BT6" si="1">LEFT(TEXT(AO7,"ddd"),1)</f>
        <v>F</v>
      </c>
      <c r="AP6" s="47" t="str">
        <f t="shared" si="1"/>
        <v>S</v>
      </c>
      <c r="AQ6" s="47" t="str">
        <f t="shared" si="1"/>
        <v>S</v>
      </c>
      <c r="AR6" s="47" t="str">
        <f t="shared" si="1"/>
        <v>M</v>
      </c>
      <c r="AS6" s="47" t="str">
        <f t="shared" si="1"/>
        <v>T</v>
      </c>
      <c r="AT6" s="47" t="str">
        <f t="shared" si="1"/>
        <v>W</v>
      </c>
      <c r="AU6" s="47" t="str">
        <f t="shared" si="1"/>
        <v>T</v>
      </c>
      <c r="AV6" s="47" t="str">
        <f t="shared" si="1"/>
        <v>F</v>
      </c>
      <c r="AW6" s="47" t="str">
        <f t="shared" si="1"/>
        <v>S</v>
      </c>
      <c r="AX6" s="47" t="str">
        <f t="shared" si="1"/>
        <v>S</v>
      </c>
      <c r="AY6" s="47" t="str">
        <f t="shared" si="1"/>
        <v>M</v>
      </c>
      <c r="AZ6" s="47" t="str">
        <f t="shared" si="1"/>
        <v>T</v>
      </c>
      <c r="BA6" s="47" t="str">
        <f t="shared" si="1"/>
        <v>W</v>
      </c>
      <c r="BB6" s="47" t="str">
        <f t="shared" si="1"/>
        <v>T</v>
      </c>
      <c r="BC6" s="47" t="str">
        <f t="shared" si="1"/>
        <v>F</v>
      </c>
      <c r="BD6" s="47" t="str">
        <f t="shared" si="1"/>
        <v>S</v>
      </c>
      <c r="BE6" s="47" t="str">
        <f t="shared" si="1"/>
        <v>S</v>
      </c>
      <c r="BF6" s="47" t="str">
        <f t="shared" si="1"/>
        <v>M</v>
      </c>
      <c r="BG6" s="47" t="str">
        <f t="shared" si="1"/>
        <v>T</v>
      </c>
      <c r="BH6" s="47" t="str">
        <f t="shared" si="1"/>
        <v>W</v>
      </c>
      <c r="BI6" s="47" t="str">
        <f t="shared" si="1"/>
        <v>T</v>
      </c>
      <c r="BJ6" s="47" t="str">
        <f t="shared" si="1"/>
        <v>F</v>
      </c>
      <c r="BK6" s="47" t="str">
        <f t="shared" si="1"/>
        <v>S</v>
      </c>
      <c r="BL6" s="47" t="str">
        <f t="shared" si="1"/>
        <v>S</v>
      </c>
      <c r="BM6" s="47" t="str">
        <f t="shared" si="1"/>
        <v>M</v>
      </c>
      <c r="BN6" s="47" t="str">
        <f t="shared" si="1"/>
        <v>T</v>
      </c>
      <c r="BO6" s="47" t="str">
        <f t="shared" si="1"/>
        <v>W</v>
      </c>
      <c r="BP6" s="47" t="str">
        <f t="shared" si="1"/>
        <v>T</v>
      </c>
      <c r="BQ6" s="47" t="str">
        <f t="shared" si="1"/>
        <v>F</v>
      </c>
      <c r="BR6" s="47" t="str">
        <f t="shared" si="1"/>
        <v>S</v>
      </c>
      <c r="BS6" s="47" t="str">
        <f t="shared" si="1"/>
        <v>S</v>
      </c>
      <c r="BT6" s="47" t="str">
        <f t="shared" si="1"/>
        <v>M</v>
      </c>
      <c r="BU6" s="47" t="str">
        <f t="shared" ref="BU6:CZ6" si="2">LEFT(TEXT(BU7,"ddd"),1)</f>
        <v>T</v>
      </c>
      <c r="BV6" s="47" t="str">
        <f t="shared" si="2"/>
        <v>W</v>
      </c>
      <c r="BW6" s="47" t="str">
        <f t="shared" si="2"/>
        <v>T</v>
      </c>
      <c r="BX6" s="47" t="str">
        <f t="shared" si="2"/>
        <v>F</v>
      </c>
      <c r="BY6" s="47" t="str">
        <f t="shared" si="2"/>
        <v>S</v>
      </c>
      <c r="BZ6" s="47" t="str">
        <f t="shared" si="2"/>
        <v>S</v>
      </c>
      <c r="CA6" s="47" t="str">
        <f t="shared" si="2"/>
        <v>M</v>
      </c>
      <c r="CB6" s="47" t="str">
        <f t="shared" si="2"/>
        <v>T</v>
      </c>
      <c r="CC6" s="47" t="str">
        <f t="shared" si="2"/>
        <v>W</v>
      </c>
      <c r="CD6" s="47" t="str">
        <f t="shared" si="2"/>
        <v>T</v>
      </c>
      <c r="CE6" s="47" t="str">
        <f t="shared" si="2"/>
        <v>F</v>
      </c>
      <c r="CF6" s="47" t="str">
        <f t="shared" si="2"/>
        <v>S</v>
      </c>
      <c r="CG6" s="47" t="str">
        <f t="shared" si="2"/>
        <v>S</v>
      </c>
      <c r="CH6" s="47" t="str">
        <f t="shared" si="2"/>
        <v>M</v>
      </c>
      <c r="CI6" s="47" t="str">
        <f t="shared" si="2"/>
        <v>T</v>
      </c>
      <c r="CJ6" s="47" t="str">
        <f t="shared" si="2"/>
        <v>W</v>
      </c>
      <c r="CK6" s="47" t="str">
        <f t="shared" si="2"/>
        <v>T</v>
      </c>
      <c r="CL6" s="47" t="str">
        <f t="shared" si="2"/>
        <v>F</v>
      </c>
      <c r="CM6" s="47" t="str">
        <f t="shared" si="2"/>
        <v>S</v>
      </c>
      <c r="CN6" s="47" t="str">
        <f t="shared" si="2"/>
        <v>S</v>
      </c>
      <c r="CO6" s="47" t="str">
        <f t="shared" si="2"/>
        <v>M</v>
      </c>
      <c r="CP6" s="47" t="str">
        <f t="shared" si="2"/>
        <v>T</v>
      </c>
      <c r="CQ6" s="47" t="str">
        <f t="shared" si="2"/>
        <v>W</v>
      </c>
      <c r="CR6" s="47" t="str">
        <f t="shared" si="2"/>
        <v>T</v>
      </c>
      <c r="CS6" s="47" t="str">
        <f t="shared" si="2"/>
        <v>F</v>
      </c>
      <c r="CT6" s="47" t="str">
        <f t="shared" si="2"/>
        <v>S</v>
      </c>
      <c r="CU6" s="47" t="str">
        <f t="shared" si="2"/>
        <v>S</v>
      </c>
      <c r="CV6" s="47" t="str">
        <f t="shared" si="2"/>
        <v>M</v>
      </c>
      <c r="CW6" s="47" t="str">
        <f t="shared" si="2"/>
        <v>T</v>
      </c>
      <c r="CX6" s="47" t="str">
        <f t="shared" si="2"/>
        <v>W</v>
      </c>
      <c r="CY6" s="47" t="str">
        <f t="shared" si="2"/>
        <v>T</v>
      </c>
      <c r="CZ6" s="47" t="str">
        <f t="shared" si="2"/>
        <v>F</v>
      </c>
      <c r="DA6" s="47" t="str">
        <f t="shared" ref="DA6:EF6" si="3">LEFT(TEXT(DA7,"ddd"),1)</f>
        <v>S</v>
      </c>
      <c r="DB6" s="47" t="str">
        <f t="shared" si="3"/>
        <v>S</v>
      </c>
      <c r="DC6" s="47" t="str">
        <f t="shared" si="3"/>
        <v>M</v>
      </c>
      <c r="DD6" s="47" t="str">
        <f t="shared" si="3"/>
        <v>T</v>
      </c>
      <c r="DE6" s="47" t="str">
        <f t="shared" si="3"/>
        <v>W</v>
      </c>
      <c r="DF6" s="47" t="str">
        <f t="shared" si="3"/>
        <v>T</v>
      </c>
      <c r="DG6" s="47" t="str">
        <f t="shared" si="3"/>
        <v>F</v>
      </c>
      <c r="DH6" s="47" t="str">
        <f t="shared" si="3"/>
        <v>S</v>
      </c>
      <c r="DI6" s="47" t="str">
        <f t="shared" si="3"/>
        <v>S</v>
      </c>
      <c r="DJ6" s="47" t="str">
        <f t="shared" si="3"/>
        <v>M</v>
      </c>
      <c r="DK6" s="47" t="str">
        <f t="shared" si="3"/>
        <v>T</v>
      </c>
      <c r="DL6" s="47" t="str">
        <f t="shared" si="3"/>
        <v>W</v>
      </c>
      <c r="DM6" s="47" t="str">
        <f t="shared" si="3"/>
        <v>T</v>
      </c>
      <c r="DN6" s="47" t="str">
        <f t="shared" si="3"/>
        <v>F</v>
      </c>
      <c r="DO6" s="47" t="str">
        <f t="shared" si="3"/>
        <v>S</v>
      </c>
      <c r="DP6" s="47" t="str">
        <f t="shared" si="3"/>
        <v>S</v>
      </c>
      <c r="DQ6" s="47" t="str">
        <f t="shared" si="3"/>
        <v>M</v>
      </c>
      <c r="DR6" s="47" t="str">
        <f t="shared" si="3"/>
        <v>T</v>
      </c>
      <c r="DS6" s="47" t="str">
        <f t="shared" si="3"/>
        <v>W</v>
      </c>
      <c r="DT6" s="47" t="str">
        <f t="shared" si="3"/>
        <v>T</v>
      </c>
      <c r="DU6" s="47" t="str">
        <f t="shared" si="3"/>
        <v>F</v>
      </c>
      <c r="DV6" s="47" t="str">
        <f t="shared" si="3"/>
        <v>S</v>
      </c>
      <c r="DW6" s="47" t="str">
        <f t="shared" si="3"/>
        <v>S</v>
      </c>
      <c r="DX6" s="47" t="str">
        <f t="shared" si="3"/>
        <v>M</v>
      </c>
      <c r="DY6" s="47" t="str">
        <f t="shared" si="3"/>
        <v>T</v>
      </c>
      <c r="DZ6" s="47" t="str">
        <f t="shared" si="3"/>
        <v>W</v>
      </c>
      <c r="EA6" s="47" t="str">
        <f t="shared" si="3"/>
        <v>T</v>
      </c>
      <c r="EB6" s="47" t="str">
        <f t="shared" si="3"/>
        <v>F</v>
      </c>
      <c r="EC6" s="47" t="str">
        <f t="shared" si="3"/>
        <v>S</v>
      </c>
      <c r="ED6" s="47" t="str">
        <f t="shared" si="3"/>
        <v>S</v>
      </c>
      <c r="EE6" s="47" t="str">
        <f t="shared" si="3"/>
        <v>M</v>
      </c>
      <c r="EF6" s="47" t="str">
        <f t="shared" si="3"/>
        <v>T</v>
      </c>
      <c r="EG6" s="47" t="str">
        <f t="shared" ref="EG6:EN6" si="4">LEFT(TEXT(EG7,"ddd"),1)</f>
        <v>W</v>
      </c>
      <c r="EH6" s="47" t="str">
        <f t="shared" si="4"/>
        <v>T</v>
      </c>
      <c r="EI6" s="47" t="str">
        <f t="shared" si="4"/>
        <v>F</v>
      </c>
      <c r="EJ6" s="47" t="str">
        <f t="shared" si="4"/>
        <v>S</v>
      </c>
      <c r="EK6" s="47" t="str">
        <f t="shared" si="4"/>
        <v>S</v>
      </c>
      <c r="EL6" s="47" t="str">
        <f t="shared" si="4"/>
        <v>M</v>
      </c>
      <c r="EM6" s="47" t="str">
        <f t="shared" si="4"/>
        <v>T</v>
      </c>
      <c r="EN6" s="47" t="str">
        <f t="shared" si="4"/>
        <v>W</v>
      </c>
    </row>
    <row r="7" spans="1:148" ht="32.25" customHeight="1" x14ac:dyDescent="0.5">
      <c r="A7" s="50" t="s">
        <v>4</v>
      </c>
      <c r="B7" s="50" t="s">
        <v>50</v>
      </c>
      <c r="C7" s="51" t="s">
        <v>5</v>
      </c>
      <c r="D7" s="51" t="s">
        <v>26</v>
      </c>
      <c r="E7" s="50" t="s">
        <v>51</v>
      </c>
      <c r="F7" s="51" t="s">
        <v>6</v>
      </c>
      <c r="G7" s="52" t="s">
        <v>61</v>
      </c>
      <c r="H7" s="60" t="s">
        <v>14</v>
      </c>
      <c r="I7" s="46">
        <f>F8</f>
        <v>44088</v>
      </c>
      <c r="J7" s="46">
        <f>I7+1</f>
        <v>44089</v>
      </c>
      <c r="K7" s="46">
        <f t="shared" ref="K7:BV7" si="5">J7+1</f>
        <v>44090</v>
      </c>
      <c r="L7" s="46">
        <f t="shared" si="5"/>
        <v>44091</v>
      </c>
      <c r="M7" s="46">
        <f t="shared" si="5"/>
        <v>44092</v>
      </c>
      <c r="N7" s="46">
        <f t="shared" si="5"/>
        <v>44093</v>
      </c>
      <c r="O7" s="46">
        <f t="shared" si="5"/>
        <v>44094</v>
      </c>
      <c r="P7" s="46">
        <f t="shared" si="5"/>
        <v>44095</v>
      </c>
      <c r="Q7" s="46">
        <f t="shared" si="5"/>
        <v>44096</v>
      </c>
      <c r="R7" s="46">
        <f t="shared" si="5"/>
        <v>44097</v>
      </c>
      <c r="S7" s="46">
        <f t="shared" si="5"/>
        <v>44098</v>
      </c>
      <c r="T7" s="46">
        <f t="shared" si="5"/>
        <v>44099</v>
      </c>
      <c r="U7" s="46">
        <f t="shared" si="5"/>
        <v>44100</v>
      </c>
      <c r="V7" s="46">
        <f t="shared" si="5"/>
        <v>44101</v>
      </c>
      <c r="W7" s="46">
        <f t="shared" si="5"/>
        <v>44102</v>
      </c>
      <c r="X7" s="46">
        <f t="shared" si="5"/>
        <v>44103</v>
      </c>
      <c r="Y7" s="46">
        <f t="shared" si="5"/>
        <v>44104</v>
      </c>
      <c r="Z7" s="46">
        <f t="shared" si="5"/>
        <v>44105</v>
      </c>
      <c r="AA7" s="46">
        <f t="shared" si="5"/>
        <v>44106</v>
      </c>
      <c r="AB7" s="46">
        <f t="shared" si="5"/>
        <v>44107</v>
      </c>
      <c r="AC7" s="46">
        <f t="shared" si="5"/>
        <v>44108</v>
      </c>
      <c r="AD7" s="46">
        <f t="shared" si="5"/>
        <v>44109</v>
      </c>
      <c r="AE7" s="46">
        <f t="shared" si="5"/>
        <v>44110</v>
      </c>
      <c r="AF7" s="46">
        <f t="shared" si="5"/>
        <v>44111</v>
      </c>
      <c r="AG7" s="46">
        <f t="shared" si="5"/>
        <v>44112</v>
      </c>
      <c r="AH7" s="46">
        <f t="shared" si="5"/>
        <v>44113</v>
      </c>
      <c r="AI7" s="46">
        <f t="shared" si="5"/>
        <v>44114</v>
      </c>
      <c r="AJ7" s="46">
        <f t="shared" si="5"/>
        <v>44115</v>
      </c>
      <c r="AK7" s="46">
        <f t="shared" si="5"/>
        <v>44116</v>
      </c>
      <c r="AL7" s="46">
        <f t="shared" si="5"/>
        <v>44117</v>
      </c>
      <c r="AM7" s="46">
        <f t="shared" si="5"/>
        <v>44118</v>
      </c>
      <c r="AN7" s="46">
        <f t="shared" si="5"/>
        <v>44119</v>
      </c>
      <c r="AO7" s="46">
        <f t="shared" si="5"/>
        <v>44120</v>
      </c>
      <c r="AP7" s="46">
        <f t="shared" si="5"/>
        <v>44121</v>
      </c>
      <c r="AQ7" s="46">
        <f t="shared" si="5"/>
        <v>44122</v>
      </c>
      <c r="AR7" s="46">
        <f t="shared" si="5"/>
        <v>44123</v>
      </c>
      <c r="AS7" s="46">
        <f t="shared" si="5"/>
        <v>44124</v>
      </c>
      <c r="AT7" s="46">
        <f t="shared" si="5"/>
        <v>44125</v>
      </c>
      <c r="AU7" s="46">
        <f t="shared" si="5"/>
        <v>44126</v>
      </c>
      <c r="AV7" s="46">
        <f t="shared" si="5"/>
        <v>44127</v>
      </c>
      <c r="AW7" s="46">
        <f t="shared" si="5"/>
        <v>44128</v>
      </c>
      <c r="AX7" s="46">
        <f t="shared" si="5"/>
        <v>44129</v>
      </c>
      <c r="AY7" s="46">
        <f t="shared" si="5"/>
        <v>44130</v>
      </c>
      <c r="AZ7" s="46">
        <f t="shared" si="5"/>
        <v>44131</v>
      </c>
      <c r="BA7" s="46">
        <f t="shared" si="5"/>
        <v>44132</v>
      </c>
      <c r="BB7" s="46">
        <f t="shared" si="5"/>
        <v>44133</v>
      </c>
      <c r="BC7" s="46">
        <f t="shared" si="5"/>
        <v>44134</v>
      </c>
      <c r="BD7" s="46">
        <f t="shared" si="5"/>
        <v>44135</v>
      </c>
      <c r="BE7" s="46">
        <f t="shared" si="5"/>
        <v>44136</v>
      </c>
      <c r="BF7" s="46">
        <f t="shared" si="5"/>
        <v>44137</v>
      </c>
      <c r="BG7" s="46">
        <f t="shared" si="5"/>
        <v>44138</v>
      </c>
      <c r="BH7" s="46">
        <f t="shared" si="5"/>
        <v>44139</v>
      </c>
      <c r="BI7" s="46">
        <f t="shared" si="5"/>
        <v>44140</v>
      </c>
      <c r="BJ7" s="46">
        <f t="shared" si="5"/>
        <v>44141</v>
      </c>
      <c r="BK7" s="46">
        <f t="shared" si="5"/>
        <v>44142</v>
      </c>
      <c r="BL7" s="46">
        <f t="shared" si="5"/>
        <v>44143</v>
      </c>
      <c r="BM7" s="46">
        <f t="shared" si="5"/>
        <v>44144</v>
      </c>
      <c r="BN7" s="46">
        <f t="shared" si="5"/>
        <v>44145</v>
      </c>
      <c r="BO7" s="46">
        <f t="shared" si="5"/>
        <v>44146</v>
      </c>
      <c r="BP7" s="46">
        <f t="shared" si="5"/>
        <v>44147</v>
      </c>
      <c r="BQ7" s="46">
        <f t="shared" si="5"/>
        <v>44148</v>
      </c>
      <c r="BR7" s="46">
        <f t="shared" si="5"/>
        <v>44149</v>
      </c>
      <c r="BS7" s="46">
        <f t="shared" si="5"/>
        <v>44150</v>
      </c>
      <c r="BT7" s="46">
        <f t="shared" si="5"/>
        <v>44151</v>
      </c>
      <c r="BU7" s="46">
        <f t="shared" si="5"/>
        <v>44152</v>
      </c>
      <c r="BV7" s="46">
        <f t="shared" si="5"/>
        <v>44153</v>
      </c>
      <c r="BW7" s="46">
        <f t="shared" ref="BW7:EG7" si="6">BV7+1</f>
        <v>44154</v>
      </c>
      <c r="BX7" s="46">
        <f t="shared" si="6"/>
        <v>44155</v>
      </c>
      <c r="BY7" s="46">
        <f t="shared" si="6"/>
        <v>44156</v>
      </c>
      <c r="BZ7" s="46">
        <f t="shared" si="6"/>
        <v>44157</v>
      </c>
      <c r="CA7" s="46">
        <f t="shared" si="6"/>
        <v>44158</v>
      </c>
      <c r="CB7" s="46">
        <f t="shared" si="6"/>
        <v>44159</v>
      </c>
      <c r="CC7" s="46">
        <f t="shared" si="6"/>
        <v>44160</v>
      </c>
      <c r="CD7" s="46">
        <f t="shared" si="6"/>
        <v>44161</v>
      </c>
      <c r="CE7" s="46">
        <f t="shared" si="6"/>
        <v>44162</v>
      </c>
      <c r="CF7" s="46">
        <f t="shared" si="6"/>
        <v>44163</v>
      </c>
      <c r="CG7" s="46">
        <f t="shared" si="6"/>
        <v>44164</v>
      </c>
      <c r="CH7" s="46">
        <f t="shared" si="6"/>
        <v>44165</v>
      </c>
      <c r="CI7" s="46">
        <f t="shared" si="6"/>
        <v>44166</v>
      </c>
      <c r="CJ7" s="46">
        <f t="shared" si="6"/>
        <v>44167</v>
      </c>
      <c r="CK7" s="46">
        <f t="shared" si="6"/>
        <v>44168</v>
      </c>
      <c r="CL7" s="46">
        <f t="shared" si="6"/>
        <v>44169</v>
      </c>
      <c r="CM7" s="46">
        <f t="shared" si="6"/>
        <v>44170</v>
      </c>
      <c r="CN7" s="46">
        <f t="shared" si="6"/>
        <v>44171</v>
      </c>
      <c r="CO7" s="46">
        <f t="shared" si="6"/>
        <v>44172</v>
      </c>
      <c r="CP7" s="46">
        <f t="shared" si="6"/>
        <v>44173</v>
      </c>
      <c r="CQ7" s="46">
        <f t="shared" si="6"/>
        <v>44174</v>
      </c>
      <c r="CR7" s="46">
        <f t="shared" si="6"/>
        <v>44175</v>
      </c>
      <c r="CS7" s="46">
        <f t="shared" si="6"/>
        <v>44176</v>
      </c>
      <c r="CT7" s="46">
        <f t="shared" si="6"/>
        <v>44177</v>
      </c>
      <c r="CU7" s="46">
        <f t="shared" si="6"/>
        <v>44178</v>
      </c>
      <c r="CV7" s="46">
        <f t="shared" si="6"/>
        <v>44179</v>
      </c>
      <c r="CW7" s="46">
        <f t="shared" si="6"/>
        <v>44180</v>
      </c>
      <c r="CX7" s="46">
        <f t="shared" si="6"/>
        <v>44181</v>
      </c>
      <c r="CY7" s="46">
        <f t="shared" si="6"/>
        <v>44182</v>
      </c>
      <c r="CZ7" s="46">
        <f t="shared" si="6"/>
        <v>44183</v>
      </c>
      <c r="DA7" s="46">
        <f t="shared" si="6"/>
        <v>44184</v>
      </c>
      <c r="DB7" s="46">
        <f t="shared" si="6"/>
        <v>44185</v>
      </c>
      <c r="DC7" s="46">
        <f t="shared" si="6"/>
        <v>44186</v>
      </c>
      <c r="DD7" s="46">
        <f t="shared" si="6"/>
        <v>44187</v>
      </c>
      <c r="DE7" s="46">
        <f t="shared" si="6"/>
        <v>44188</v>
      </c>
      <c r="DF7" s="46">
        <f t="shared" si="6"/>
        <v>44189</v>
      </c>
      <c r="DG7" s="46">
        <f t="shared" si="6"/>
        <v>44190</v>
      </c>
      <c r="DH7" s="46">
        <f t="shared" si="6"/>
        <v>44191</v>
      </c>
      <c r="DI7" s="46">
        <f t="shared" si="6"/>
        <v>44192</v>
      </c>
      <c r="DJ7" s="46">
        <f t="shared" si="6"/>
        <v>44193</v>
      </c>
      <c r="DK7" s="46">
        <f t="shared" si="6"/>
        <v>44194</v>
      </c>
      <c r="DL7" s="46">
        <f t="shared" si="6"/>
        <v>44195</v>
      </c>
      <c r="DM7" s="46">
        <f t="shared" si="6"/>
        <v>44196</v>
      </c>
      <c r="DN7" s="46">
        <f t="shared" si="6"/>
        <v>44197</v>
      </c>
      <c r="DO7" s="46">
        <f t="shared" si="6"/>
        <v>44198</v>
      </c>
      <c r="DP7" s="46">
        <f t="shared" si="6"/>
        <v>44199</v>
      </c>
      <c r="DQ7" s="46">
        <f t="shared" si="6"/>
        <v>44200</v>
      </c>
      <c r="DR7" s="46">
        <f t="shared" si="6"/>
        <v>44201</v>
      </c>
      <c r="DS7" s="46">
        <f t="shared" si="6"/>
        <v>44202</v>
      </c>
      <c r="DT7" s="46">
        <f t="shared" si="6"/>
        <v>44203</v>
      </c>
      <c r="DU7" s="46">
        <f t="shared" si="6"/>
        <v>44204</v>
      </c>
      <c r="DV7" s="46">
        <f t="shared" si="6"/>
        <v>44205</v>
      </c>
      <c r="DW7" s="46">
        <f t="shared" si="6"/>
        <v>44206</v>
      </c>
      <c r="DX7" s="46">
        <f t="shared" si="6"/>
        <v>44207</v>
      </c>
      <c r="DY7" s="46">
        <f t="shared" si="6"/>
        <v>44208</v>
      </c>
      <c r="DZ7" s="46">
        <f t="shared" si="6"/>
        <v>44209</v>
      </c>
      <c r="EA7" s="46">
        <f t="shared" si="6"/>
        <v>44210</v>
      </c>
      <c r="EB7" s="46">
        <f t="shared" si="6"/>
        <v>44211</v>
      </c>
      <c r="EC7" s="46">
        <f t="shared" si="6"/>
        <v>44212</v>
      </c>
      <c r="ED7" s="46">
        <f t="shared" si="6"/>
        <v>44213</v>
      </c>
      <c r="EE7" s="46">
        <f t="shared" si="6"/>
        <v>44214</v>
      </c>
      <c r="EF7" s="46">
        <f t="shared" si="6"/>
        <v>44215</v>
      </c>
      <c r="EG7" s="46">
        <f t="shared" si="6"/>
        <v>44216</v>
      </c>
      <c r="EH7" s="46">
        <f>EG7+1</f>
        <v>44217</v>
      </c>
      <c r="EI7" s="46">
        <f>EH7+1</f>
        <v>44218</v>
      </c>
      <c r="EJ7" s="46">
        <f t="shared" ref="EJ7:ER7" si="7">EI7+1</f>
        <v>44219</v>
      </c>
      <c r="EK7" s="46">
        <f t="shared" si="7"/>
        <v>44220</v>
      </c>
      <c r="EL7" s="46">
        <f t="shared" si="7"/>
        <v>44221</v>
      </c>
      <c r="EM7" s="46">
        <f t="shared" si="7"/>
        <v>44222</v>
      </c>
      <c r="EN7" s="46">
        <f t="shared" si="7"/>
        <v>44223</v>
      </c>
      <c r="EO7" s="46">
        <f t="shared" si="7"/>
        <v>44224</v>
      </c>
      <c r="EP7" s="46">
        <f t="shared" si="7"/>
        <v>44225</v>
      </c>
      <c r="EQ7" s="46">
        <f t="shared" si="7"/>
        <v>44226</v>
      </c>
      <c r="ER7" s="46">
        <f t="shared" si="7"/>
        <v>44227</v>
      </c>
    </row>
    <row r="8" spans="1:148" ht="24.75" customHeight="1" x14ac:dyDescent="0.45">
      <c r="A8" s="53">
        <v>1</v>
      </c>
      <c r="B8" s="53" t="str">
        <f>'Sprint 1'!B5</f>
        <v xml:space="preserve">
 Infrastructure</v>
      </c>
      <c r="C8" s="54" t="str">
        <f>'Sprint 1'!C5</f>
        <v xml:space="preserve">Set up infrastructure GitLab </v>
      </c>
      <c r="D8" s="54" t="str">
        <f>'Sprint 1'!E5</f>
        <v>High</v>
      </c>
      <c r="E8" s="55">
        <f>'Sprint 1'!D5</f>
        <v>0.5</v>
      </c>
      <c r="F8" s="56">
        <v>44088</v>
      </c>
      <c r="G8" s="56">
        <f>F8+E8</f>
        <v>44088.5</v>
      </c>
      <c r="H8" s="61"/>
      <c r="I8" s="57" t="str">
        <f xml:space="preserve"> IF(AND(I$7=$F8,$E8=0),"u",  IF(AND(I$7&gt;=$F8,I$7&lt;$G8),"X",IF(AND(I$7&gt;=$G8,I$7&lt;=$H8),"Y","")))</f>
        <v>X</v>
      </c>
      <c r="J8" s="57" t="str">
        <f t="shared" ref="J8:AF17" si="8" xml:space="preserve"> IF(AND(J$7=$F8,$E8=0),"u",  IF(AND(J$7&gt;=$F8,J$7&lt;$G8),"X",IF(AND(J$7&gt;=$G8,J$7&lt;=$H8),"Y","")))</f>
        <v/>
      </c>
      <c r="K8" s="57" t="str">
        <f t="shared" si="8"/>
        <v/>
      </c>
      <c r="L8" s="57" t="str">
        <f t="shared" si="8"/>
        <v/>
      </c>
      <c r="M8" s="57" t="str">
        <f t="shared" si="8"/>
        <v/>
      </c>
      <c r="N8" s="57" t="str">
        <f t="shared" si="8"/>
        <v/>
      </c>
      <c r="O8" s="57" t="str">
        <f t="shared" si="8"/>
        <v/>
      </c>
      <c r="P8" s="57" t="str">
        <f t="shared" si="8"/>
        <v/>
      </c>
      <c r="Q8" s="57" t="str">
        <f t="shared" si="8"/>
        <v/>
      </c>
      <c r="R8" s="57" t="str">
        <f t="shared" si="8"/>
        <v/>
      </c>
      <c r="S8" s="57" t="str">
        <f t="shared" si="8"/>
        <v/>
      </c>
      <c r="T8" s="57" t="str">
        <f t="shared" si="8"/>
        <v/>
      </c>
      <c r="U8" s="57" t="str">
        <f t="shared" si="8"/>
        <v/>
      </c>
      <c r="V8" s="57" t="str">
        <f t="shared" si="8"/>
        <v/>
      </c>
      <c r="W8" s="57" t="str">
        <f t="shared" si="8"/>
        <v/>
      </c>
      <c r="X8" s="57" t="str">
        <f t="shared" si="8"/>
        <v/>
      </c>
      <c r="Y8" s="57" t="str">
        <f t="shared" si="8"/>
        <v/>
      </c>
      <c r="Z8" s="57" t="str">
        <f t="shared" si="8"/>
        <v/>
      </c>
      <c r="AA8" s="57" t="str">
        <f t="shared" si="8"/>
        <v/>
      </c>
      <c r="AB8" s="57" t="str">
        <f t="shared" si="8"/>
        <v/>
      </c>
      <c r="AC8" s="57" t="str">
        <f t="shared" si="8"/>
        <v/>
      </c>
      <c r="AD8" s="57" t="str">
        <f t="shared" si="8"/>
        <v/>
      </c>
      <c r="AE8" s="57" t="str">
        <f t="shared" ref="AE8:BJ17" si="9" xml:space="preserve"> IF(AND(AE$7=$F8,$E8=0),"u",  IF(AND(AE$7&gt;=$F8,AE$7&lt;$G8),"X",IF(AND(AE$7&gt;=$G8,AE$7&lt;=$H8),"Y","")))</f>
        <v/>
      </c>
      <c r="AF8" s="57" t="str">
        <f t="shared" si="8"/>
        <v/>
      </c>
      <c r="AG8" s="57" t="str">
        <f t="shared" ref="AG8:CR14" si="10" xml:space="preserve"> IF(AND(AG$7=$F8,$E8=0),"u",  IF(AND(AG$7&gt;=$F8,AG$7&lt;$G8),"X",IF(AND(AG$7&gt;=$G8,AG$7&lt;=$H8),"Y","")))</f>
        <v/>
      </c>
      <c r="AH8" s="57" t="str">
        <f t="shared" si="10"/>
        <v/>
      </c>
      <c r="AI8" s="57" t="str">
        <f t="shared" si="10"/>
        <v/>
      </c>
      <c r="AJ8" s="57" t="str">
        <f t="shared" si="10"/>
        <v/>
      </c>
      <c r="AK8" s="57" t="str">
        <f t="shared" si="10"/>
        <v/>
      </c>
      <c r="AL8" s="57" t="str">
        <f t="shared" si="10"/>
        <v/>
      </c>
      <c r="AM8" s="57" t="str">
        <f t="shared" si="10"/>
        <v/>
      </c>
      <c r="AN8" s="57" t="str">
        <f t="shared" si="10"/>
        <v/>
      </c>
      <c r="AO8" s="57" t="str">
        <f t="shared" si="10"/>
        <v/>
      </c>
      <c r="AP8" s="57" t="str">
        <f t="shared" si="10"/>
        <v/>
      </c>
      <c r="AQ8" s="57" t="str">
        <f t="shared" si="10"/>
        <v/>
      </c>
      <c r="AR8" s="57" t="str">
        <f t="shared" si="10"/>
        <v/>
      </c>
      <c r="AS8" s="57" t="str">
        <f t="shared" si="10"/>
        <v/>
      </c>
      <c r="AT8" s="57" t="str">
        <f t="shared" si="10"/>
        <v/>
      </c>
      <c r="AU8" s="57" t="str">
        <f t="shared" si="10"/>
        <v/>
      </c>
      <c r="AV8" s="57" t="str">
        <f t="shared" si="10"/>
        <v/>
      </c>
      <c r="AW8" s="57" t="str">
        <f t="shared" si="10"/>
        <v/>
      </c>
      <c r="AX8" s="57" t="str">
        <f t="shared" si="10"/>
        <v/>
      </c>
      <c r="AY8" s="57" t="str">
        <f t="shared" si="10"/>
        <v/>
      </c>
      <c r="AZ8" s="57" t="str">
        <f t="shared" si="10"/>
        <v/>
      </c>
      <c r="BA8" s="57" t="str">
        <f t="shared" si="10"/>
        <v/>
      </c>
      <c r="BB8" s="57" t="str">
        <f t="shared" si="10"/>
        <v/>
      </c>
      <c r="BC8" s="57" t="str">
        <f t="shared" si="10"/>
        <v/>
      </c>
      <c r="BD8" s="57" t="str">
        <f t="shared" si="10"/>
        <v/>
      </c>
      <c r="BE8" s="57" t="str">
        <f t="shared" si="10"/>
        <v/>
      </c>
      <c r="BF8" s="57" t="str">
        <f t="shared" si="10"/>
        <v/>
      </c>
      <c r="BG8" s="57" t="str">
        <f t="shared" si="10"/>
        <v/>
      </c>
      <c r="BH8" s="57" t="str">
        <f t="shared" si="10"/>
        <v/>
      </c>
      <c r="BI8" s="57" t="str">
        <f t="shared" si="10"/>
        <v/>
      </c>
      <c r="BJ8" s="57" t="str">
        <f t="shared" si="10"/>
        <v/>
      </c>
      <c r="BK8" s="57" t="str">
        <f t="shared" si="10"/>
        <v/>
      </c>
      <c r="BL8" s="57" t="str">
        <f t="shared" si="10"/>
        <v/>
      </c>
      <c r="BM8" s="57" t="str">
        <f t="shared" si="10"/>
        <v/>
      </c>
      <c r="BN8" s="57" t="str">
        <f t="shared" si="10"/>
        <v/>
      </c>
      <c r="BO8" s="57" t="str">
        <f t="shared" si="10"/>
        <v/>
      </c>
      <c r="BP8" s="57" t="str">
        <f t="shared" si="10"/>
        <v/>
      </c>
      <c r="BQ8" s="57" t="str">
        <f t="shared" si="10"/>
        <v/>
      </c>
      <c r="BR8" s="57" t="str">
        <f t="shared" si="10"/>
        <v/>
      </c>
      <c r="BS8" s="57" t="str">
        <f t="shared" si="10"/>
        <v/>
      </c>
      <c r="BT8" s="57" t="str">
        <f t="shared" si="10"/>
        <v/>
      </c>
      <c r="BU8" s="57" t="str">
        <f t="shared" si="10"/>
        <v/>
      </c>
      <c r="BV8" s="57" t="str">
        <f t="shared" si="10"/>
        <v/>
      </c>
      <c r="BW8" s="57" t="str">
        <f t="shared" si="10"/>
        <v/>
      </c>
      <c r="BX8" s="57" t="str">
        <f t="shared" si="10"/>
        <v/>
      </c>
      <c r="BY8" s="57" t="str">
        <f t="shared" si="10"/>
        <v/>
      </c>
      <c r="BZ8" s="57" t="str">
        <f t="shared" si="10"/>
        <v/>
      </c>
      <c r="CA8" s="57" t="str">
        <f t="shared" si="10"/>
        <v/>
      </c>
      <c r="CB8" s="57" t="str">
        <f t="shared" si="10"/>
        <v/>
      </c>
      <c r="CC8" s="57" t="str">
        <f t="shared" si="10"/>
        <v/>
      </c>
      <c r="CD8" s="57" t="str">
        <f t="shared" si="10"/>
        <v/>
      </c>
      <c r="CE8" s="57" t="str">
        <f t="shared" si="10"/>
        <v/>
      </c>
      <c r="CF8" s="57" t="str">
        <f t="shared" si="10"/>
        <v/>
      </c>
      <c r="CG8" s="57" t="str">
        <f t="shared" si="10"/>
        <v/>
      </c>
      <c r="CH8" s="57" t="str">
        <f t="shared" si="10"/>
        <v/>
      </c>
      <c r="CI8" s="57" t="str">
        <f t="shared" si="10"/>
        <v/>
      </c>
      <c r="CJ8" s="57" t="str">
        <f t="shared" si="10"/>
        <v/>
      </c>
      <c r="CK8" s="57" t="str">
        <f t="shared" si="10"/>
        <v/>
      </c>
      <c r="CL8" s="57" t="str">
        <f t="shared" si="10"/>
        <v/>
      </c>
      <c r="CM8" s="57" t="str">
        <f t="shared" si="10"/>
        <v/>
      </c>
      <c r="CN8" s="57" t="str">
        <f t="shared" si="10"/>
        <v/>
      </c>
      <c r="CO8" s="57" t="str">
        <f t="shared" si="10"/>
        <v/>
      </c>
      <c r="CP8" s="57" t="str">
        <f t="shared" si="10"/>
        <v/>
      </c>
      <c r="CQ8" s="57" t="str">
        <f t="shared" si="10"/>
        <v/>
      </c>
      <c r="CR8" s="57" t="str">
        <f t="shared" si="10"/>
        <v/>
      </c>
      <c r="CS8" s="57" t="str">
        <f t="shared" ref="CS8:ER12" si="11" xml:space="preserve"> IF(AND(CS$7=$F8,$E8=0),"u",  IF(AND(CS$7&gt;=$F8,CS$7&lt;$G8),"X",IF(AND(CS$7&gt;=$G8,CS$7&lt;=$H8),"Y","")))</f>
        <v/>
      </c>
      <c r="CT8" s="57" t="str">
        <f t="shared" si="11"/>
        <v/>
      </c>
      <c r="CU8" s="57" t="str">
        <f t="shared" si="11"/>
        <v/>
      </c>
      <c r="CV8" s="57" t="str">
        <f t="shared" si="11"/>
        <v/>
      </c>
      <c r="CW8" s="57" t="str">
        <f t="shared" si="11"/>
        <v/>
      </c>
      <c r="CX8" s="57" t="str">
        <f t="shared" si="11"/>
        <v/>
      </c>
      <c r="CY8" s="57" t="str">
        <f t="shared" si="11"/>
        <v/>
      </c>
      <c r="CZ8" s="57" t="str">
        <f t="shared" si="11"/>
        <v/>
      </c>
      <c r="DA8" s="57" t="str">
        <f t="shared" si="11"/>
        <v/>
      </c>
      <c r="DB8" s="57" t="str">
        <f t="shared" si="11"/>
        <v/>
      </c>
      <c r="DC8" s="57" t="str">
        <f t="shared" si="11"/>
        <v/>
      </c>
      <c r="DD8" s="57" t="str">
        <f t="shared" si="11"/>
        <v/>
      </c>
      <c r="DE8" s="57" t="str">
        <f t="shared" si="11"/>
        <v/>
      </c>
      <c r="DF8" s="57" t="str">
        <f t="shared" si="11"/>
        <v/>
      </c>
      <c r="DG8" s="57" t="str">
        <f t="shared" si="11"/>
        <v/>
      </c>
      <c r="DH8" s="57" t="str">
        <f t="shared" si="11"/>
        <v/>
      </c>
      <c r="DI8" s="57" t="str">
        <f t="shared" si="11"/>
        <v/>
      </c>
      <c r="DJ8" s="57" t="str">
        <f t="shared" si="11"/>
        <v/>
      </c>
      <c r="DK8" s="57" t="str">
        <f t="shared" si="11"/>
        <v/>
      </c>
      <c r="DL8" s="57" t="str">
        <f t="shared" si="11"/>
        <v/>
      </c>
      <c r="DM8" s="57" t="str">
        <f t="shared" si="11"/>
        <v/>
      </c>
      <c r="DN8" s="57" t="str">
        <f t="shared" si="11"/>
        <v/>
      </c>
      <c r="DO8" s="57" t="str">
        <f t="shared" si="11"/>
        <v/>
      </c>
      <c r="DP8" s="57" t="str">
        <f t="shared" si="11"/>
        <v/>
      </c>
      <c r="DQ8" s="57" t="str">
        <f t="shared" si="11"/>
        <v/>
      </c>
      <c r="DR8" s="57" t="str">
        <f t="shared" si="11"/>
        <v/>
      </c>
      <c r="DS8" s="57" t="str">
        <f t="shared" si="11"/>
        <v/>
      </c>
      <c r="DT8" s="57" t="str">
        <f t="shared" si="11"/>
        <v/>
      </c>
      <c r="DU8" s="57" t="str">
        <f t="shared" si="11"/>
        <v/>
      </c>
      <c r="DV8" s="57" t="str">
        <f t="shared" si="11"/>
        <v/>
      </c>
      <c r="DW8" s="57" t="str">
        <f t="shared" si="11"/>
        <v/>
      </c>
      <c r="DX8" s="57" t="str">
        <f t="shared" si="11"/>
        <v/>
      </c>
      <c r="DY8" s="57" t="str">
        <f t="shared" si="11"/>
        <v/>
      </c>
      <c r="DZ8" s="57" t="str">
        <f t="shared" si="11"/>
        <v/>
      </c>
      <c r="EA8" s="57" t="str">
        <f t="shared" si="11"/>
        <v/>
      </c>
      <c r="EB8" s="57" t="str">
        <f t="shared" si="11"/>
        <v/>
      </c>
      <c r="EC8" s="57" t="str">
        <f t="shared" si="11"/>
        <v/>
      </c>
      <c r="ED8" s="57" t="str">
        <f t="shared" si="11"/>
        <v/>
      </c>
      <c r="EE8" s="57" t="str">
        <f t="shared" si="11"/>
        <v/>
      </c>
      <c r="EF8" s="57" t="str">
        <f t="shared" si="11"/>
        <v/>
      </c>
      <c r="EG8" s="57" t="str">
        <f t="shared" si="11"/>
        <v/>
      </c>
      <c r="EH8" s="57" t="str">
        <f t="shared" si="11"/>
        <v/>
      </c>
      <c r="EI8" s="57" t="str">
        <f t="shared" si="11"/>
        <v/>
      </c>
      <c r="EJ8" s="57" t="str">
        <f t="shared" si="11"/>
        <v/>
      </c>
      <c r="EK8" s="57" t="str">
        <f t="shared" si="11"/>
        <v/>
      </c>
      <c r="EL8" s="57" t="str">
        <f t="shared" si="11"/>
        <v/>
      </c>
      <c r="EM8" s="57" t="str">
        <f t="shared" si="11"/>
        <v/>
      </c>
      <c r="EN8" s="57" t="str">
        <f t="shared" si="11"/>
        <v/>
      </c>
      <c r="EO8" s="57" t="str">
        <f t="shared" si="11"/>
        <v/>
      </c>
      <c r="EP8" s="57" t="str">
        <f t="shared" si="11"/>
        <v/>
      </c>
      <c r="EQ8" s="57" t="str">
        <f t="shared" si="11"/>
        <v/>
      </c>
      <c r="ER8" s="57" t="str">
        <f t="shared" si="11"/>
        <v/>
      </c>
    </row>
    <row r="9" spans="1:148" ht="28.5" x14ac:dyDescent="0.45">
      <c r="A9" s="53">
        <v>2</v>
      </c>
      <c r="B9" s="53" t="str">
        <f>'Sprint 1'!B7</f>
        <v xml:space="preserve">User stories </v>
      </c>
      <c r="C9" s="54" t="str">
        <f>'Sprint 1'!C7</f>
        <v>Enter user stories in product backlog</v>
      </c>
      <c r="D9" s="54" t="str">
        <f>'Sprint 1'!E7</f>
        <v>High</v>
      </c>
      <c r="E9" s="55">
        <f>'Sprint 1'!D7</f>
        <v>0.5</v>
      </c>
      <c r="F9" s="56">
        <v>44088</v>
      </c>
      <c r="G9" s="56">
        <f t="shared" ref="G9:G17" si="12">F9+E9</f>
        <v>44088.5</v>
      </c>
      <c r="H9" s="61"/>
      <c r="I9" s="57" t="str">
        <f t="shared" ref="I9:X17" si="13" xml:space="preserve"> IF(AND(I$7=$F9,$E9=0),"u",  IF(AND(I$7&gt;=$F9,I$7&lt;$G9),"X",IF(AND(I$7&gt;=$G9,I$7&lt;=$H9),"Y","")))</f>
        <v>X</v>
      </c>
      <c r="J9" s="57" t="str">
        <f t="shared" si="13"/>
        <v/>
      </c>
      <c r="K9" s="57" t="str">
        <f t="shared" si="13"/>
        <v/>
      </c>
      <c r="L9" s="57" t="str">
        <f t="shared" si="13"/>
        <v/>
      </c>
      <c r="M9" s="57" t="str">
        <f t="shared" si="13"/>
        <v/>
      </c>
      <c r="N9" s="57" t="str">
        <f t="shared" si="13"/>
        <v/>
      </c>
      <c r="O9" s="57" t="str">
        <f t="shared" si="13"/>
        <v/>
      </c>
      <c r="P9" s="57" t="str">
        <f t="shared" si="13"/>
        <v/>
      </c>
      <c r="Q9" s="57" t="str">
        <f t="shared" si="13"/>
        <v/>
      </c>
      <c r="R9" s="57" t="str">
        <f t="shared" si="13"/>
        <v/>
      </c>
      <c r="S9" s="57" t="str">
        <f t="shared" si="13"/>
        <v/>
      </c>
      <c r="T9" s="57" t="str">
        <f t="shared" si="13"/>
        <v/>
      </c>
      <c r="U9" s="57" t="str">
        <f t="shared" si="13"/>
        <v/>
      </c>
      <c r="V9" s="57" t="str">
        <f t="shared" si="13"/>
        <v/>
      </c>
      <c r="W9" s="57" t="str">
        <f t="shared" si="13"/>
        <v/>
      </c>
      <c r="X9" s="57" t="str">
        <f t="shared" si="13"/>
        <v/>
      </c>
      <c r="Y9" s="57" t="str">
        <f t="shared" si="8"/>
        <v/>
      </c>
      <c r="Z9" s="57" t="str">
        <f t="shared" si="8"/>
        <v/>
      </c>
      <c r="AA9" s="57" t="str">
        <f t="shared" si="8"/>
        <v/>
      </c>
      <c r="AB9" s="57" t="str">
        <f t="shared" si="8"/>
        <v/>
      </c>
      <c r="AC9" s="57" t="str">
        <f t="shared" si="8"/>
        <v/>
      </c>
      <c r="AD9" s="57" t="str">
        <f t="shared" si="8"/>
        <v/>
      </c>
      <c r="AE9" s="57" t="str">
        <f t="shared" si="9"/>
        <v/>
      </c>
      <c r="AF9" s="57" t="str">
        <f t="shared" si="9"/>
        <v/>
      </c>
      <c r="AG9" s="57" t="str">
        <f t="shared" si="9"/>
        <v/>
      </c>
      <c r="AH9" s="57" t="str">
        <f t="shared" si="9"/>
        <v/>
      </c>
      <c r="AI9" s="57" t="str">
        <f t="shared" si="9"/>
        <v/>
      </c>
      <c r="AJ9" s="57" t="str">
        <f t="shared" si="9"/>
        <v/>
      </c>
      <c r="AK9" s="57" t="str">
        <f t="shared" si="9"/>
        <v/>
      </c>
      <c r="AL9" s="57" t="str">
        <f t="shared" si="9"/>
        <v/>
      </c>
      <c r="AM9" s="57" t="str">
        <f t="shared" si="9"/>
        <v/>
      </c>
      <c r="AN9" s="57" t="str">
        <f t="shared" si="9"/>
        <v/>
      </c>
      <c r="AO9" s="57" t="str">
        <f t="shared" si="9"/>
        <v/>
      </c>
      <c r="AP9" s="57" t="str">
        <f t="shared" si="9"/>
        <v/>
      </c>
      <c r="AQ9" s="57" t="str">
        <f t="shared" si="9"/>
        <v/>
      </c>
      <c r="AR9" s="57" t="str">
        <f t="shared" si="9"/>
        <v/>
      </c>
      <c r="AS9" s="57" t="str">
        <f t="shared" si="9"/>
        <v/>
      </c>
      <c r="AT9" s="57" t="str">
        <f t="shared" si="9"/>
        <v/>
      </c>
      <c r="AU9" s="57" t="str">
        <f t="shared" si="10"/>
        <v/>
      </c>
      <c r="AV9" s="57" t="str">
        <f t="shared" si="10"/>
        <v/>
      </c>
      <c r="AW9" s="57" t="str">
        <f t="shared" si="10"/>
        <v/>
      </c>
      <c r="AX9" s="57" t="str">
        <f t="shared" si="10"/>
        <v/>
      </c>
      <c r="AY9" s="57" t="str">
        <f t="shared" si="10"/>
        <v/>
      </c>
      <c r="AZ9" s="57" t="str">
        <f t="shared" si="10"/>
        <v/>
      </c>
      <c r="BA9" s="57" t="str">
        <f t="shared" si="9"/>
        <v/>
      </c>
      <c r="BB9" s="57" t="str">
        <f t="shared" si="9"/>
        <v/>
      </c>
      <c r="BC9" s="57" t="str">
        <f t="shared" si="9"/>
        <v/>
      </c>
      <c r="BD9" s="57" t="str">
        <f t="shared" si="9"/>
        <v/>
      </c>
      <c r="BE9" s="57" t="str">
        <f t="shared" si="9"/>
        <v/>
      </c>
      <c r="BF9" s="57" t="str">
        <f t="shared" si="9"/>
        <v/>
      </c>
      <c r="BG9" s="57" t="str">
        <f t="shared" si="9"/>
        <v/>
      </c>
      <c r="BH9" s="57" t="str">
        <f t="shared" si="9"/>
        <v/>
      </c>
      <c r="BI9" s="57" t="str">
        <f t="shared" si="9"/>
        <v/>
      </c>
      <c r="BJ9" s="57" t="str">
        <f t="shared" si="9"/>
        <v/>
      </c>
      <c r="BK9" s="57" t="str">
        <f t="shared" si="10"/>
        <v/>
      </c>
      <c r="BL9" s="57" t="str">
        <f t="shared" si="10"/>
        <v/>
      </c>
      <c r="BM9" s="57" t="str">
        <f t="shared" si="10"/>
        <v/>
      </c>
      <c r="BN9" s="57" t="str">
        <f t="shared" si="10"/>
        <v/>
      </c>
      <c r="BO9" s="57" t="str">
        <f t="shared" si="10"/>
        <v/>
      </c>
      <c r="BP9" s="57" t="str">
        <f t="shared" si="10"/>
        <v/>
      </c>
      <c r="BQ9" s="57" t="str">
        <f t="shared" si="10"/>
        <v/>
      </c>
      <c r="BR9" s="57" t="str">
        <f t="shared" si="10"/>
        <v/>
      </c>
      <c r="BS9" s="57" t="str">
        <f t="shared" si="10"/>
        <v/>
      </c>
      <c r="BT9" s="57" t="str">
        <f t="shared" si="10"/>
        <v/>
      </c>
      <c r="BU9" s="57" t="str">
        <f t="shared" si="10"/>
        <v/>
      </c>
      <c r="BV9" s="57" t="str">
        <f t="shared" si="10"/>
        <v/>
      </c>
      <c r="BW9" s="57" t="str">
        <f t="shared" si="10"/>
        <v/>
      </c>
      <c r="BX9" s="57" t="str">
        <f t="shared" si="10"/>
        <v/>
      </c>
      <c r="BY9" s="57" t="str">
        <f t="shared" si="10"/>
        <v/>
      </c>
      <c r="BZ9" s="57" t="str">
        <f t="shared" si="10"/>
        <v/>
      </c>
      <c r="CA9" s="57" t="str">
        <f t="shared" si="10"/>
        <v/>
      </c>
      <c r="CB9" s="57" t="str">
        <f t="shared" si="10"/>
        <v/>
      </c>
      <c r="CC9" s="57" t="str">
        <f t="shared" si="10"/>
        <v/>
      </c>
      <c r="CD9" s="57" t="str">
        <f t="shared" si="10"/>
        <v/>
      </c>
      <c r="CE9" s="57" t="str">
        <f t="shared" si="10"/>
        <v/>
      </c>
      <c r="CF9" s="57" t="str">
        <f t="shared" si="10"/>
        <v/>
      </c>
      <c r="CG9" s="57" t="str">
        <f t="shared" si="10"/>
        <v/>
      </c>
      <c r="CH9" s="57" t="str">
        <f t="shared" si="10"/>
        <v/>
      </c>
      <c r="CI9" s="57" t="str">
        <f t="shared" si="10"/>
        <v/>
      </c>
      <c r="CJ9" s="57" t="str">
        <f t="shared" si="10"/>
        <v/>
      </c>
      <c r="CK9" s="57" t="str">
        <f t="shared" si="10"/>
        <v/>
      </c>
      <c r="CL9" s="57" t="str">
        <f t="shared" si="10"/>
        <v/>
      </c>
      <c r="CM9" s="57" t="str">
        <f t="shared" si="10"/>
        <v/>
      </c>
      <c r="CN9" s="57" t="str">
        <f t="shared" si="10"/>
        <v/>
      </c>
      <c r="CO9" s="57" t="str">
        <f t="shared" si="10"/>
        <v/>
      </c>
      <c r="CP9" s="57" t="str">
        <f t="shared" si="10"/>
        <v/>
      </c>
      <c r="CQ9" s="57" t="str">
        <f t="shared" si="10"/>
        <v/>
      </c>
      <c r="CR9" s="57" t="str">
        <f t="shared" si="10"/>
        <v/>
      </c>
      <c r="CS9" s="57" t="str">
        <f t="shared" si="11"/>
        <v/>
      </c>
      <c r="CT9" s="57" t="str">
        <f t="shared" si="11"/>
        <v/>
      </c>
      <c r="CU9" s="57" t="str">
        <f t="shared" si="11"/>
        <v/>
      </c>
      <c r="CV9" s="57" t="str">
        <f t="shared" si="11"/>
        <v/>
      </c>
      <c r="CW9" s="57" t="str">
        <f t="shared" si="11"/>
        <v/>
      </c>
      <c r="CX9" s="57" t="str">
        <f t="shared" si="11"/>
        <v/>
      </c>
      <c r="CY9" s="57" t="str">
        <f t="shared" si="11"/>
        <v/>
      </c>
      <c r="CZ9" s="57" t="str">
        <f t="shared" si="11"/>
        <v/>
      </c>
      <c r="DA9" s="57" t="str">
        <f t="shared" si="11"/>
        <v/>
      </c>
      <c r="DB9" s="57" t="str">
        <f t="shared" si="11"/>
        <v/>
      </c>
      <c r="DC9" s="57" t="str">
        <f t="shared" si="11"/>
        <v/>
      </c>
      <c r="DD9" s="57" t="str">
        <f t="shared" si="11"/>
        <v/>
      </c>
      <c r="DE9" s="57" t="str">
        <f t="shared" si="11"/>
        <v/>
      </c>
      <c r="DF9" s="57" t="str">
        <f t="shared" si="11"/>
        <v/>
      </c>
      <c r="DG9" s="57" t="str">
        <f t="shared" si="11"/>
        <v/>
      </c>
      <c r="DH9" s="57" t="str">
        <f t="shared" si="11"/>
        <v/>
      </c>
      <c r="DI9" s="57" t="str">
        <f t="shared" si="11"/>
        <v/>
      </c>
      <c r="DJ9" s="57" t="str">
        <f t="shared" si="11"/>
        <v/>
      </c>
      <c r="DK9" s="57" t="str">
        <f t="shared" si="11"/>
        <v/>
      </c>
      <c r="DL9" s="57" t="str">
        <f t="shared" si="11"/>
        <v/>
      </c>
      <c r="DM9" s="57" t="str">
        <f t="shared" si="11"/>
        <v/>
      </c>
      <c r="DN9" s="57" t="str">
        <f t="shared" si="11"/>
        <v/>
      </c>
      <c r="DO9" s="57" t="str">
        <f t="shared" si="11"/>
        <v/>
      </c>
      <c r="DP9" s="57" t="str">
        <f t="shared" si="11"/>
        <v/>
      </c>
      <c r="DQ9" s="57" t="str">
        <f t="shared" si="11"/>
        <v/>
      </c>
      <c r="DR9" s="57" t="str">
        <f t="shared" si="11"/>
        <v/>
      </c>
      <c r="DS9" s="57" t="str">
        <f t="shared" si="11"/>
        <v/>
      </c>
      <c r="DT9" s="57" t="str">
        <f t="shared" si="11"/>
        <v/>
      </c>
      <c r="DU9" s="57" t="str">
        <f t="shared" si="11"/>
        <v/>
      </c>
      <c r="DV9" s="57" t="str">
        <f t="shared" si="11"/>
        <v/>
      </c>
      <c r="DW9" s="57" t="str">
        <f t="shared" si="11"/>
        <v/>
      </c>
      <c r="DX9" s="57" t="str">
        <f t="shared" si="11"/>
        <v/>
      </c>
      <c r="DY9" s="57" t="str">
        <f t="shared" si="11"/>
        <v/>
      </c>
      <c r="DZ9" s="57" t="str">
        <f t="shared" si="11"/>
        <v/>
      </c>
      <c r="EA9" s="57" t="str">
        <f t="shared" si="11"/>
        <v/>
      </c>
      <c r="EB9" s="57" t="str">
        <f t="shared" si="11"/>
        <v/>
      </c>
      <c r="EC9" s="57" t="str">
        <f t="shared" si="11"/>
        <v/>
      </c>
      <c r="ED9" s="57" t="str">
        <f t="shared" si="11"/>
        <v/>
      </c>
      <c r="EE9" s="57" t="str">
        <f t="shared" si="11"/>
        <v/>
      </c>
      <c r="EF9" s="57" t="str">
        <f t="shared" si="11"/>
        <v/>
      </c>
      <c r="EG9" s="57" t="str">
        <f t="shared" si="11"/>
        <v/>
      </c>
      <c r="EH9" s="57" t="str">
        <f t="shared" si="11"/>
        <v/>
      </c>
      <c r="EI9" s="57" t="str">
        <f t="shared" si="11"/>
        <v/>
      </c>
      <c r="EJ9" s="57" t="str">
        <f t="shared" si="11"/>
        <v/>
      </c>
      <c r="EK9" s="57" t="str">
        <f t="shared" si="11"/>
        <v/>
      </c>
      <c r="EL9" s="57" t="str">
        <f t="shared" si="11"/>
        <v/>
      </c>
      <c r="EM9" s="57" t="str">
        <f t="shared" si="11"/>
        <v/>
      </c>
      <c r="EN9" s="57" t="str">
        <f t="shared" si="11"/>
        <v/>
      </c>
      <c r="EO9" s="57" t="str">
        <f t="shared" si="11"/>
        <v/>
      </c>
      <c r="EP9" s="57" t="str">
        <f t="shared" si="11"/>
        <v/>
      </c>
      <c r="EQ9" s="57" t="str">
        <f t="shared" si="11"/>
        <v/>
      </c>
      <c r="ER9" s="57" t="str">
        <f t="shared" si="11"/>
        <v/>
      </c>
    </row>
    <row r="10" spans="1:148" ht="27.75" customHeight="1" x14ac:dyDescent="0.45">
      <c r="A10" s="53">
        <v>3</v>
      </c>
      <c r="B10" s="53" t="str">
        <f>'Sprint 1'!B8</f>
        <v>Create tasks</v>
      </c>
      <c r="C10" s="54" t="str">
        <f>'Sprint 1'!C8</f>
        <v>Break down user stories to tasks for sprint1</v>
      </c>
      <c r="D10" s="54" t="str">
        <f>'Sprint 1'!E8</f>
        <v>High</v>
      </c>
      <c r="E10" s="55">
        <f>'Sprint 1'!D8</f>
        <v>0.5</v>
      </c>
      <c r="F10" s="56">
        <v>44088</v>
      </c>
      <c r="G10" s="56">
        <f t="shared" si="12"/>
        <v>44088.5</v>
      </c>
      <c r="H10" s="61">
        <v>44088</v>
      </c>
      <c r="I10" s="57" t="str">
        <f t="shared" si="13"/>
        <v>X</v>
      </c>
      <c r="J10" s="57" t="str">
        <f t="shared" si="8"/>
        <v/>
      </c>
      <c r="K10" s="57" t="str">
        <f t="shared" si="8"/>
        <v/>
      </c>
      <c r="L10" s="57" t="str">
        <f t="shared" si="8"/>
        <v/>
      </c>
      <c r="M10" s="57" t="str">
        <f t="shared" si="8"/>
        <v/>
      </c>
      <c r="N10" s="57" t="str">
        <f t="shared" si="8"/>
        <v/>
      </c>
      <c r="O10" s="57" t="str">
        <f t="shared" si="8"/>
        <v/>
      </c>
      <c r="P10" s="57" t="str">
        <f t="shared" si="8"/>
        <v/>
      </c>
      <c r="Q10" s="57" t="str">
        <f t="shared" si="8"/>
        <v/>
      </c>
      <c r="R10" s="57" t="str">
        <f t="shared" si="8"/>
        <v/>
      </c>
      <c r="S10" s="57" t="str">
        <f t="shared" si="8"/>
        <v/>
      </c>
      <c r="T10" s="57" t="str">
        <f t="shared" si="8"/>
        <v/>
      </c>
      <c r="U10" s="57" t="str">
        <f t="shared" si="8"/>
        <v/>
      </c>
      <c r="V10" s="57" t="str">
        <f t="shared" si="8"/>
        <v/>
      </c>
      <c r="W10" s="57" t="str">
        <f t="shared" si="8"/>
        <v/>
      </c>
      <c r="X10" s="57" t="str">
        <f t="shared" si="8"/>
        <v/>
      </c>
      <c r="Y10" s="57" t="str">
        <f t="shared" si="8"/>
        <v/>
      </c>
      <c r="Z10" s="57" t="str">
        <f t="shared" si="8"/>
        <v/>
      </c>
      <c r="AA10" s="57" t="str">
        <f t="shared" si="8"/>
        <v/>
      </c>
      <c r="AB10" s="57" t="str">
        <f t="shared" si="8"/>
        <v/>
      </c>
      <c r="AC10" s="57" t="str">
        <f t="shared" si="8"/>
        <v/>
      </c>
      <c r="AD10" s="57" t="str">
        <f t="shared" si="8"/>
        <v/>
      </c>
      <c r="AE10" s="57" t="str">
        <f t="shared" si="9"/>
        <v/>
      </c>
      <c r="AF10" s="57" t="str">
        <f t="shared" si="9"/>
        <v/>
      </c>
      <c r="AG10" s="57" t="str">
        <f t="shared" si="9"/>
        <v/>
      </c>
      <c r="AH10" s="57" t="str">
        <f t="shared" si="9"/>
        <v/>
      </c>
      <c r="AI10" s="57" t="str">
        <f t="shared" si="9"/>
        <v/>
      </c>
      <c r="AJ10" s="57" t="str">
        <f t="shared" si="9"/>
        <v/>
      </c>
      <c r="AK10" s="57" t="str">
        <f t="shared" si="9"/>
        <v/>
      </c>
      <c r="AL10" s="57" t="str">
        <f t="shared" si="9"/>
        <v/>
      </c>
      <c r="AM10" s="57" t="str">
        <f t="shared" si="9"/>
        <v/>
      </c>
      <c r="AN10" s="57" t="str">
        <f t="shared" si="9"/>
        <v/>
      </c>
      <c r="AO10" s="57" t="str">
        <f t="shared" si="9"/>
        <v/>
      </c>
      <c r="AP10" s="57" t="str">
        <f t="shared" si="9"/>
        <v/>
      </c>
      <c r="AQ10" s="57" t="str">
        <f t="shared" si="9"/>
        <v/>
      </c>
      <c r="AR10" s="57" t="str">
        <f t="shared" si="9"/>
        <v/>
      </c>
      <c r="AS10" s="57" t="str">
        <f t="shared" si="9"/>
        <v/>
      </c>
      <c r="AT10" s="57" t="str">
        <f t="shared" si="9"/>
        <v/>
      </c>
      <c r="AU10" s="57" t="str">
        <f t="shared" si="9"/>
        <v/>
      </c>
      <c r="AV10" s="57" t="str">
        <f t="shared" si="9"/>
        <v/>
      </c>
      <c r="AW10" s="57" t="str">
        <f t="shared" si="9"/>
        <v/>
      </c>
      <c r="AX10" s="57" t="str">
        <f t="shared" si="9"/>
        <v/>
      </c>
      <c r="AY10" s="57" t="str">
        <f t="shared" si="9"/>
        <v/>
      </c>
      <c r="AZ10" s="57" t="str">
        <f t="shared" si="9"/>
        <v/>
      </c>
      <c r="BA10" s="57" t="str">
        <f t="shared" si="9"/>
        <v/>
      </c>
      <c r="BB10" s="57" t="str">
        <f t="shared" si="9"/>
        <v/>
      </c>
      <c r="BC10" s="57" t="str">
        <f t="shared" si="9"/>
        <v/>
      </c>
      <c r="BD10" s="57" t="str">
        <f t="shared" si="9"/>
        <v/>
      </c>
      <c r="BE10" s="57" t="str">
        <f t="shared" si="9"/>
        <v/>
      </c>
      <c r="BF10" s="57" t="str">
        <f t="shared" si="9"/>
        <v/>
      </c>
      <c r="BG10" s="57" t="str">
        <f t="shared" si="9"/>
        <v/>
      </c>
      <c r="BH10" s="57" t="str">
        <f t="shared" si="9"/>
        <v/>
      </c>
      <c r="BI10" s="57" t="str">
        <f t="shared" si="9"/>
        <v/>
      </c>
      <c r="BJ10" s="57" t="str">
        <f t="shared" si="9"/>
        <v/>
      </c>
      <c r="BK10" s="57" t="str">
        <f t="shared" si="10"/>
        <v/>
      </c>
      <c r="BL10" s="57" t="str">
        <f t="shared" si="10"/>
        <v/>
      </c>
      <c r="BM10" s="57" t="str">
        <f t="shared" si="10"/>
        <v/>
      </c>
      <c r="BN10" s="57" t="str">
        <f t="shared" si="10"/>
        <v/>
      </c>
      <c r="BO10" s="57" t="str">
        <f t="shared" si="10"/>
        <v/>
      </c>
      <c r="BP10" s="57" t="str">
        <f t="shared" si="10"/>
        <v/>
      </c>
      <c r="BQ10" s="57" t="str">
        <f t="shared" si="10"/>
        <v/>
      </c>
      <c r="BR10" s="57" t="str">
        <f t="shared" si="10"/>
        <v/>
      </c>
      <c r="BS10" s="57" t="str">
        <f t="shared" si="10"/>
        <v/>
      </c>
      <c r="BT10" s="57" t="str">
        <f t="shared" si="10"/>
        <v/>
      </c>
      <c r="BU10" s="57" t="str">
        <f t="shared" si="10"/>
        <v/>
      </c>
      <c r="BV10" s="57" t="str">
        <f t="shared" si="10"/>
        <v/>
      </c>
      <c r="BW10" s="57" t="str">
        <f t="shared" si="10"/>
        <v/>
      </c>
      <c r="BX10" s="57" t="str">
        <f t="shared" si="10"/>
        <v/>
      </c>
      <c r="BY10" s="57" t="str">
        <f t="shared" si="10"/>
        <v/>
      </c>
      <c r="BZ10" s="57" t="str">
        <f t="shared" si="10"/>
        <v/>
      </c>
      <c r="CA10" s="57" t="str">
        <f t="shared" si="10"/>
        <v/>
      </c>
      <c r="CB10" s="57" t="str">
        <f t="shared" si="10"/>
        <v/>
      </c>
      <c r="CC10" s="57" t="str">
        <f t="shared" si="10"/>
        <v/>
      </c>
      <c r="CD10" s="57" t="str">
        <f t="shared" si="10"/>
        <v/>
      </c>
      <c r="CE10" s="57" t="str">
        <f t="shared" si="10"/>
        <v/>
      </c>
      <c r="CF10" s="57" t="str">
        <f t="shared" si="10"/>
        <v/>
      </c>
      <c r="CG10" s="57" t="str">
        <f t="shared" si="10"/>
        <v/>
      </c>
      <c r="CH10" s="57" t="str">
        <f t="shared" si="10"/>
        <v/>
      </c>
      <c r="CI10" s="57" t="str">
        <f t="shared" si="10"/>
        <v/>
      </c>
      <c r="CJ10" s="57" t="str">
        <f t="shared" si="10"/>
        <v/>
      </c>
      <c r="CK10" s="57" t="str">
        <f t="shared" si="10"/>
        <v/>
      </c>
      <c r="CL10" s="57" t="str">
        <f t="shared" si="10"/>
        <v/>
      </c>
      <c r="CM10" s="57" t="str">
        <f t="shared" si="10"/>
        <v/>
      </c>
      <c r="CN10" s="57" t="str">
        <f t="shared" si="10"/>
        <v/>
      </c>
      <c r="CO10" s="57" t="str">
        <f t="shared" si="10"/>
        <v/>
      </c>
      <c r="CP10" s="57" t="str">
        <f t="shared" si="10"/>
        <v/>
      </c>
      <c r="CQ10" s="57" t="str">
        <f t="shared" si="10"/>
        <v/>
      </c>
      <c r="CR10" s="57" t="str">
        <f t="shared" si="10"/>
        <v/>
      </c>
      <c r="CS10" s="57" t="str">
        <f t="shared" si="11"/>
        <v/>
      </c>
      <c r="CT10" s="57" t="str">
        <f t="shared" si="11"/>
        <v/>
      </c>
      <c r="CU10" s="57" t="str">
        <f t="shared" si="11"/>
        <v/>
      </c>
      <c r="CV10" s="57" t="str">
        <f t="shared" si="11"/>
        <v/>
      </c>
      <c r="CW10" s="57" t="str">
        <f t="shared" si="11"/>
        <v/>
      </c>
      <c r="CX10" s="57" t="str">
        <f t="shared" si="11"/>
        <v/>
      </c>
      <c r="CY10" s="57" t="str">
        <f t="shared" si="11"/>
        <v/>
      </c>
      <c r="CZ10" s="57" t="str">
        <f t="shared" si="11"/>
        <v/>
      </c>
      <c r="DA10" s="57" t="str">
        <f t="shared" si="11"/>
        <v/>
      </c>
      <c r="DB10" s="57" t="str">
        <f t="shared" si="11"/>
        <v/>
      </c>
      <c r="DC10" s="57" t="str">
        <f t="shared" si="11"/>
        <v/>
      </c>
      <c r="DD10" s="57" t="str">
        <f t="shared" si="11"/>
        <v/>
      </c>
      <c r="DE10" s="57" t="str">
        <f t="shared" si="11"/>
        <v/>
      </c>
      <c r="DF10" s="57" t="str">
        <f t="shared" si="11"/>
        <v/>
      </c>
      <c r="DG10" s="57" t="str">
        <f t="shared" si="11"/>
        <v/>
      </c>
      <c r="DH10" s="57" t="str">
        <f t="shared" si="11"/>
        <v/>
      </c>
      <c r="DI10" s="57" t="str">
        <f t="shared" si="11"/>
        <v/>
      </c>
      <c r="DJ10" s="57" t="str">
        <f t="shared" si="11"/>
        <v/>
      </c>
      <c r="DK10" s="57" t="str">
        <f t="shared" si="11"/>
        <v/>
      </c>
      <c r="DL10" s="57" t="str">
        <f t="shared" si="11"/>
        <v/>
      </c>
      <c r="DM10" s="57" t="str">
        <f t="shared" si="11"/>
        <v/>
      </c>
      <c r="DN10" s="57" t="str">
        <f t="shared" si="11"/>
        <v/>
      </c>
      <c r="DO10" s="57" t="str">
        <f t="shared" si="11"/>
        <v/>
      </c>
      <c r="DP10" s="57" t="str">
        <f t="shared" si="11"/>
        <v/>
      </c>
      <c r="DQ10" s="57" t="str">
        <f t="shared" si="11"/>
        <v/>
      </c>
      <c r="DR10" s="57" t="str">
        <f t="shared" si="11"/>
        <v/>
      </c>
      <c r="DS10" s="57" t="str">
        <f t="shared" si="11"/>
        <v/>
      </c>
      <c r="DT10" s="57" t="str">
        <f t="shared" si="11"/>
        <v/>
      </c>
      <c r="DU10" s="57" t="str">
        <f t="shared" si="11"/>
        <v/>
      </c>
      <c r="DV10" s="57" t="str">
        <f t="shared" si="11"/>
        <v/>
      </c>
      <c r="DW10" s="57" t="str">
        <f t="shared" si="11"/>
        <v/>
      </c>
      <c r="DX10" s="57" t="str">
        <f t="shared" si="11"/>
        <v/>
      </c>
      <c r="DY10" s="57" t="str">
        <f t="shared" si="11"/>
        <v/>
      </c>
      <c r="DZ10" s="57" t="str">
        <f t="shared" si="11"/>
        <v/>
      </c>
      <c r="EA10" s="57" t="str">
        <f t="shared" si="11"/>
        <v/>
      </c>
      <c r="EB10" s="57" t="str">
        <f t="shared" si="11"/>
        <v/>
      </c>
      <c r="EC10" s="57" t="str">
        <f t="shared" si="11"/>
        <v/>
      </c>
      <c r="ED10" s="57" t="str">
        <f t="shared" si="11"/>
        <v/>
      </c>
      <c r="EE10" s="57" t="str">
        <f t="shared" si="11"/>
        <v/>
      </c>
      <c r="EF10" s="57" t="str">
        <f t="shared" si="11"/>
        <v/>
      </c>
      <c r="EG10" s="57" t="str">
        <f t="shared" si="11"/>
        <v/>
      </c>
      <c r="EH10" s="57" t="str">
        <f t="shared" si="11"/>
        <v/>
      </c>
      <c r="EI10" s="57" t="str">
        <f t="shared" si="11"/>
        <v/>
      </c>
      <c r="EJ10" s="57" t="str">
        <f t="shared" si="11"/>
        <v/>
      </c>
      <c r="EK10" s="57" t="str">
        <f t="shared" si="11"/>
        <v/>
      </c>
      <c r="EL10" s="57" t="str">
        <f t="shared" si="11"/>
        <v/>
      </c>
      <c r="EM10" s="57" t="str">
        <f t="shared" si="11"/>
        <v/>
      </c>
      <c r="EN10" s="57" t="str">
        <f t="shared" si="11"/>
        <v/>
      </c>
      <c r="EO10" s="57" t="str">
        <f t="shared" si="11"/>
        <v/>
      </c>
      <c r="EP10" s="57" t="str">
        <f t="shared" si="11"/>
        <v/>
      </c>
      <c r="EQ10" s="57" t="str">
        <f t="shared" si="11"/>
        <v/>
      </c>
      <c r="ER10" s="57" t="str">
        <f t="shared" si="11"/>
        <v/>
      </c>
    </row>
    <row r="11" spans="1:148" x14ac:dyDescent="0.45">
      <c r="A11" s="53">
        <v>4</v>
      </c>
      <c r="B11" s="53" t="str">
        <f>Sprint2!B8</f>
        <v>User story</v>
      </c>
      <c r="C11" s="54" t="str">
        <f>Sprint2!C8</f>
        <v>Implement Repositories *</v>
      </c>
      <c r="D11" s="54" t="str">
        <f>'Sprint 1'!E9</f>
        <v>High</v>
      </c>
      <c r="E11" s="55">
        <f>'Sprint 1'!D9</f>
        <v>5</v>
      </c>
      <c r="F11" s="56">
        <v>44105</v>
      </c>
      <c r="G11" s="56">
        <f t="shared" si="12"/>
        <v>44110</v>
      </c>
      <c r="H11" s="61">
        <v>44111</v>
      </c>
      <c r="I11" s="57" t="str">
        <f t="shared" si="13"/>
        <v/>
      </c>
      <c r="J11" s="57" t="str">
        <f t="shared" si="8"/>
        <v/>
      </c>
      <c r="K11" s="57" t="str">
        <f t="shared" si="8"/>
        <v/>
      </c>
      <c r="L11" s="57" t="str">
        <f t="shared" si="8"/>
        <v/>
      </c>
      <c r="M11" s="57" t="str">
        <f t="shared" si="8"/>
        <v/>
      </c>
      <c r="N11" s="57" t="str">
        <f t="shared" si="8"/>
        <v/>
      </c>
      <c r="O11" s="57" t="str">
        <f t="shared" si="8"/>
        <v/>
      </c>
      <c r="P11" s="57" t="str">
        <f t="shared" si="8"/>
        <v/>
      </c>
      <c r="Q11" s="57" t="str">
        <f t="shared" si="8"/>
        <v/>
      </c>
      <c r="R11" s="57" t="str">
        <f t="shared" si="8"/>
        <v/>
      </c>
      <c r="S11" s="57" t="str">
        <f t="shared" si="8"/>
        <v/>
      </c>
      <c r="T11" s="57" t="str">
        <f t="shared" si="8"/>
        <v/>
      </c>
      <c r="U11" s="57" t="str">
        <f t="shared" si="8"/>
        <v/>
      </c>
      <c r="V11" s="57" t="str">
        <f t="shared" si="8"/>
        <v/>
      </c>
      <c r="W11" s="57" t="str">
        <f t="shared" si="8"/>
        <v/>
      </c>
      <c r="X11" s="57" t="str">
        <f t="shared" si="8"/>
        <v/>
      </c>
      <c r="Y11" s="57" t="str">
        <f t="shared" si="8"/>
        <v/>
      </c>
      <c r="Z11" s="57" t="str">
        <f t="shared" si="8"/>
        <v>X</v>
      </c>
      <c r="AA11" s="57" t="str">
        <f t="shared" si="8"/>
        <v>X</v>
      </c>
      <c r="AB11" s="57" t="str">
        <f t="shared" si="8"/>
        <v>X</v>
      </c>
      <c r="AC11" s="57" t="str">
        <f t="shared" si="8"/>
        <v>X</v>
      </c>
      <c r="AD11" s="57" t="str">
        <f t="shared" si="8"/>
        <v>X</v>
      </c>
      <c r="AE11" s="57" t="str">
        <f t="shared" si="9"/>
        <v>Y</v>
      </c>
      <c r="AF11" s="57" t="str">
        <f t="shared" si="9"/>
        <v>Y</v>
      </c>
      <c r="AG11" s="57" t="str">
        <f t="shared" si="9"/>
        <v/>
      </c>
      <c r="AH11" s="57" t="str">
        <f t="shared" si="9"/>
        <v/>
      </c>
      <c r="AI11" s="57" t="str">
        <f t="shared" si="9"/>
        <v/>
      </c>
      <c r="AJ11" s="57" t="str">
        <f t="shared" si="9"/>
        <v/>
      </c>
      <c r="AK11" s="57" t="str">
        <f t="shared" si="9"/>
        <v/>
      </c>
      <c r="AL11" s="57" t="str">
        <f t="shared" si="9"/>
        <v/>
      </c>
      <c r="AM11" s="57" t="str">
        <f t="shared" si="9"/>
        <v/>
      </c>
      <c r="AN11" s="57" t="str">
        <f t="shared" si="9"/>
        <v/>
      </c>
      <c r="AO11" s="57" t="str">
        <f t="shared" si="9"/>
        <v/>
      </c>
      <c r="AP11" s="57" t="str">
        <f t="shared" si="9"/>
        <v/>
      </c>
      <c r="AQ11" s="57" t="str">
        <f t="shared" si="9"/>
        <v/>
      </c>
      <c r="AR11" s="57" t="str">
        <f t="shared" si="9"/>
        <v/>
      </c>
      <c r="AS11" s="57" t="str">
        <f t="shared" si="9"/>
        <v/>
      </c>
      <c r="AT11" s="57" t="str">
        <f t="shared" si="9"/>
        <v/>
      </c>
      <c r="AU11" s="57" t="str">
        <f t="shared" si="9"/>
        <v/>
      </c>
      <c r="AV11" s="57" t="str">
        <f t="shared" si="9"/>
        <v/>
      </c>
      <c r="AW11" s="57" t="str">
        <f t="shared" si="9"/>
        <v/>
      </c>
      <c r="AX11" s="57" t="str">
        <f t="shared" si="9"/>
        <v/>
      </c>
      <c r="AY11" s="57" t="str">
        <f t="shared" si="9"/>
        <v/>
      </c>
      <c r="AZ11" s="57" t="str">
        <f t="shared" si="9"/>
        <v/>
      </c>
      <c r="BA11" s="57" t="str">
        <f t="shared" si="9"/>
        <v/>
      </c>
      <c r="BB11" s="57" t="str">
        <f t="shared" si="9"/>
        <v/>
      </c>
      <c r="BC11" s="57" t="str">
        <f t="shared" si="9"/>
        <v/>
      </c>
      <c r="BD11" s="57" t="str">
        <f t="shared" si="9"/>
        <v/>
      </c>
      <c r="BE11" s="57" t="str">
        <f t="shared" si="9"/>
        <v/>
      </c>
      <c r="BF11" s="57" t="str">
        <f t="shared" si="9"/>
        <v/>
      </c>
      <c r="BG11" s="57" t="str">
        <f t="shared" si="9"/>
        <v/>
      </c>
      <c r="BH11" s="57" t="str">
        <f t="shared" si="9"/>
        <v/>
      </c>
      <c r="BI11" s="57" t="str">
        <f t="shared" si="9"/>
        <v/>
      </c>
      <c r="BJ11" s="57" t="str">
        <f t="shared" si="9"/>
        <v/>
      </c>
      <c r="BK11" s="57" t="str">
        <f t="shared" si="10"/>
        <v/>
      </c>
      <c r="BL11" s="57" t="str">
        <f t="shared" si="10"/>
        <v/>
      </c>
      <c r="BM11" s="57" t="str">
        <f t="shared" si="10"/>
        <v/>
      </c>
      <c r="BN11" s="57" t="str">
        <f t="shared" si="10"/>
        <v/>
      </c>
      <c r="BO11" s="57" t="str">
        <f t="shared" si="10"/>
        <v/>
      </c>
      <c r="BP11" s="57" t="str">
        <f t="shared" si="10"/>
        <v/>
      </c>
      <c r="BQ11" s="57" t="str">
        <f t="shared" si="10"/>
        <v/>
      </c>
      <c r="BR11" s="57" t="str">
        <f t="shared" si="10"/>
        <v/>
      </c>
      <c r="BS11" s="57" t="str">
        <f t="shared" si="10"/>
        <v/>
      </c>
      <c r="BT11" s="57" t="str">
        <f t="shared" si="10"/>
        <v/>
      </c>
      <c r="BU11" s="57" t="str">
        <f t="shared" si="10"/>
        <v/>
      </c>
      <c r="BV11" s="57" t="str">
        <f t="shared" si="10"/>
        <v/>
      </c>
      <c r="BW11" s="57" t="str">
        <f t="shared" si="10"/>
        <v/>
      </c>
      <c r="BX11" s="57" t="str">
        <f t="shared" si="10"/>
        <v/>
      </c>
      <c r="BY11" s="57" t="str">
        <f t="shared" si="10"/>
        <v/>
      </c>
      <c r="BZ11" s="57" t="str">
        <f t="shared" si="10"/>
        <v/>
      </c>
      <c r="CA11" s="57" t="str">
        <f t="shared" si="10"/>
        <v/>
      </c>
      <c r="CB11" s="57" t="str">
        <f t="shared" si="10"/>
        <v/>
      </c>
      <c r="CC11" s="57" t="str">
        <f t="shared" si="10"/>
        <v/>
      </c>
      <c r="CD11" s="57" t="str">
        <f t="shared" si="10"/>
        <v/>
      </c>
      <c r="CE11" s="57" t="str">
        <f t="shared" si="10"/>
        <v/>
      </c>
      <c r="CF11" s="57" t="str">
        <f t="shared" si="10"/>
        <v/>
      </c>
      <c r="CG11" s="57" t="str">
        <f t="shared" si="10"/>
        <v/>
      </c>
      <c r="CH11" s="57" t="str">
        <f t="shared" si="10"/>
        <v/>
      </c>
      <c r="CI11" s="57" t="str">
        <f t="shared" si="10"/>
        <v/>
      </c>
      <c r="CJ11" s="57" t="str">
        <f t="shared" si="10"/>
        <v/>
      </c>
      <c r="CK11" s="57" t="str">
        <f t="shared" si="10"/>
        <v/>
      </c>
      <c r="CL11" s="57" t="str">
        <f t="shared" si="10"/>
        <v/>
      </c>
      <c r="CM11" s="57" t="str">
        <f t="shared" si="10"/>
        <v/>
      </c>
      <c r="CN11" s="57" t="str">
        <f t="shared" si="10"/>
        <v/>
      </c>
      <c r="CO11" s="57" t="str">
        <f t="shared" si="10"/>
        <v/>
      </c>
      <c r="CP11" s="57" t="str">
        <f t="shared" si="10"/>
        <v/>
      </c>
      <c r="CQ11" s="57" t="str">
        <f t="shared" si="10"/>
        <v/>
      </c>
      <c r="CR11" s="57" t="str">
        <f t="shared" si="10"/>
        <v/>
      </c>
      <c r="CS11" s="57" t="str">
        <f t="shared" si="11"/>
        <v/>
      </c>
      <c r="CT11" s="57" t="str">
        <f t="shared" si="11"/>
        <v/>
      </c>
      <c r="CU11" s="57" t="str">
        <f t="shared" si="11"/>
        <v/>
      </c>
      <c r="CV11" s="57" t="str">
        <f t="shared" si="11"/>
        <v/>
      </c>
      <c r="CW11" s="57" t="str">
        <f t="shared" si="11"/>
        <v/>
      </c>
      <c r="CX11" s="57" t="str">
        <f t="shared" si="11"/>
        <v/>
      </c>
      <c r="CY11" s="57" t="str">
        <f t="shared" si="11"/>
        <v/>
      </c>
      <c r="CZ11" s="57" t="str">
        <f t="shared" si="11"/>
        <v/>
      </c>
      <c r="DA11" s="57" t="str">
        <f t="shared" si="11"/>
        <v/>
      </c>
      <c r="DB11" s="57" t="str">
        <f t="shared" si="11"/>
        <v/>
      </c>
      <c r="DC11" s="57" t="str">
        <f t="shared" si="11"/>
        <v/>
      </c>
      <c r="DD11" s="57" t="str">
        <f t="shared" si="11"/>
        <v/>
      </c>
      <c r="DE11" s="57" t="str">
        <f t="shared" si="11"/>
        <v/>
      </c>
      <c r="DF11" s="57" t="str">
        <f t="shared" si="11"/>
        <v/>
      </c>
      <c r="DG11" s="57" t="str">
        <f t="shared" si="11"/>
        <v/>
      </c>
      <c r="DH11" s="57" t="str">
        <f t="shared" si="11"/>
        <v/>
      </c>
      <c r="DI11" s="57" t="str">
        <f t="shared" si="11"/>
        <v/>
      </c>
      <c r="DJ11" s="57" t="str">
        <f t="shared" si="11"/>
        <v/>
      </c>
      <c r="DK11" s="57" t="str">
        <f t="shared" si="11"/>
        <v/>
      </c>
      <c r="DL11" s="57" t="str">
        <f t="shared" si="11"/>
        <v/>
      </c>
      <c r="DM11" s="57" t="str">
        <f t="shared" si="11"/>
        <v/>
      </c>
      <c r="DN11" s="57" t="str">
        <f t="shared" si="11"/>
        <v/>
      </c>
      <c r="DO11" s="57" t="str">
        <f t="shared" si="11"/>
        <v/>
      </c>
      <c r="DP11" s="57" t="str">
        <f t="shared" si="11"/>
        <v/>
      </c>
      <c r="DQ11" s="57" t="str">
        <f t="shared" si="11"/>
        <v/>
      </c>
      <c r="DR11" s="57" t="str">
        <f t="shared" si="11"/>
        <v/>
      </c>
      <c r="DS11" s="57" t="str">
        <f t="shared" si="11"/>
        <v/>
      </c>
      <c r="DT11" s="57" t="str">
        <f t="shared" si="11"/>
        <v/>
      </c>
      <c r="DU11" s="57" t="str">
        <f t="shared" si="11"/>
        <v/>
      </c>
      <c r="DV11" s="57" t="str">
        <f t="shared" si="11"/>
        <v/>
      </c>
      <c r="DW11" s="57" t="str">
        <f t="shared" si="11"/>
        <v/>
      </c>
      <c r="DX11" s="57" t="str">
        <f t="shared" si="11"/>
        <v/>
      </c>
      <c r="DY11" s="57" t="str">
        <f t="shared" si="11"/>
        <v/>
      </c>
      <c r="DZ11" s="57" t="str">
        <f t="shared" si="11"/>
        <v/>
      </c>
      <c r="EA11" s="57" t="str">
        <f t="shared" si="11"/>
        <v/>
      </c>
      <c r="EB11" s="57" t="str">
        <f t="shared" si="11"/>
        <v/>
      </c>
      <c r="EC11" s="57" t="str">
        <f t="shared" si="11"/>
        <v/>
      </c>
      <c r="ED11" s="57" t="str">
        <f t="shared" si="11"/>
        <v/>
      </c>
      <c r="EE11" s="57" t="str">
        <f t="shared" si="11"/>
        <v/>
      </c>
      <c r="EF11" s="57" t="str">
        <f t="shared" si="11"/>
        <v/>
      </c>
      <c r="EG11" s="57" t="str">
        <f t="shared" si="11"/>
        <v/>
      </c>
      <c r="EH11" s="57" t="str">
        <f t="shared" si="11"/>
        <v/>
      </c>
      <c r="EI11" s="57" t="str">
        <f t="shared" si="11"/>
        <v/>
      </c>
      <c r="EJ11" s="57" t="str">
        <f t="shared" si="11"/>
        <v/>
      </c>
      <c r="EK11" s="57" t="str">
        <f t="shared" si="11"/>
        <v/>
      </c>
      <c r="EL11" s="57" t="str">
        <f t="shared" si="11"/>
        <v/>
      </c>
      <c r="EM11" s="57" t="str">
        <f t="shared" si="11"/>
        <v/>
      </c>
      <c r="EN11" s="57" t="str">
        <f t="shared" si="11"/>
        <v/>
      </c>
      <c r="EO11" s="57" t="str">
        <f t="shared" si="11"/>
        <v/>
      </c>
      <c r="EP11" s="57" t="str">
        <f t="shared" si="11"/>
        <v/>
      </c>
      <c r="EQ11" s="57" t="str">
        <f t="shared" si="11"/>
        <v/>
      </c>
      <c r="ER11" s="57" t="str">
        <f t="shared" si="11"/>
        <v/>
      </c>
    </row>
    <row r="12" spans="1:148" x14ac:dyDescent="0.45">
      <c r="A12" s="53">
        <v>5</v>
      </c>
      <c r="B12" s="53" t="str">
        <f>Sprint2!B9</f>
        <v>User story</v>
      </c>
      <c r="C12" s="54" t="str">
        <f>Sprint2!C9</f>
        <v>Implement PlanController</v>
      </c>
      <c r="D12" s="54" t="str">
        <f>'Sprint 1'!E10</f>
        <v>High</v>
      </c>
      <c r="E12" s="55">
        <f>'Sprint 1'!D10</f>
        <v>5</v>
      </c>
      <c r="F12" s="56">
        <v>44089</v>
      </c>
      <c r="G12" s="56">
        <f t="shared" si="12"/>
        <v>44094</v>
      </c>
      <c r="H12" s="61"/>
      <c r="I12" s="57" t="str">
        <f t="shared" si="13"/>
        <v/>
      </c>
      <c r="J12" s="57" t="str">
        <f t="shared" si="8"/>
        <v>X</v>
      </c>
      <c r="K12" s="57" t="str">
        <f t="shared" si="8"/>
        <v>X</v>
      </c>
      <c r="L12" s="57" t="str">
        <f t="shared" si="8"/>
        <v>X</v>
      </c>
      <c r="M12" s="57" t="str">
        <f t="shared" si="8"/>
        <v>X</v>
      </c>
      <c r="N12" s="57" t="str">
        <f t="shared" si="8"/>
        <v>X</v>
      </c>
      <c r="O12" s="57" t="str">
        <f t="shared" si="8"/>
        <v/>
      </c>
      <c r="P12" s="57" t="str">
        <f t="shared" si="8"/>
        <v/>
      </c>
      <c r="Q12" s="57" t="str">
        <f t="shared" si="8"/>
        <v/>
      </c>
      <c r="R12" s="57" t="str">
        <f t="shared" si="8"/>
        <v/>
      </c>
      <c r="S12" s="57" t="str">
        <f t="shared" si="8"/>
        <v/>
      </c>
      <c r="T12" s="57" t="str">
        <f t="shared" si="8"/>
        <v/>
      </c>
      <c r="U12" s="57" t="str">
        <f t="shared" si="8"/>
        <v/>
      </c>
      <c r="V12" s="57" t="str">
        <f t="shared" si="8"/>
        <v/>
      </c>
      <c r="W12" s="57" t="str">
        <f t="shared" si="8"/>
        <v/>
      </c>
      <c r="X12" s="57" t="str">
        <f t="shared" si="8"/>
        <v/>
      </c>
      <c r="Y12" s="57" t="str">
        <f t="shared" si="8"/>
        <v/>
      </c>
      <c r="Z12" s="57" t="str">
        <f t="shared" si="8"/>
        <v/>
      </c>
      <c r="AA12" s="57" t="str">
        <f t="shared" si="8"/>
        <v/>
      </c>
      <c r="AB12" s="57" t="str">
        <f t="shared" si="8"/>
        <v/>
      </c>
      <c r="AC12" s="57" t="str">
        <f t="shared" si="8"/>
        <v/>
      </c>
      <c r="AD12" s="57" t="str">
        <f t="shared" si="8"/>
        <v/>
      </c>
      <c r="AE12" s="57" t="str">
        <f t="shared" si="9"/>
        <v/>
      </c>
      <c r="AF12" s="57" t="str">
        <f t="shared" si="9"/>
        <v/>
      </c>
      <c r="AG12" s="57" t="str">
        <f t="shared" si="9"/>
        <v/>
      </c>
      <c r="AH12" s="57" t="str">
        <f t="shared" si="9"/>
        <v/>
      </c>
      <c r="AI12" s="57" t="str">
        <f t="shared" si="9"/>
        <v/>
      </c>
      <c r="AJ12" s="57" t="str">
        <f t="shared" si="9"/>
        <v/>
      </c>
      <c r="AK12" s="57" t="str">
        <f t="shared" si="9"/>
        <v/>
      </c>
      <c r="AL12" s="57" t="str">
        <f t="shared" si="9"/>
        <v/>
      </c>
      <c r="AM12" s="57" t="str">
        <f t="shared" si="9"/>
        <v/>
      </c>
      <c r="AN12" s="57" t="str">
        <f t="shared" si="9"/>
        <v/>
      </c>
      <c r="AO12" s="57" t="str">
        <f t="shared" si="9"/>
        <v/>
      </c>
      <c r="AP12" s="57" t="str">
        <f t="shared" si="9"/>
        <v/>
      </c>
      <c r="AQ12" s="57" t="str">
        <f t="shared" si="9"/>
        <v/>
      </c>
      <c r="AR12" s="57" t="str">
        <f t="shared" si="9"/>
        <v/>
      </c>
      <c r="AS12" s="57" t="str">
        <f t="shared" si="9"/>
        <v/>
      </c>
      <c r="AT12" s="57" t="str">
        <f t="shared" si="9"/>
        <v/>
      </c>
      <c r="AU12" s="57" t="str">
        <f t="shared" si="9"/>
        <v/>
      </c>
      <c r="AV12" s="57" t="str">
        <f t="shared" si="9"/>
        <v/>
      </c>
      <c r="AW12" s="57" t="str">
        <f t="shared" si="9"/>
        <v/>
      </c>
      <c r="AX12" s="57" t="str">
        <f t="shared" si="9"/>
        <v/>
      </c>
      <c r="AY12" s="57" t="str">
        <f t="shared" si="9"/>
        <v/>
      </c>
      <c r="AZ12" s="57" t="str">
        <f t="shared" si="9"/>
        <v/>
      </c>
      <c r="BA12" s="57" t="str">
        <f t="shared" si="9"/>
        <v/>
      </c>
      <c r="BB12" s="57" t="str">
        <f t="shared" si="9"/>
        <v/>
      </c>
      <c r="BC12" s="57" t="str">
        <f t="shared" si="9"/>
        <v/>
      </c>
      <c r="BD12" s="57" t="str">
        <f t="shared" si="9"/>
        <v/>
      </c>
      <c r="BE12" s="57" t="str">
        <f t="shared" si="9"/>
        <v/>
      </c>
      <c r="BF12" s="57" t="str">
        <f t="shared" si="9"/>
        <v/>
      </c>
      <c r="BG12" s="57" t="str">
        <f t="shared" si="9"/>
        <v/>
      </c>
      <c r="BH12" s="57" t="str">
        <f t="shared" si="9"/>
        <v/>
      </c>
      <c r="BI12" s="57" t="str">
        <f t="shared" si="9"/>
        <v/>
      </c>
      <c r="BJ12" s="57" t="str">
        <f t="shared" si="9"/>
        <v/>
      </c>
      <c r="BK12" s="57" t="str">
        <f t="shared" si="10"/>
        <v/>
      </c>
      <c r="BL12" s="57" t="str">
        <f t="shared" si="10"/>
        <v/>
      </c>
      <c r="BM12" s="57" t="str">
        <f t="shared" si="10"/>
        <v/>
      </c>
      <c r="BN12" s="57" t="str">
        <f t="shared" si="10"/>
        <v/>
      </c>
      <c r="BO12" s="57" t="str">
        <f t="shared" si="10"/>
        <v/>
      </c>
      <c r="BP12" s="57" t="str">
        <f t="shared" si="10"/>
        <v/>
      </c>
      <c r="BQ12" s="57" t="str">
        <f t="shared" si="10"/>
        <v/>
      </c>
      <c r="BR12" s="57" t="str">
        <f t="shared" si="10"/>
        <v/>
      </c>
      <c r="BS12" s="57" t="str">
        <f t="shared" si="10"/>
        <v/>
      </c>
      <c r="BT12" s="57" t="str">
        <f t="shared" si="10"/>
        <v/>
      </c>
      <c r="BU12" s="57" t="str">
        <f t="shared" si="10"/>
        <v/>
      </c>
      <c r="BV12" s="57" t="str">
        <f t="shared" si="10"/>
        <v/>
      </c>
      <c r="BW12" s="57" t="str">
        <f t="shared" si="10"/>
        <v/>
      </c>
      <c r="BX12" s="57" t="str">
        <f t="shared" si="10"/>
        <v/>
      </c>
      <c r="BY12" s="57" t="str">
        <f t="shared" si="10"/>
        <v/>
      </c>
      <c r="BZ12" s="57" t="str">
        <f t="shared" si="10"/>
        <v/>
      </c>
      <c r="CA12" s="57" t="str">
        <f t="shared" si="10"/>
        <v/>
      </c>
      <c r="CB12" s="57" t="str">
        <f t="shared" si="10"/>
        <v/>
      </c>
      <c r="CC12" s="57" t="str">
        <f t="shared" si="10"/>
        <v/>
      </c>
      <c r="CD12" s="57" t="str">
        <f t="shared" si="10"/>
        <v/>
      </c>
      <c r="CE12" s="57" t="str">
        <f t="shared" si="10"/>
        <v/>
      </c>
      <c r="CF12" s="57" t="str">
        <f t="shared" si="10"/>
        <v/>
      </c>
      <c r="CG12" s="57" t="str">
        <f t="shared" si="10"/>
        <v/>
      </c>
      <c r="CH12" s="57" t="str">
        <f t="shared" si="10"/>
        <v/>
      </c>
      <c r="CI12" s="57" t="str">
        <f t="shared" si="10"/>
        <v/>
      </c>
      <c r="CJ12" s="57" t="str">
        <f t="shared" si="10"/>
        <v/>
      </c>
      <c r="CK12" s="57" t="str">
        <f t="shared" si="10"/>
        <v/>
      </c>
      <c r="CL12" s="57" t="str">
        <f t="shared" si="10"/>
        <v/>
      </c>
      <c r="CM12" s="57" t="str">
        <f t="shared" si="10"/>
        <v/>
      </c>
      <c r="CN12" s="57" t="str">
        <f t="shared" si="10"/>
        <v/>
      </c>
      <c r="CO12" s="57" t="str">
        <f t="shared" si="10"/>
        <v/>
      </c>
      <c r="CP12" s="57" t="str">
        <f t="shared" si="10"/>
        <v/>
      </c>
      <c r="CQ12" s="57" t="str">
        <f t="shared" si="10"/>
        <v/>
      </c>
      <c r="CR12" s="57" t="str">
        <f t="shared" si="10"/>
        <v/>
      </c>
      <c r="CS12" s="57" t="str">
        <f t="shared" si="11"/>
        <v/>
      </c>
      <c r="CT12" s="57" t="str">
        <f t="shared" si="11"/>
        <v/>
      </c>
      <c r="CU12" s="57" t="str">
        <f t="shared" si="11"/>
        <v/>
      </c>
      <c r="CV12" s="57" t="str">
        <f t="shared" si="11"/>
        <v/>
      </c>
      <c r="CW12" s="57" t="str">
        <f t="shared" si="11"/>
        <v/>
      </c>
      <c r="CX12" s="57" t="str">
        <f t="shared" si="11"/>
        <v/>
      </c>
      <c r="CY12" s="57" t="str">
        <f t="shared" si="11"/>
        <v/>
      </c>
      <c r="CZ12" s="57" t="str">
        <f t="shared" si="11"/>
        <v/>
      </c>
      <c r="DA12" s="57" t="str">
        <f t="shared" si="11"/>
        <v/>
      </c>
      <c r="DB12" s="57" t="str">
        <f t="shared" si="11"/>
        <v/>
      </c>
      <c r="DC12" s="57" t="str">
        <f t="shared" si="11"/>
        <v/>
      </c>
      <c r="DD12" s="57" t="str">
        <f t="shared" si="11"/>
        <v/>
      </c>
      <c r="DE12" s="57" t="str">
        <f t="shared" si="11"/>
        <v/>
      </c>
      <c r="DF12" s="57" t="str">
        <f t="shared" si="11"/>
        <v/>
      </c>
      <c r="DG12" s="57" t="str">
        <f t="shared" si="11"/>
        <v/>
      </c>
      <c r="DH12" s="57" t="str">
        <f t="shared" si="11"/>
        <v/>
      </c>
      <c r="DI12" s="57" t="str">
        <f t="shared" si="11"/>
        <v/>
      </c>
      <c r="DJ12" s="57" t="str">
        <f t="shared" si="11"/>
        <v/>
      </c>
      <c r="DK12" s="57" t="str">
        <f t="shared" si="11"/>
        <v/>
      </c>
      <c r="DL12" s="57" t="str">
        <f t="shared" si="11"/>
        <v/>
      </c>
      <c r="DM12" s="57" t="str">
        <f t="shared" si="11"/>
        <v/>
      </c>
      <c r="DN12" s="57" t="str">
        <f t="shared" si="11"/>
        <v/>
      </c>
      <c r="DO12" s="57" t="str">
        <f t="shared" si="11"/>
        <v/>
      </c>
      <c r="DP12" s="57" t="str">
        <f t="shared" si="11"/>
        <v/>
      </c>
      <c r="DQ12" s="57" t="str">
        <f t="shared" si="11"/>
        <v/>
      </c>
      <c r="DR12" s="57" t="str">
        <f t="shared" si="11"/>
        <v/>
      </c>
      <c r="DS12" s="57" t="str">
        <f t="shared" si="11"/>
        <v/>
      </c>
      <c r="DT12" s="57" t="str">
        <f t="shared" si="11"/>
        <v/>
      </c>
      <c r="DU12" s="57" t="str">
        <f t="shared" si="11"/>
        <v/>
      </c>
      <c r="DV12" s="57" t="str">
        <f t="shared" si="11"/>
        <v/>
      </c>
      <c r="DW12" s="57" t="str">
        <f t="shared" si="11"/>
        <v/>
      </c>
      <c r="DX12" s="57" t="str">
        <f t="shared" si="11"/>
        <v/>
      </c>
      <c r="DY12" s="57" t="str">
        <f t="shared" si="11"/>
        <v/>
      </c>
      <c r="DZ12" s="57" t="str">
        <f t="shared" si="11"/>
        <v/>
      </c>
      <c r="EA12" s="57" t="str">
        <f t="shared" si="11"/>
        <v/>
      </c>
      <c r="EB12" s="57" t="str">
        <f t="shared" si="11"/>
        <v/>
      </c>
      <c r="EC12" s="57" t="str">
        <f t="shared" si="11"/>
        <v/>
      </c>
      <c r="ED12" s="57" t="str">
        <f t="shared" si="11"/>
        <v/>
      </c>
      <c r="EE12" s="57" t="str">
        <f t="shared" si="11"/>
        <v/>
      </c>
      <c r="EF12" s="57" t="str">
        <f t="shared" si="11"/>
        <v/>
      </c>
      <c r="EG12" s="57" t="str">
        <f t="shared" si="11"/>
        <v/>
      </c>
      <c r="EH12" s="57" t="str">
        <f t="shared" si="11"/>
        <v/>
      </c>
      <c r="EI12" s="57" t="str">
        <f t="shared" si="11"/>
        <v/>
      </c>
      <c r="EJ12" s="57" t="str">
        <f t="shared" si="11"/>
        <v/>
      </c>
      <c r="EK12" s="57" t="str">
        <f t="shared" si="11"/>
        <v/>
      </c>
      <c r="EL12" s="57" t="str">
        <f t="shared" si="11"/>
        <v/>
      </c>
      <c r="EM12" s="57" t="str">
        <f t="shared" si="11"/>
        <v/>
      </c>
      <c r="EN12" s="57" t="str">
        <f t="shared" ref="EN12:ER12" si="14" xml:space="preserve"> IF(AND(EN$7=$F12,$E12=0),"u",  IF(AND(EN$7&gt;=$F12,EN$7&lt;$G12),"X",IF(AND(EN$7&gt;=$G12,EN$7&lt;=$H12),"Y","")))</f>
        <v/>
      </c>
      <c r="EO12" s="57" t="str">
        <f t="shared" si="14"/>
        <v/>
      </c>
      <c r="EP12" s="57" t="str">
        <f t="shared" si="14"/>
        <v/>
      </c>
      <c r="EQ12" s="57" t="str">
        <f t="shared" si="14"/>
        <v/>
      </c>
      <c r="ER12" s="57" t="str">
        <f t="shared" si="14"/>
        <v/>
      </c>
    </row>
    <row r="13" spans="1:148" ht="42.75" x14ac:dyDescent="0.45">
      <c r="A13" s="53">
        <v>6</v>
      </c>
      <c r="B13" s="53" t="str">
        <f>Sprint2!B10</f>
        <v>Knowledges</v>
      </c>
      <c r="C13" s="54" t="str">
        <f>Sprint2!C10</f>
        <v>Learn deeper about repositories methods and controllers in asp.net core</v>
      </c>
      <c r="D13" s="54" t="str">
        <f>'Sprint 1'!E11</f>
        <v>High</v>
      </c>
      <c r="E13" s="55">
        <f>'Sprint 1'!D11</f>
        <v>2.5</v>
      </c>
      <c r="F13" s="56">
        <v>44153</v>
      </c>
      <c r="G13" s="56">
        <f t="shared" si="12"/>
        <v>44155.5</v>
      </c>
      <c r="H13" s="61"/>
      <c r="I13" s="57" t="str">
        <f t="shared" si="13"/>
        <v/>
      </c>
      <c r="J13" s="57" t="str">
        <f t="shared" si="8"/>
        <v/>
      </c>
      <c r="K13" s="57" t="str">
        <f t="shared" si="8"/>
        <v/>
      </c>
      <c r="L13" s="57" t="str">
        <f t="shared" si="8"/>
        <v/>
      </c>
      <c r="M13" s="57" t="str">
        <f t="shared" si="8"/>
        <v/>
      </c>
      <c r="N13" s="57" t="str">
        <f t="shared" si="8"/>
        <v/>
      </c>
      <c r="O13" s="57" t="str">
        <f t="shared" si="8"/>
        <v/>
      </c>
      <c r="P13" s="57" t="str">
        <f t="shared" si="8"/>
        <v/>
      </c>
      <c r="Q13" s="57" t="str">
        <f t="shared" si="8"/>
        <v/>
      </c>
      <c r="R13" s="57" t="str">
        <f t="shared" si="8"/>
        <v/>
      </c>
      <c r="S13" s="57" t="str">
        <f t="shared" si="8"/>
        <v/>
      </c>
      <c r="T13" s="57" t="str">
        <f t="shared" si="8"/>
        <v/>
      </c>
      <c r="U13" s="57" t="str">
        <f t="shared" si="8"/>
        <v/>
      </c>
      <c r="V13" s="57" t="str">
        <f t="shared" si="8"/>
        <v/>
      </c>
      <c r="W13" s="57" t="str">
        <f t="shared" si="8"/>
        <v/>
      </c>
      <c r="X13" s="57" t="str">
        <f t="shared" si="8"/>
        <v/>
      </c>
      <c r="Y13" s="57" t="str">
        <f t="shared" si="8"/>
        <v/>
      </c>
      <c r="Z13" s="57" t="str">
        <f t="shared" si="8"/>
        <v/>
      </c>
      <c r="AA13" s="57" t="str">
        <f t="shared" si="8"/>
        <v/>
      </c>
      <c r="AB13" s="57" t="str">
        <f t="shared" si="8"/>
        <v/>
      </c>
      <c r="AC13" s="57" t="str">
        <f t="shared" si="8"/>
        <v/>
      </c>
      <c r="AD13" s="57" t="str">
        <f t="shared" si="8"/>
        <v/>
      </c>
      <c r="AE13" s="57" t="str">
        <f t="shared" si="9"/>
        <v/>
      </c>
      <c r="AF13" s="57" t="str">
        <f t="shared" si="9"/>
        <v/>
      </c>
      <c r="AG13" s="57" t="str">
        <f t="shared" si="9"/>
        <v/>
      </c>
      <c r="AH13" s="57" t="str">
        <f t="shared" si="9"/>
        <v/>
      </c>
      <c r="AI13" s="57" t="str">
        <f t="shared" si="9"/>
        <v/>
      </c>
      <c r="AJ13" s="57" t="str">
        <f t="shared" si="9"/>
        <v/>
      </c>
      <c r="AK13" s="57" t="str">
        <f t="shared" si="9"/>
        <v/>
      </c>
      <c r="AL13" s="57" t="str">
        <f t="shared" si="9"/>
        <v/>
      </c>
      <c r="AM13" s="57" t="str">
        <f t="shared" si="9"/>
        <v/>
      </c>
      <c r="AN13" s="57" t="str">
        <f t="shared" si="9"/>
        <v/>
      </c>
      <c r="AO13" s="57" t="str">
        <f t="shared" si="9"/>
        <v/>
      </c>
      <c r="AP13" s="57" t="str">
        <f t="shared" si="9"/>
        <v/>
      </c>
      <c r="AQ13" s="57" t="str">
        <f t="shared" si="9"/>
        <v/>
      </c>
      <c r="AR13" s="57" t="str">
        <f t="shared" si="9"/>
        <v/>
      </c>
      <c r="AS13" s="57" t="str">
        <f t="shared" si="9"/>
        <v/>
      </c>
      <c r="AT13" s="57" t="str">
        <f t="shared" si="9"/>
        <v/>
      </c>
      <c r="AU13" s="57" t="str">
        <f t="shared" si="9"/>
        <v/>
      </c>
      <c r="AV13" s="57" t="str">
        <f t="shared" si="9"/>
        <v/>
      </c>
      <c r="AW13" s="57" t="str">
        <f t="shared" si="9"/>
        <v/>
      </c>
      <c r="AX13" s="57" t="str">
        <f t="shared" si="9"/>
        <v/>
      </c>
      <c r="AY13" s="57" t="str">
        <f t="shared" si="9"/>
        <v/>
      </c>
      <c r="AZ13" s="57" t="str">
        <f t="shared" si="9"/>
        <v/>
      </c>
      <c r="BA13" s="57" t="str">
        <f t="shared" si="9"/>
        <v/>
      </c>
      <c r="BB13" s="57" t="str">
        <f t="shared" si="9"/>
        <v/>
      </c>
      <c r="BC13" s="57" t="str">
        <f t="shared" si="9"/>
        <v/>
      </c>
      <c r="BD13" s="57" t="str">
        <f t="shared" si="9"/>
        <v/>
      </c>
      <c r="BE13" s="57" t="str">
        <f t="shared" si="9"/>
        <v/>
      </c>
      <c r="BF13" s="57" t="str">
        <f t="shared" si="9"/>
        <v/>
      </c>
      <c r="BG13" s="57" t="str">
        <f t="shared" si="9"/>
        <v/>
      </c>
      <c r="BH13" s="57" t="str">
        <f t="shared" si="9"/>
        <v/>
      </c>
      <c r="BI13" s="57" t="str">
        <f t="shared" si="9"/>
        <v/>
      </c>
      <c r="BJ13" s="57" t="str">
        <f t="shared" si="9"/>
        <v/>
      </c>
      <c r="BK13" s="57" t="str">
        <f t="shared" si="10"/>
        <v/>
      </c>
      <c r="BL13" s="57" t="str">
        <f t="shared" si="10"/>
        <v/>
      </c>
      <c r="BM13" s="57" t="str">
        <f t="shared" si="10"/>
        <v/>
      </c>
      <c r="BN13" s="57" t="str">
        <f t="shared" si="10"/>
        <v/>
      </c>
      <c r="BO13" s="57" t="str">
        <f t="shared" si="10"/>
        <v/>
      </c>
      <c r="BP13" s="57" t="str">
        <f t="shared" si="10"/>
        <v/>
      </c>
      <c r="BQ13" s="57" t="str">
        <f t="shared" si="10"/>
        <v/>
      </c>
      <c r="BR13" s="57" t="str">
        <f t="shared" si="10"/>
        <v/>
      </c>
      <c r="BS13" s="57" t="str">
        <f t="shared" si="10"/>
        <v/>
      </c>
      <c r="BT13" s="57" t="str">
        <f t="shared" si="10"/>
        <v/>
      </c>
      <c r="BU13" s="57" t="str">
        <f t="shared" si="10"/>
        <v/>
      </c>
      <c r="BV13" s="57" t="str">
        <f t="shared" si="10"/>
        <v>X</v>
      </c>
      <c r="BW13" s="57" t="str">
        <f t="shared" si="10"/>
        <v>X</v>
      </c>
      <c r="BX13" s="57" t="str">
        <f t="shared" si="10"/>
        <v>X</v>
      </c>
      <c r="BY13" s="57" t="str">
        <f t="shared" si="10"/>
        <v/>
      </c>
      <c r="BZ13" s="57" t="str">
        <f t="shared" si="10"/>
        <v/>
      </c>
      <c r="CA13" s="57" t="str">
        <f t="shared" si="10"/>
        <v/>
      </c>
      <c r="CB13" s="57" t="str">
        <f t="shared" si="10"/>
        <v/>
      </c>
      <c r="CC13" s="57" t="str">
        <f t="shared" si="10"/>
        <v/>
      </c>
      <c r="CD13" s="57" t="str">
        <f t="shared" si="10"/>
        <v/>
      </c>
      <c r="CE13" s="57" t="str">
        <f t="shared" si="10"/>
        <v/>
      </c>
      <c r="CF13" s="57" t="str">
        <f t="shared" si="10"/>
        <v/>
      </c>
      <c r="CG13" s="57" t="str">
        <f t="shared" si="10"/>
        <v/>
      </c>
      <c r="CH13" s="57" t="str">
        <f t="shared" si="10"/>
        <v/>
      </c>
      <c r="CI13" s="57" t="str">
        <f t="shared" si="10"/>
        <v/>
      </c>
      <c r="CJ13" s="57" t="str">
        <f t="shared" si="10"/>
        <v/>
      </c>
      <c r="CK13" s="57" t="str">
        <f t="shared" si="10"/>
        <v/>
      </c>
      <c r="CL13" s="57" t="str">
        <f t="shared" si="10"/>
        <v/>
      </c>
      <c r="CM13" s="57" t="str">
        <f t="shared" si="10"/>
        <v/>
      </c>
      <c r="CN13" s="57" t="str">
        <f t="shared" si="10"/>
        <v/>
      </c>
      <c r="CO13" s="57" t="str">
        <f t="shared" si="10"/>
        <v/>
      </c>
      <c r="CP13" s="57" t="str">
        <f t="shared" si="10"/>
        <v/>
      </c>
      <c r="CQ13" s="57" t="str">
        <f t="shared" si="10"/>
        <v/>
      </c>
      <c r="CR13" s="57" t="str">
        <f t="shared" si="10"/>
        <v/>
      </c>
      <c r="CS13" s="57" t="str">
        <f t="shared" ref="CS13:ER17" si="15" xml:space="preserve"> IF(AND(CS$7=$F13,$E13=0),"u",  IF(AND(CS$7&gt;=$F13,CS$7&lt;$G13),"X",IF(AND(CS$7&gt;=$G13,CS$7&lt;=$H13),"Y","")))</f>
        <v/>
      </c>
      <c r="CT13" s="57" t="str">
        <f t="shared" si="15"/>
        <v/>
      </c>
      <c r="CU13" s="57" t="str">
        <f t="shared" si="15"/>
        <v/>
      </c>
      <c r="CV13" s="57" t="str">
        <f t="shared" si="15"/>
        <v/>
      </c>
      <c r="CW13" s="57" t="str">
        <f t="shared" si="15"/>
        <v/>
      </c>
      <c r="CX13" s="57" t="str">
        <f t="shared" si="15"/>
        <v/>
      </c>
      <c r="CY13" s="57" t="str">
        <f t="shared" si="15"/>
        <v/>
      </c>
      <c r="CZ13" s="57" t="str">
        <f t="shared" si="15"/>
        <v/>
      </c>
      <c r="DA13" s="57" t="str">
        <f t="shared" si="15"/>
        <v/>
      </c>
      <c r="DB13" s="57" t="str">
        <f t="shared" si="15"/>
        <v/>
      </c>
      <c r="DC13" s="57" t="str">
        <f t="shared" si="15"/>
        <v/>
      </c>
      <c r="DD13" s="57" t="str">
        <f t="shared" si="15"/>
        <v/>
      </c>
      <c r="DE13" s="57" t="str">
        <f t="shared" si="15"/>
        <v/>
      </c>
      <c r="DF13" s="57" t="str">
        <f t="shared" si="15"/>
        <v/>
      </c>
      <c r="DG13" s="57" t="str">
        <f t="shared" si="15"/>
        <v/>
      </c>
      <c r="DH13" s="57" t="str">
        <f t="shared" si="15"/>
        <v/>
      </c>
      <c r="DI13" s="57" t="str">
        <f t="shared" si="15"/>
        <v/>
      </c>
      <c r="DJ13" s="57" t="str">
        <f t="shared" si="15"/>
        <v/>
      </c>
      <c r="DK13" s="57" t="str">
        <f t="shared" si="15"/>
        <v/>
      </c>
      <c r="DL13" s="57" t="str">
        <f t="shared" si="15"/>
        <v/>
      </c>
      <c r="DM13" s="57" t="str">
        <f t="shared" si="15"/>
        <v/>
      </c>
      <c r="DN13" s="57" t="str">
        <f t="shared" si="15"/>
        <v/>
      </c>
      <c r="DO13" s="57" t="str">
        <f t="shared" si="15"/>
        <v/>
      </c>
      <c r="DP13" s="57" t="str">
        <f t="shared" si="15"/>
        <v/>
      </c>
      <c r="DQ13" s="57" t="str">
        <f t="shared" si="15"/>
        <v/>
      </c>
      <c r="DR13" s="57" t="str">
        <f t="shared" si="15"/>
        <v/>
      </c>
      <c r="DS13" s="57" t="str">
        <f t="shared" si="15"/>
        <v/>
      </c>
      <c r="DT13" s="57" t="str">
        <f t="shared" si="15"/>
        <v/>
      </c>
      <c r="DU13" s="57" t="str">
        <f t="shared" si="15"/>
        <v/>
      </c>
      <c r="DV13" s="57" t="str">
        <f t="shared" si="15"/>
        <v/>
      </c>
      <c r="DW13" s="57" t="str">
        <f t="shared" si="15"/>
        <v/>
      </c>
      <c r="DX13" s="57" t="str">
        <f t="shared" si="15"/>
        <v/>
      </c>
      <c r="DY13" s="57" t="str">
        <f t="shared" si="15"/>
        <v/>
      </c>
      <c r="DZ13" s="57" t="str">
        <f t="shared" si="15"/>
        <v/>
      </c>
      <c r="EA13" s="57" t="str">
        <f t="shared" si="15"/>
        <v/>
      </c>
      <c r="EB13" s="57" t="str">
        <f t="shared" si="15"/>
        <v/>
      </c>
      <c r="EC13" s="57" t="str">
        <f t="shared" si="15"/>
        <v/>
      </c>
      <c r="ED13" s="57" t="str">
        <f t="shared" si="15"/>
        <v/>
      </c>
      <c r="EE13" s="57" t="str">
        <f t="shared" si="15"/>
        <v/>
      </c>
      <c r="EF13" s="57" t="str">
        <f t="shared" si="15"/>
        <v/>
      </c>
      <c r="EG13" s="57" t="str">
        <f t="shared" si="15"/>
        <v/>
      </c>
      <c r="EH13" s="57" t="str">
        <f t="shared" si="15"/>
        <v/>
      </c>
      <c r="EI13" s="57" t="str">
        <f t="shared" si="15"/>
        <v/>
      </c>
      <c r="EJ13" s="57" t="str">
        <f t="shared" si="15"/>
        <v/>
      </c>
      <c r="EK13" s="57" t="str">
        <f t="shared" si="15"/>
        <v/>
      </c>
      <c r="EL13" s="57" t="str">
        <f t="shared" si="15"/>
        <v/>
      </c>
      <c r="EM13" s="57" t="str">
        <f t="shared" si="15"/>
        <v/>
      </c>
      <c r="EN13" s="57" t="str">
        <f t="shared" si="15"/>
        <v/>
      </c>
      <c r="EO13" s="57" t="str">
        <f t="shared" si="15"/>
        <v/>
      </c>
      <c r="EP13" s="57" t="str">
        <f t="shared" si="15"/>
        <v/>
      </c>
      <c r="EQ13" s="57" t="str">
        <f t="shared" si="15"/>
        <v/>
      </c>
      <c r="ER13" s="57" t="str">
        <f t="shared" si="15"/>
        <v/>
      </c>
    </row>
    <row r="14" spans="1:148" x14ac:dyDescent="0.45">
      <c r="A14" s="53">
        <v>7</v>
      </c>
      <c r="B14" s="53" t="str">
        <f>Sprint2!B11</f>
        <v xml:space="preserve">Tests </v>
      </c>
      <c r="C14" s="54" t="str">
        <f>Sprint2!C11</f>
        <v xml:space="preserve">Provide first test classes </v>
      </c>
      <c r="D14" s="54" t="str">
        <f>'Sprint 1'!E12</f>
        <v>Medium</v>
      </c>
      <c r="E14" s="55">
        <f>'Sprint 1'!D12</f>
        <v>2.5</v>
      </c>
      <c r="F14" s="56">
        <v>44177</v>
      </c>
      <c r="G14" s="56">
        <f t="shared" si="12"/>
        <v>44179.5</v>
      </c>
      <c r="H14" s="61"/>
      <c r="I14" s="57" t="str">
        <f t="shared" si="13"/>
        <v/>
      </c>
      <c r="J14" s="57" t="str">
        <f t="shared" si="8"/>
        <v/>
      </c>
      <c r="K14" s="57" t="str">
        <f t="shared" si="8"/>
        <v/>
      </c>
      <c r="L14" s="57" t="str">
        <f t="shared" si="8"/>
        <v/>
      </c>
      <c r="M14" s="57" t="str">
        <f t="shared" si="8"/>
        <v/>
      </c>
      <c r="N14" s="57" t="str">
        <f t="shared" si="8"/>
        <v/>
      </c>
      <c r="O14" s="57" t="str">
        <f t="shared" si="8"/>
        <v/>
      </c>
      <c r="P14" s="57" t="str">
        <f t="shared" si="8"/>
        <v/>
      </c>
      <c r="Q14" s="57" t="str">
        <f t="shared" si="8"/>
        <v/>
      </c>
      <c r="R14" s="57" t="str">
        <f t="shared" si="8"/>
        <v/>
      </c>
      <c r="S14" s="57" t="str">
        <f t="shared" si="8"/>
        <v/>
      </c>
      <c r="T14" s="57" t="str">
        <f t="shared" si="8"/>
        <v/>
      </c>
      <c r="U14" s="57" t="str">
        <f t="shared" si="8"/>
        <v/>
      </c>
      <c r="V14" s="57" t="str">
        <f t="shared" si="8"/>
        <v/>
      </c>
      <c r="W14" s="57" t="str">
        <f t="shared" si="8"/>
        <v/>
      </c>
      <c r="X14" s="57" t="str">
        <f t="shared" si="8"/>
        <v/>
      </c>
      <c r="Y14" s="57" t="str">
        <f t="shared" si="8"/>
        <v/>
      </c>
      <c r="Z14" s="57" t="str">
        <f t="shared" si="8"/>
        <v/>
      </c>
      <c r="AA14" s="57" t="str">
        <f t="shared" si="8"/>
        <v/>
      </c>
      <c r="AB14" s="57" t="str">
        <f t="shared" si="8"/>
        <v/>
      </c>
      <c r="AC14" s="57" t="str">
        <f t="shared" si="8"/>
        <v/>
      </c>
      <c r="AD14" s="57" t="str">
        <f t="shared" si="8"/>
        <v/>
      </c>
      <c r="AE14" s="57" t="str">
        <f t="shared" si="9"/>
        <v/>
      </c>
      <c r="AF14" s="57" t="str">
        <f t="shared" si="9"/>
        <v/>
      </c>
      <c r="AG14" s="57" t="str">
        <f t="shared" si="9"/>
        <v/>
      </c>
      <c r="AH14" s="57" t="str">
        <f t="shared" si="9"/>
        <v/>
      </c>
      <c r="AI14" s="57" t="str">
        <f t="shared" si="9"/>
        <v/>
      </c>
      <c r="AJ14" s="57" t="str">
        <f t="shared" si="9"/>
        <v/>
      </c>
      <c r="AK14" s="57" t="str">
        <f t="shared" si="9"/>
        <v/>
      </c>
      <c r="AL14" s="57" t="str">
        <f t="shared" si="9"/>
        <v/>
      </c>
      <c r="AM14" s="57" t="str">
        <f t="shared" si="9"/>
        <v/>
      </c>
      <c r="AN14" s="57" t="str">
        <f t="shared" si="9"/>
        <v/>
      </c>
      <c r="AO14" s="57" t="str">
        <f t="shared" si="9"/>
        <v/>
      </c>
      <c r="AP14" s="57" t="str">
        <f t="shared" si="9"/>
        <v/>
      </c>
      <c r="AQ14" s="57" t="str">
        <f t="shared" si="9"/>
        <v/>
      </c>
      <c r="AR14" s="57" t="str">
        <f t="shared" si="9"/>
        <v/>
      </c>
      <c r="AS14" s="57" t="str">
        <f t="shared" si="9"/>
        <v/>
      </c>
      <c r="AT14" s="57" t="str">
        <f t="shared" si="9"/>
        <v/>
      </c>
      <c r="AU14" s="57" t="str">
        <f t="shared" si="9"/>
        <v/>
      </c>
      <c r="AV14" s="57" t="str">
        <f t="shared" si="9"/>
        <v/>
      </c>
      <c r="AW14" s="57" t="str">
        <f t="shared" si="9"/>
        <v/>
      </c>
      <c r="AX14" s="57" t="str">
        <f t="shared" si="9"/>
        <v/>
      </c>
      <c r="AY14" s="57" t="str">
        <f t="shared" si="9"/>
        <v/>
      </c>
      <c r="AZ14" s="57" t="str">
        <f t="shared" si="9"/>
        <v/>
      </c>
      <c r="BA14" s="57" t="str">
        <f t="shared" si="9"/>
        <v/>
      </c>
      <c r="BB14" s="57" t="str">
        <f t="shared" si="9"/>
        <v/>
      </c>
      <c r="BC14" s="57" t="str">
        <f t="shared" si="9"/>
        <v/>
      </c>
      <c r="BD14" s="57" t="str">
        <f t="shared" si="9"/>
        <v/>
      </c>
      <c r="BE14" s="57" t="str">
        <f t="shared" si="9"/>
        <v/>
      </c>
      <c r="BF14" s="57" t="str">
        <f t="shared" si="9"/>
        <v/>
      </c>
      <c r="BG14" s="57" t="str">
        <f t="shared" si="9"/>
        <v/>
      </c>
      <c r="BH14" s="57" t="str">
        <f t="shared" si="9"/>
        <v/>
      </c>
      <c r="BI14" s="57" t="str">
        <f t="shared" si="9"/>
        <v/>
      </c>
      <c r="BJ14" s="57" t="str">
        <f t="shared" si="9"/>
        <v/>
      </c>
      <c r="BK14" s="57" t="str">
        <f t="shared" si="10"/>
        <v/>
      </c>
      <c r="BL14" s="57" t="str">
        <f t="shared" si="10"/>
        <v/>
      </c>
      <c r="BM14" s="57" t="str">
        <f t="shared" si="10"/>
        <v/>
      </c>
      <c r="BN14" s="57" t="str">
        <f t="shared" si="10"/>
        <v/>
      </c>
      <c r="BO14" s="57" t="str">
        <f t="shared" si="10"/>
        <v/>
      </c>
      <c r="BP14" s="57" t="str">
        <f t="shared" si="10"/>
        <v/>
      </c>
      <c r="BQ14" s="57" t="str">
        <f t="shared" si="10"/>
        <v/>
      </c>
      <c r="BR14" s="57" t="str">
        <f t="shared" si="10"/>
        <v/>
      </c>
      <c r="BS14" s="57" t="str">
        <f t="shared" si="10"/>
        <v/>
      </c>
      <c r="BT14" s="57" t="str">
        <f t="shared" si="10"/>
        <v/>
      </c>
      <c r="BU14" s="57" t="str">
        <f t="shared" si="10"/>
        <v/>
      </c>
      <c r="BV14" s="57" t="str">
        <f t="shared" si="10"/>
        <v/>
      </c>
      <c r="BW14" s="57" t="str">
        <f t="shared" si="10"/>
        <v/>
      </c>
      <c r="BX14" s="57" t="str">
        <f t="shared" si="10"/>
        <v/>
      </c>
      <c r="BY14" s="57" t="str">
        <f t="shared" si="10"/>
        <v/>
      </c>
      <c r="BZ14" s="57" t="str">
        <f t="shared" ref="BZ14:EJ17" si="16" xml:space="preserve"> IF(AND(BZ$7=$F14,$E14=0),"u",  IF(AND(BZ$7&gt;=$F14,BZ$7&lt;$G14),"X",IF(AND(BZ$7&gt;=$G14,BZ$7&lt;=$H14),"Y","")))</f>
        <v/>
      </c>
      <c r="CA14" s="57" t="str">
        <f t="shared" si="16"/>
        <v/>
      </c>
      <c r="CB14" s="57" t="str">
        <f t="shared" si="16"/>
        <v/>
      </c>
      <c r="CC14" s="57" t="str">
        <f t="shared" si="16"/>
        <v/>
      </c>
      <c r="CD14" s="57" t="str">
        <f t="shared" si="16"/>
        <v/>
      </c>
      <c r="CE14" s="57" t="str">
        <f t="shared" si="16"/>
        <v/>
      </c>
      <c r="CF14" s="57" t="str">
        <f t="shared" si="16"/>
        <v/>
      </c>
      <c r="CG14" s="57" t="str">
        <f t="shared" si="16"/>
        <v/>
      </c>
      <c r="CH14" s="57" t="str">
        <f t="shared" si="16"/>
        <v/>
      </c>
      <c r="CI14" s="57" t="str">
        <f t="shared" si="16"/>
        <v/>
      </c>
      <c r="CJ14" s="57" t="str">
        <f t="shared" si="16"/>
        <v/>
      </c>
      <c r="CK14" s="57" t="str">
        <f t="shared" si="16"/>
        <v/>
      </c>
      <c r="CL14" s="57" t="str">
        <f t="shared" si="16"/>
        <v/>
      </c>
      <c r="CM14" s="57" t="str">
        <f t="shared" si="16"/>
        <v/>
      </c>
      <c r="CN14" s="57" t="str">
        <f t="shared" si="16"/>
        <v/>
      </c>
      <c r="CO14" s="57" t="str">
        <f t="shared" si="16"/>
        <v/>
      </c>
      <c r="CP14" s="57" t="str">
        <f t="shared" si="16"/>
        <v/>
      </c>
      <c r="CQ14" s="57" t="str">
        <f t="shared" si="16"/>
        <v/>
      </c>
      <c r="CR14" s="57" t="str">
        <f t="shared" si="16"/>
        <v/>
      </c>
      <c r="CS14" s="57" t="str">
        <f t="shared" si="15"/>
        <v/>
      </c>
      <c r="CT14" s="57" t="str">
        <f t="shared" si="16"/>
        <v>X</v>
      </c>
      <c r="CU14" s="57" t="str">
        <f t="shared" si="16"/>
        <v>X</v>
      </c>
      <c r="CV14" s="57" t="str">
        <f t="shared" si="16"/>
        <v>X</v>
      </c>
      <c r="CW14" s="57" t="str">
        <f t="shared" si="16"/>
        <v/>
      </c>
      <c r="CX14" s="57" t="str">
        <f t="shared" si="16"/>
        <v/>
      </c>
      <c r="CY14" s="57" t="str">
        <f t="shared" si="16"/>
        <v/>
      </c>
      <c r="CZ14" s="57" t="str">
        <f t="shared" si="16"/>
        <v/>
      </c>
      <c r="DA14" s="57" t="str">
        <f t="shared" si="16"/>
        <v/>
      </c>
      <c r="DB14" s="57" t="str">
        <f t="shared" si="16"/>
        <v/>
      </c>
      <c r="DC14" s="57" t="str">
        <f t="shared" si="16"/>
        <v/>
      </c>
      <c r="DD14" s="57" t="str">
        <f t="shared" si="16"/>
        <v/>
      </c>
      <c r="DE14" s="57" t="str">
        <f t="shared" si="16"/>
        <v/>
      </c>
      <c r="DF14" s="57" t="str">
        <f t="shared" si="16"/>
        <v/>
      </c>
      <c r="DG14" s="57" t="str">
        <f t="shared" si="16"/>
        <v/>
      </c>
      <c r="DH14" s="57" t="str">
        <f t="shared" si="16"/>
        <v/>
      </c>
      <c r="DI14" s="57" t="str">
        <f t="shared" si="16"/>
        <v/>
      </c>
      <c r="DJ14" s="57" t="str">
        <f t="shared" si="16"/>
        <v/>
      </c>
      <c r="DK14" s="57" t="str">
        <f t="shared" si="16"/>
        <v/>
      </c>
      <c r="DL14" s="57" t="str">
        <f t="shared" si="16"/>
        <v/>
      </c>
      <c r="DM14" s="57" t="str">
        <f t="shared" si="16"/>
        <v/>
      </c>
      <c r="DN14" s="57" t="str">
        <f t="shared" si="16"/>
        <v/>
      </c>
      <c r="DO14" s="57" t="str">
        <f t="shared" si="15"/>
        <v/>
      </c>
      <c r="DP14" s="57" t="str">
        <f t="shared" si="16"/>
        <v/>
      </c>
      <c r="DQ14" s="57" t="str">
        <f t="shared" si="16"/>
        <v/>
      </c>
      <c r="DR14" s="57" t="str">
        <f t="shared" si="16"/>
        <v/>
      </c>
      <c r="DS14" s="57" t="str">
        <f t="shared" si="16"/>
        <v/>
      </c>
      <c r="DT14" s="57" t="str">
        <f t="shared" si="16"/>
        <v/>
      </c>
      <c r="DU14" s="57" t="str">
        <f t="shared" si="16"/>
        <v/>
      </c>
      <c r="DV14" s="57" t="str">
        <f t="shared" si="16"/>
        <v/>
      </c>
      <c r="DW14" s="57" t="str">
        <f t="shared" si="16"/>
        <v/>
      </c>
      <c r="DX14" s="57" t="str">
        <f t="shared" si="16"/>
        <v/>
      </c>
      <c r="DY14" s="57" t="str">
        <f t="shared" si="16"/>
        <v/>
      </c>
      <c r="DZ14" s="57" t="str">
        <f t="shared" si="16"/>
        <v/>
      </c>
      <c r="EA14" s="57" t="str">
        <f t="shared" si="16"/>
        <v/>
      </c>
      <c r="EB14" s="57" t="str">
        <f t="shared" si="16"/>
        <v/>
      </c>
      <c r="EC14" s="57" t="str">
        <f t="shared" si="16"/>
        <v/>
      </c>
      <c r="ED14" s="57" t="str">
        <f t="shared" si="16"/>
        <v/>
      </c>
      <c r="EE14" s="57" t="str">
        <f t="shared" si="16"/>
        <v/>
      </c>
      <c r="EF14" s="57" t="str">
        <f t="shared" si="16"/>
        <v/>
      </c>
      <c r="EG14" s="57" t="str">
        <f t="shared" si="16"/>
        <v/>
      </c>
      <c r="EH14" s="57" t="str">
        <f t="shared" si="16"/>
        <v/>
      </c>
      <c r="EI14" s="57" t="str">
        <f t="shared" si="16"/>
        <v/>
      </c>
      <c r="EJ14" s="57" t="str">
        <f t="shared" si="16"/>
        <v/>
      </c>
      <c r="EK14" s="57" t="str">
        <f t="shared" si="15"/>
        <v/>
      </c>
      <c r="EL14" s="57" t="str">
        <f t="shared" si="15"/>
        <v/>
      </c>
      <c r="EM14" s="57" t="str">
        <f t="shared" si="15"/>
        <v/>
      </c>
      <c r="EN14" s="57" t="str">
        <f t="shared" si="15"/>
        <v/>
      </c>
      <c r="EO14" s="57" t="str">
        <f t="shared" si="15"/>
        <v/>
      </c>
      <c r="EP14" s="57" t="str">
        <f t="shared" si="15"/>
        <v/>
      </c>
      <c r="EQ14" s="57" t="str">
        <f t="shared" si="15"/>
        <v/>
      </c>
      <c r="ER14" s="57" t="str">
        <f t="shared" si="15"/>
        <v/>
      </c>
    </row>
    <row r="15" spans="1:148" ht="28.5" x14ac:dyDescent="0.45">
      <c r="A15" s="53">
        <v>8</v>
      </c>
      <c r="B15" s="53" t="str">
        <f>Sprint2!B12</f>
        <v>Document</v>
      </c>
      <c r="C15" s="54" t="str">
        <f>Sprint2!C12</f>
        <v>Describe repositories and controllers</v>
      </c>
      <c r="D15" s="54" t="str">
        <f>'Sprint 1'!E13</f>
        <v>Medium</v>
      </c>
      <c r="E15" s="55">
        <f>'Sprint 1'!D13</f>
        <v>2.5</v>
      </c>
      <c r="F15" s="56">
        <v>44201</v>
      </c>
      <c r="G15" s="56">
        <f t="shared" si="12"/>
        <v>44203.5</v>
      </c>
      <c r="H15" s="61"/>
      <c r="I15" s="57" t="str">
        <f t="shared" si="13"/>
        <v/>
      </c>
      <c r="J15" s="57" t="str">
        <f t="shared" si="8"/>
        <v/>
      </c>
      <c r="K15" s="57" t="str">
        <f t="shared" si="8"/>
        <v/>
      </c>
      <c r="L15" s="57" t="str">
        <f t="shared" si="8"/>
        <v/>
      </c>
      <c r="M15" s="57" t="str">
        <f t="shared" si="8"/>
        <v/>
      </c>
      <c r="N15" s="57" t="str">
        <f t="shared" si="8"/>
        <v/>
      </c>
      <c r="O15" s="57" t="str">
        <f t="shared" si="8"/>
        <v/>
      </c>
      <c r="P15" s="57" t="str">
        <f t="shared" si="8"/>
        <v/>
      </c>
      <c r="Q15" s="57" t="str">
        <f t="shared" si="8"/>
        <v/>
      </c>
      <c r="R15" s="57" t="str">
        <f t="shared" si="8"/>
        <v/>
      </c>
      <c r="S15" s="57" t="str">
        <f t="shared" si="8"/>
        <v/>
      </c>
      <c r="T15" s="57" t="str">
        <f t="shared" si="8"/>
        <v/>
      </c>
      <c r="U15" s="57" t="str">
        <f t="shared" si="8"/>
        <v/>
      </c>
      <c r="V15" s="57" t="str">
        <f t="shared" si="8"/>
        <v/>
      </c>
      <c r="W15" s="57" t="str">
        <f t="shared" si="8"/>
        <v/>
      </c>
      <c r="X15" s="57" t="str">
        <f t="shared" si="8"/>
        <v/>
      </c>
      <c r="Y15" s="57" t="str">
        <f t="shared" si="8"/>
        <v/>
      </c>
      <c r="Z15" s="57" t="str">
        <f t="shared" si="8"/>
        <v/>
      </c>
      <c r="AA15" s="57" t="str">
        <f t="shared" si="8"/>
        <v/>
      </c>
      <c r="AB15" s="57" t="str">
        <f t="shared" si="8"/>
        <v/>
      </c>
      <c r="AC15" s="57" t="str">
        <f t="shared" si="8"/>
        <v/>
      </c>
      <c r="AD15" s="57" t="str">
        <f t="shared" si="8"/>
        <v/>
      </c>
      <c r="AE15" s="57" t="str">
        <f t="shared" si="9"/>
        <v/>
      </c>
      <c r="AF15" s="57" t="str">
        <f t="shared" si="9"/>
        <v/>
      </c>
      <c r="AG15" s="57" t="str">
        <f t="shared" si="9"/>
        <v/>
      </c>
      <c r="AH15" s="57" t="str">
        <f t="shared" si="9"/>
        <v/>
      </c>
      <c r="AI15" s="57" t="str">
        <f t="shared" si="9"/>
        <v/>
      </c>
      <c r="AJ15" s="57" t="str">
        <f t="shared" si="9"/>
        <v/>
      </c>
      <c r="AK15" s="57" t="str">
        <f t="shared" si="9"/>
        <v/>
      </c>
      <c r="AL15" s="57" t="str">
        <f t="shared" si="9"/>
        <v/>
      </c>
      <c r="AM15" s="57" t="str">
        <f t="shared" si="9"/>
        <v/>
      </c>
      <c r="AN15" s="57" t="str">
        <f t="shared" si="9"/>
        <v/>
      </c>
      <c r="AO15" s="57" t="str">
        <f t="shared" si="9"/>
        <v/>
      </c>
      <c r="AP15" s="57" t="str">
        <f t="shared" si="9"/>
        <v/>
      </c>
      <c r="AQ15" s="57" t="str">
        <f t="shared" si="9"/>
        <v/>
      </c>
      <c r="AR15" s="57" t="str">
        <f t="shared" si="9"/>
        <v/>
      </c>
      <c r="AS15" s="57" t="str">
        <f t="shared" si="9"/>
        <v/>
      </c>
      <c r="AT15" s="57" t="str">
        <f t="shared" si="9"/>
        <v/>
      </c>
      <c r="AU15" s="57" t="str">
        <f t="shared" si="9"/>
        <v/>
      </c>
      <c r="AV15" s="57" t="str">
        <f t="shared" si="9"/>
        <v/>
      </c>
      <c r="AW15" s="57" t="str">
        <f t="shared" si="9"/>
        <v/>
      </c>
      <c r="AX15" s="57" t="str">
        <f t="shared" si="9"/>
        <v/>
      </c>
      <c r="AY15" s="57" t="str">
        <f t="shared" si="9"/>
        <v/>
      </c>
      <c r="AZ15" s="57" t="str">
        <f t="shared" si="9"/>
        <v/>
      </c>
      <c r="BA15" s="57" t="str">
        <f t="shared" si="9"/>
        <v/>
      </c>
      <c r="BB15" s="57" t="str">
        <f t="shared" si="9"/>
        <v/>
      </c>
      <c r="BC15" s="57" t="str">
        <f t="shared" si="9"/>
        <v/>
      </c>
      <c r="BD15" s="57" t="str">
        <f t="shared" si="9"/>
        <v/>
      </c>
      <c r="BE15" s="57" t="str">
        <f t="shared" si="9"/>
        <v/>
      </c>
      <c r="BF15" s="57" t="str">
        <f t="shared" si="9"/>
        <v/>
      </c>
      <c r="BG15" s="57" t="str">
        <f t="shared" si="9"/>
        <v/>
      </c>
      <c r="BH15" s="57" t="str">
        <f t="shared" si="9"/>
        <v/>
      </c>
      <c r="BI15" s="57" t="str">
        <f t="shared" si="9"/>
        <v/>
      </c>
      <c r="BJ15" s="57" t="str">
        <f t="shared" si="9"/>
        <v/>
      </c>
      <c r="BK15" s="57" t="str">
        <f t="shared" ref="BK15:DV17" si="17" xml:space="preserve"> IF(AND(BK$7=$F15,$E15=0),"u",  IF(AND(BK$7&gt;=$F15,BK$7&lt;$G15),"X",IF(AND(BK$7&gt;=$G15,BK$7&lt;=$H15),"Y","")))</f>
        <v/>
      </c>
      <c r="BL15" s="57" t="str">
        <f t="shared" si="17"/>
        <v/>
      </c>
      <c r="BM15" s="57" t="str">
        <f t="shared" si="17"/>
        <v/>
      </c>
      <c r="BN15" s="57" t="str">
        <f t="shared" si="17"/>
        <v/>
      </c>
      <c r="BO15" s="57" t="str">
        <f t="shared" si="17"/>
        <v/>
      </c>
      <c r="BP15" s="57" t="str">
        <f t="shared" si="17"/>
        <v/>
      </c>
      <c r="BQ15" s="57" t="str">
        <f t="shared" si="17"/>
        <v/>
      </c>
      <c r="BR15" s="57" t="str">
        <f t="shared" si="17"/>
        <v/>
      </c>
      <c r="BS15" s="57" t="str">
        <f t="shared" si="17"/>
        <v/>
      </c>
      <c r="BT15" s="57" t="str">
        <f t="shared" si="17"/>
        <v/>
      </c>
      <c r="BU15" s="57" t="str">
        <f t="shared" si="17"/>
        <v/>
      </c>
      <c r="BV15" s="57" t="str">
        <f t="shared" si="17"/>
        <v/>
      </c>
      <c r="BW15" s="57" t="str">
        <f t="shared" si="17"/>
        <v/>
      </c>
      <c r="BX15" s="57" t="str">
        <f t="shared" si="17"/>
        <v/>
      </c>
      <c r="BY15" s="57" t="str">
        <f t="shared" si="17"/>
        <v/>
      </c>
      <c r="BZ15" s="57" t="str">
        <f t="shared" si="17"/>
        <v/>
      </c>
      <c r="CA15" s="57" t="str">
        <f t="shared" si="17"/>
        <v/>
      </c>
      <c r="CB15" s="57" t="str">
        <f t="shared" si="17"/>
        <v/>
      </c>
      <c r="CC15" s="57" t="str">
        <f t="shared" si="17"/>
        <v/>
      </c>
      <c r="CD15" s="57" t="str">
        <f t="shared" si="17"/>
        <v/>
      </c>
      <c r="CE15" s="57" t="str">
        <f t="shared" si="17"/>
        <v/>
      </c>
      <c r="CF15" s="57" t="str">
        <f t="shared" si="17"/>
        <v/>
      </c>
      <c r="CG15" s="57" t="str">
        <f t="shared" si="17"/>
        <v/>
      </c>
      <c r="CH15" s="57" t="str">
        <f t="shared" si="17"/>
        <v/>
      </c>
      <c r="CI15" s="57" t="str">
        <f t="shared" si="17"/>
        <v/>
      </c>
      <c r="CJ15" s="57" t="str">
        <f t="shared" si="17"/>
        <v/>
      </c>
      <c r="CK15" s="57" t="str">
        <f t="shared" si="17"/>
        <v/>
      </c>
      <c r="CL15" s="57" t="str">
        <f t="shared" si="17"/>
        <v/>
      </c>
      <c r="CM15" s="57" t="str">
        <f t="shared" si="17"/>
        <v/>
      </c>
      <c r="CN15" s="57" t="str">
        <f t="shared" si="17"/>
        <v/>
      </c>
      <c r="CO15" s="57" t="str">
        <f t="shared" si="17"/>
        <v/>
      </c>
      <c r="CP15" s="57" t="str">
        <f t="shared" si="17"/>
        <v/>
      </c>
      <c r="CQ15" s="57" t="str">
        <f t="shared" si="17"/>
        <v/>
      </c>
      <c r="CR15" s="57" t="str">
        <f t="shared" si="17"/>
        <v/>
      </c>
      <c r="CS15" s="57" t="str">
        <f t="shared" si="17"/>
        <v/>
      </c>
      <c r="CT15" s="57" t="str">
        <f t="shared" si="17"/>
        <v/>
      </c>
      <c r="CU15" s="57" t="str">
        <f t="shared" si="17"/>
        <v/>
      </c>
      <c r="CV15" s="57" t="str">
        <f t="shared" si="17"/>
        <v/>
      </c>
      <c r="CW15" s="57" t="str">
        <f t="shared" si="17"/>
        <v/>
      </c>
      <c r="CX15" s="57" t="str">
        <f t="shared" si="17"/>
        <v/>
      </c>
      <c r="CY15" s="57" t="str">
        <f t="shared" si="17"/>
        <v/>
      </c>
      <c r="CZ15" s="57" t="str">
        <f t="shared" si="17"/>
        <v/>
      </c>
      <c r="DA15" s="57" t="str">
        <f t="shared" si="17"/>
        <v/>
      </c>
      <c r="DB15" s="57" t="str">
        <f t="shared" si="17"/>
        <v/>
      </c>
      <c r="DC15" s="57" t="str">
        <f t="shared" si="17"/>
        <v/>
      </c>
      <c r="DD15" s="57" t="str">
        <f t="shared" si="17"/>
        <v/>
      </c>
      <c r="DE15" s="57" t="str">
        <f t="shared" si="17"/>
        <v/>
      </c>
      <c r="DF15" s="57" t="str">
        <f t="shared" si="17"/>
        <v/>
      </c>
      <c r="DG15" s="57" t="str">
        <f t="shared" si="17"/>
        <v/>
      </c>
      <c r="DH15" s="57" t="str">
        <f t="shared" si="17"/>
        <v/>
      </c>
      <c r="DI15" s="57" t="str">
        <f t="shared" si="17"/>
        <v/>
      </c>
      <c r="DJ15" s="57" t="str">
        <f t="shared" si="17"/>
        <v/>
      </c>
      <c r="DK15" s="57" t="str">
        <f t="shared" si="17"/>
        <v/>
      </c>
      <c r="DL15" s="57" t="str">
        <f t="shared" si="17"/>
        <v/>
      </c>
      <c r="DM15" s="57" t="str">
        <f t="shared" si="17"/>
        <v/>
      </c>
      <c r="DN15" s="57" t="str">
        <f t="shared" si="17"/>
        <v/>
      </c>
      <c r="DO15" s="57" t="str">
        <f t="shared" si="17"/>
        <v/>
      </c>
      <c r="DP15" s="57" t="str">
        <f t="shared" si="17"/>
        <v/>
      </c>
      <c r="DQ15" s="57" t="str">
        <f t="shared" si="17"/>
        <v/>
      </c>
      <c r="DR15" s="57" t="str">
        <f t="shared" si="17"/>
        <v>X</v>
      </c>
      <c r="DS15" s="57" t="str">
        <f t="shared" si="17"/>
        <v>X</v>
      </c>
      <c r="DT15" s="57" t="str">
        <f t="shared" si="17"/>
        <v>X</v>
      </c>
      <c r="DU15" s="57" t="str">
        <f t="shared" si="17"/>
        <v/>
      </c>
      <c r="DV15" s="57" t="str">
        <f t="shared" si="17"/>
        <v/>
      </c>
      <c r="DW15" s="57" t="str">
        <f t="shared" si="16"/>
        <v/>
      </c>
      <c r="DX15" s="57" t="str">
        <f t="shared" si="16"/>
        <v/>
      </c>
      <c r="DY15" s="57" t="str">
        <f t="shared" si="16"/>
        <v/>
      </c>
      <c r="DZ15" s="57" t="str">
        <f t="shared" si="16"/>
        <v/>
      </c>
      <c r="EA15" s="57" t="str">
        <f t="shared" si="16"/>
        <v/>
      </c>
      <c r="EB15" s="57" t="str">
        <f t="shared" si="16"/>
        <v/>
      </c>
      <c r="EC15" s="57" t="str">
        <f t="shared" si="16"/>
        <v/>
      </c>
      <c r="ED15" s="57" t="str">
        <f t="shared" si="16"/>
        <v/>
      </c>
      <c r="EE15" s="57" t="str">
        <f t="shared" si="16"/>
        <v/>
      </c>
      <c r="EF15" s="57" t="str">
        <f t="shared" si="16"/>
        <v/>
      </c>
      <c r="EG15" s="57" t="str">
        <f t="shared" si="16"/>
        <v/>
      </c>
      <c r="EH15" s="57" t="str">
        <f t="shared" si="16"/>
        <v/>
      </c>
      <c r="EI15" s="57" t="str">
        <f t="shared" si="16"/>
        <v/>
      </c>
      <c r="EJ15" s="57" t="str">
        <f t="shared" si="16"/>
        <v/>
      </c>
      <c r="EK15" s="57" t="str">
        <f t="shared" si="15"/>
        <v/>
      </c>
      <c r="EL15" s="57" t="str">
        <f t="shared" si="15"/>
        <v/>
      </c>
      <c r="EM15" s="57" t="str">
        <f t="shared" si="15"/>
        <v/>
      </c>
      <c r="EN15" s="57" t="str">
        <f t="shared" si="15"/>
        <v/>
      </c>
      <c r="EO15" s="57" t="str">
        <f t="shared" si="15"/>
        <v/>
      </c>
      <c r="EP15" s="57" t="str">
        <f t="shared" si="15"/>
        <v/>
      </c>
      <c r="EQ15" s="57" t="str">
        <f t="shared" si="15"/>
        <v/>
      </c>
      <c r="ER15" s="57" t="str">
        <f t="shared" si="15"/>
        <v/>
      </c>
    </row>
    <row r="16" spans="1:148" x14ac:dyDescent="0.45">
      <c r="A16" s="53">
        <v>9</v>
      </c>
      <c r="B16" s="53" t="str">
        <f>'Sprint 1'!B14</f>
        <v xml:space="preserve">User stories </v>
      </c>
      <c r="C16" s="54" t="str">
        <f>'Sprint 1'!C14</f>
        <v xml:space="preserve">Start first steps of study director's view design with Blazor </v>
      </c>
      <c r="D16" s="54" t="str">
        <f>'Sprint 1'!E14</f>
        <v>Medium</v>
      </c>
      <c r="E16" s="55">
        <f>'Sprint 1'!D14</f>
        <v>1.25</v>
      </c>
      <c r="F16" s="56">
        <v>44211</v>
      </c>
      <c r="G16" s="56">
        <f t="shared" si="12"/>
        <v>44212.25</v>
      </c>
      <c r="H16" s="61"/>
      <c r="I16" s="57" t="str">
        <f t="shared" si="13"/>
        <v/>
      </c>
      <c r="J16" s="57" t="str">
        <f t="shared" si="8"/>
        <v/>
      </c>
      <c r="K16" s="57" t="str">
        <f t="shared" si="8"/>
        <v/>
      </c>
      <c r="L16" s="57" t="str">
        <f t="shared" si="8"/>
        <v/>
      </c>
      <c r="M16" s="57" t="str">
        <f t="shared" si="8"/>
        <v/>
      </c>
      <c r="N16" s="57" t="str">
        <f t="shared" si="8"/>
        <v/>
      </c>
      <c r="O16" s="57" t="str">
        <f t="shared" si="8"/>
        <v/>
      </c>
      <c r="P16" s="57" t="str">
        <f t="shared" si="8"/>
        <v/>
      </c>
      <c r="Q16" s="57" t="str">
        <f t="shared" si="8"/>
        <v/>
      </c>
      <c r="R16" s="57" t="str">
        <f t="shared" si="8"/>
        <v/>
      </c>
      <c r="S16" s="57" t="str">
        <f t="shared" si="8"/>
        <v/>
      </c>
      <c r="T16" s="57" t="str">
        <f t="shared" si="8"/>
        <v/>
      </c>
      <c r="U16" s="57" t="str">
        <f t="shared" si="8"/>
        <v/>
      </c>
      <c r="V16" s="57" t="str">
        <f t="shared" si="8"/>
        <v/>
      </c>
      <c r="W16" s="57" t="str">
        <f t="shared" si="8"/>
        <v/>
      </c>
      <c r="X16" s="57" t="str">
        <f t="shared" si="8"/>
        <v/>
      </c>
      <c r="Y16" s="57" t="str">
        <f t="shared" si="8"/>
        <v/>
      </c>
      <c r="Z16" s="57" t="str">
        <f t="shared" si="8"/>
        <v/>
      </c>
      <c r="AA16" s="57" t="str">
        <f t="shared" si="8"/>
        <v/>
      </c>
      <c r="AB16" s="57" t="str">
        <f t="shared" si="8"/>
        <v/>
      </c>
      <c r="AC16" s="57" t="str">
        <f t="shared" si="8"/>
        <v/>
      </c>
      <c r="AD16" s="57" t="str">
        <f t="shared" si="8"/>
        <v/>
      </c>
      <c r="AE16" s="57" t="str">
        <f t="shared" si="9"/>
        <v/>
      </c>
      <c r="AF16" s="57" t="str">
        <f t="shared" si="9"/>
        <v/>
      </c>
      <c r="AG16" s="57" t="str">
        <f t="shared" si="9"/>
        <v/>
      </c>
      <c r="AH16" s="57" t="str">
        <f t="shared" si="9"/>
        <v/>
      </c>
      <c r="AI16" s="57" t="str">
        <f t="shared" si="9"/>
        <v/>
      </c>
      <c r="AJ16" s="57" t="str">
        <f t="shared" si="9"/>
        <v/>
      </c>
      <c r="AK16" s="57" t="str">
        <f t="shared" si="9"/>
        <v/>
      </c>
      <c r="AL16" s="57" t="str">
        <f t="shared" si="9"/>
        <v/>
      </c>
      <c r="AM16" s="57" t="str">
        <f t="shared" si="9"/>
        <v/>
      </c>
      <c r="AN16" s="57" t="str">
        <f t="shared" si="9"/>
        <v/>
      </c>
      <c r="AO16" s="57" t="str">
        <f t="shared" si="9"/>
        <v/>
      </c>
      <c r="AP16" s="57" t="str">
        <f t="shared" si="9"/>
        <v/>
      </c>
      <c r="AQ16" s="57" t="str">
        <f t="shared" si="9"/>
        <v/>
      </c>
      <c r="AR16" s="57" t="str">
        <f t="shared" si="9"/>
        <v/>
      </c>
      <c r="AS16" s="57" t="str">
        <f t="shared" si="9"/>
        <v/>
      </c>
      <c r="AT16" s="57" t="str">
        <f t="shared" si="9"/>
        <v/>
      </c>
      <c r="AU16" s="57" t="str">
        <f t="shared" si="9"/>
        <v/>
      </c>
      <c r="AV16" s="57" t="str">
        <f t="shared" si="9"/>
        <v/>
      </c>
      <c r="AW16" s="57" t="str">
        <f t="shared" si="9"/>
        <v/>
      </c>
      <c r="AX16" s="57" t="str">
        <f t="shared" si="9"/>
        <v/>
      </c>
      <c r="AY16" s="57" t="str">
        <f t="shared" si="9"/>
        <v/>
      </c>
      <c r="AZ16" s="57" t="str">
        <f t="shared" si="9"/>
        <v/>
      </c>
      <c r="BA16" s="57" t="str">
        <f t="shared" si="9"/>
        <v/>
      </c>
      <c r="BB16" s="57" t="str">
        <f t="shared" si="9"/>
        <v/>
      </c>
      <c r="BC16" s="57" t="str">
        <f t="shared" si="9"/>
        <v/>
      </c>
      <c r="BD16" s="57" t="str">
        <f t="shared" si="9"/>
        <v/>
      </c>
      <c r="BE16" s="57" t="str">
        <f t="shared" si="9"/>
        <v/>
      </c>
      <c r="BF16" s="57" t="str">
        <f t="shared" si="9"/>
        <v/>
      </c>
      <c r="BG16" s="57" t="str">
        <f t="shared" si="9"/>
        <v/>
      </c>
      <c r="BH16" s="57" t="str">
        <f t="shared" si="9"/>
        <v/>
      </c>
      <c r="BI16" s="57" t="str">
        <f t="shared" si="9"/>
        <v/>
      </c>
      <c r="BJ16" s="57" t="str">
        <f t="shared" si="9"/>
        <v/>
      </c>
      <c r="BK16" s="57" t="str">
        <f t="shared" si="17"/>
        <v/>
      </c>
      <c r="BL16" s="57" t="str">
        <f t="shared" si="17"/>
        <v/>
      </c>
      <c r="BM16" s="57" t="str">
        <f t="shared" si="17"/>
        <v/>
      </c>
      <c r="BN16" s="57" t="str">
        <f t="shared" si="17"/>
        <v/>
      </c>
      <c r="BO16" s="57" t="str">
        <f t="shared" si="17"/>
        <v/>
      </c>
      <c r="BP16" s="57" t="str">
        <f t="shared" si="17"/>
        <v/>
      </c>
      <c r="BQ16" s="57" t="str">
        <f t="shared" si="17"/>
        <v/>
      </c>
      <c r="BR16" s="57" t="str">
        <f t="shared" si="17"/>
        <v/>
      </c>
      <c r="BS16" s="57" t="str">
        <f t="shared" si="17"/>
        <v/>
      </c>
      <c r="BT16" s="57" t="str">
        <f t="shared" si="17"/>
        <v/>
      </c>
      <c r="BU16" s="57" t="str">
        <f t="shared" si="17"/>
        <v/>
      </c>
      <c r="BV16" s="57" t="str">
        <f t="shared" si="17"/>
        <v/>
      </c>
      <c r="BW16" s="57" t="str">
        <f t="shared" si="17"/>
        <v/>
      </c>
      <c r="BX16" s="57" t="str">
        <f t="shared" si="17"/>
        <v/>
      </c>
      <c r="BY16" s="57" t="str">
        <f t="shared" si="17"/>
        <v/>
      </c>
      <c r="BZ16" s="57" t="str">
        <f t="shared" si="17"/>
        <v/>
      </c>
      <c r="CA16" s="57" t="str">
        <f t="shared" si="17"/>
        <v/>
      </c>
      <c r="CB16" s="57" t="str">
        <f t="shared" si="17"/>
        <v/>
      </c>
      <c r="CC16" s="57" t="str">
        <f t="shared" si="17"/>
        <v/>
      </c>
      <c r="CD16" s="57" t="str">
        <f t="shared" si="17"/>
        <v/>
      </c>
      <c r="CE16" s="57" t="str">
        <f t="shared" si="17"/>
        <v/>
      </c>
      <c r="CF16" s="57" t="str">
        <f t="shared" si="17"/>
        <v/>
      </c>
      <c r="CG16" s="57" t="str">
        <f t="shared" si="17"/>
        <v/>
      </c>
      <c r="CH16" s="57" t="str">
        <f t="shared" si="17"/>
        <v/>
      </c>
      <c r="CI16" s="57" t="str">
        <f t="shared" si="17"/>
        <v/>
      </c>
      <c r="CJ16" s="57" t="str">
        <f t="shared" si="17"/>
        <v/>
      </c>
      <c r="CK16" s="57" t="str">
        <f t="shared" si="17"/>
        <v/>
      </c>
      <c r="CL16" s="57" t="str">
        <f t="shared" si="17"/>
        <v/>
      </c>
      <c r="CM16" s="57" t="str">
        <f t="shared" si="17"/>
        <v/>
      </c>
      <c r="CN16" s="57" t="str">
        <f t="shared" si="17"/>
        <v/>
      </c>
      <c r="CO16" s="57" t="str">
        <f t="shared" si="17"/>
        <v/>
      </c>
      <c r="CP16" s="57" t="str">
        <f t="shared" si="17"/>
        <v/>
      </c>
      <c r="CQ16" s="57" t="str">
        <f t="shared" si="17"/>
        <v/>
      </c>
      <c r="CR16" s="57" t="str">
        <f t="shared" si="17"/>
        <v/>
      </c>
      <c r="CS16" s="57" t="str">
        <f t="shared" si="17"/>
        <v/>
      </c>
      <c r="CT16" s="57" t="str">
        <f t="shared" si="17"/>
        <v/>
      </c>
      <c r="CU16" s="57" t="str">
        <f t="shared" si="17"/>
        <v/>
      </c>
      <c r="CV16" s="57" t="str">
        <f t="shared" si="17"/>
        <v/>
      </c>
      <c r="CW16" s="57" t="str">
        <f t="shared" si="17"/>
        <v/>
      </c>
      <c r="CX16" s="57" t="str">
        <f t="shared" si="17"/>
        <v/>
      </c>
      <c r="CY16" s="57" t="str">
        <f t="shared" si="17"/>
        <v/>
      </c>
      <c r="CZ16" s="57" t="str">
        <f t="shared" si="17"/>
        <v/>
      </c>
      <c r="DA16" s="57" t="str">
        <f t="shared" si="17"/>
        <v/>
      </c>
      <c r="DB16" s="57" t="str">
        <f t="shared" si="17"/>
        <v/>
      </c>
      <c r="DC16" s="57" t="str">
        <f t="shared" si="17"/>
        <v/>
      </c>
      <c r="DD16" s="57" t="str">
        <f t="shared" si="17"/>
        <v/>
      </c>
      <c r="DE16" s="57" t="str">
        <f t="shared" si="17"/>
        <v/>
      </c>
      <c r="DF16" s="57" t="str">
        <f t="shared" si="17"/>
        <v/>
      </c>
      <c r="DG16" s="57" t="str">
        <f t="shared" si="17"/>
        <v/>
      </c>
      <c r="DH16" s="57" t="str">
        <f t="shared" si="17"/>
        <v/>
      </c>
      <c r="DI16" s="57" t="str">
        <f t="shared" si="17"/>
        <v/>
      </c>
      <c r="DJ16" s="57" t="str">
        <f t="shared" si="17"/>
        <v/>
      </c>
      <c r="DK16" s="57" t="str">
        <f t="shared" si="17"/>
        <v/>
      </c>
      <c r="DL16" s="57" t="str">
        <f t="shared" si="17"/>
        <v/>
      </c>
      <c r="DM16" s="57" t="str">
        <f t="shared" si="17"/>
        <v/>
      </c>
      <c r="DN16" s="57" t="str">
        <f t="shared" si="17"/>
        <v/>
      </c>
      <c r="DO16" s="57" t="str">
        <f t="shared" si="17"/>
        <v/>
      </c>
      <c r="DP16" s="57" t="str">
        <f t="shared" si="17"/>
        <v/>
      </c>
      <c r="DQ16" s="57" t="str">
        <f t="shared" si="17"/>
        <v/>
      </c>
      <c r="DR16" s="57" t="str">
        <f t="shared" si="17"/>
        <v/>
      </c>
      <c r="DS16" s="57" t="str">
        <f t="shared" si="17"/>
        <v/>
      </c>
      <c r="DT16" s="57" t="str">
        <f t="shared" si="17"/>
        <v/>
      </c>
      <c r="DU16" s="57" t="str">
        <f t="shared" si="17"/>
        <v/>
      </c>
      <c r="DV16" s="57" t="str">
        <f t="shared" si="17"/>
        <v/>
      </c>
      <c r="DW16" s="57" t="str">
        <f t="shared" si="16"/>
        <v/>
      </c>
      <c r="DX16" s="57" t="str">
        <f t="shared" si="16"/>
        <v/>
      </c>
      <c r="DY16" s="57" t="str">
        <f t="shared" si="16"/>
        <v/>
      </c>
      <c r="DZ16" s="57" t="str">
        <f t="shared" si="16"/>
        <v/>
      </c>
      <c r="EA16" s="57" t="str">
        <f t="shared" si="16"/>
        <v/>
      </c>
      <c r="EB16" s="57" t="str">
        <f t="shared" si="16"/>
        <v>X</v>
      </c>
      <c r="EC16" s="57" t="str">
        <f t="shared" si="16"/>
        <v>X</v>
      </c>
      <c r="ED16" s="57" t="str">
        <f t="shared" si="16"/>
        <v/>
      </c>
      <c r="EE16" s="57" t="str">
        <f t="shared" si="16"/>
        <v/>
      </c>
      <c r="EF16" s="57" t="str">
        <f t="shared" si="16"/>
        <v/>
      </c>
      <c r="EG16" s="57" t="str">
        <f t="shared" si="16"/>
        <v/>
      </c>
      <c r="EH16" s="57" t="str">
        <f t="shared" si="16"/>
        <v/>
      </c>
      <c r="EI16" s="57" t="str">
        <f t="shared" si="16"/>
        <v/>
      </c>
      <c r="EJ16" s="57" t="str">
        <f t="shared" si="16"/>
        <v/>
      </c>
      <c r="EK16" s="57" t="str">
        <f t="shared" si="15"/>
        <v/>
      </c>
      <c r="EL16" s="57" t="str">
        <f t="shared" si="15"/>
        <v/>
      </c>
      <c r="EM16" s="57" t="str">
        <f t="shared" si="15"/>
        <v/>
      </c>
      <c r="EN16" s="57" t="str">
        <f t="shared" si="15"/>
        <v/>
      </c>
      <c r="EO16" s="57" t="str">
        <f t="shared" si="15"/>
        <v/>
      </c>
      <c r="EP16" s="57" t="str">
        <f t="shared" si="15"/>
        <v/>
      </c>
      <c r="EQ16" s="57" t="str">
        <f t="shared" si="15"/>
        <v/>
      </c>
      <c r="ER16" s="57" t="str">
        <f t="shared" si="15"/>
        <v/>
      </c>
    </row>
    <row r="17" spans="1:148" ht="28.5" x14ac:dyDescent="0.45">
      <c r="A17" s="53">
        <v>10</v>
      </c>
      <c r="B17" s="53" t="str">
        <f>'Sprint 1'!B15</f>
        <v>Milestone</v>
      </c>
      <c r="C17" s="63" t="str">
        <f>'Sprint 1'!C15</f>
        <v xml:space="preserve"> delivery of sprint1</v>
      </c>
      <c r="D17" s="54" t="str">
        <f>'Sprint 1'!E15</f>
        <v>Milestone</v>
      </c>
      <c r="E17" s="55">
        <f>'Sprint 1'!D15</f>
        <v>0</v>
      </c>
      <c r="F17" s="56">
        <f>'Project-Planning'!C7</f>
        <v>44106</v>
      </c>
      <c r="G17" s="56">
        <f t="shared" si="12"/>
        <v>44106</v>
      </c>
      <c r="H17" s="61"/>
      <c r="I17" s="57" t="str">
        <f t="shared" si="13"/>
        <v/>
      </c>
      <c r="J17" s="57" t="str">
        <f t="shared" si="8"/>
        <v/>
      </c>
      <c r="K17" s="57" t="str">
        <f t="shared" si="8"/>
        <v/>
      </c>
      <c r="L17" s="57" t="str">
        <f t="shared" si="8"/>
        <v/>
      </c>
      <c r="M17" s="57" t="str">
        <f t="shared" si="8"/>
        <v/>
      </c>
      <c r="N17" s="57" t="str">
        <f t="shared" si="8"/>
        <v/>
      </c>
      <c r="O17" s="57" t="str">
        <f t="shared" si="8"/>
        <v/>
      </c>
      <c r="P17" s="57" t="str">
        <f t="shared" si="8"/>
        <v/>
      </c>
      <c r="Q17" s="57" t="str">
        <f t="shared" si="8"/>
        <v/>
      </c>
      <c r="R17" s="57" t="str">
        <f t="shared" si="8"/>
        <v/>
      </c>
      <c r="S17" s="57" t="str">
        <f t="shared" si="8"/>
        <v/>
      </c>
      <c r="T17" s="57" t="str">
        <f t="shared" si="8"/>
        <v/>
      </c>
      <c r="U17" s="57" t="str">
        <f t="shared" si="8"/>
        <v/>
      </c>
      <c r="V17" s="57" t="str">
        <f t="shared" si="8"/>
        <v/>
      </c>
      <c r="W17" s="57" t="str">
        <f t="shared" si="8"/>
        <v/>
      </c>
      <c r="X17" s="57" t="str">
        <f t="shared" si="8"/>
        <v/>
      </c>
      <c r="Y17" s="57" t="str">
        <f t="shared" si="8"/>
        <v/>
      </c>
      <c r="Z17" s="57" t="str">
        <f t="shared" si="8"/>
        <v/>
      </c>
      <c r="AA17" s="57" t="str">
        <f t="shared" si="8"/>
        <v>u</v>
      </c>
      <c r="AB17" s="57" t="str">
        <f t="shared" si="8"/>
        <v/>
      </c>
      <c r="AC17" s="57" t="str">
        <f t="shared" si="8"/>
        <v/>
      </c>
      <c r="AD17" s="57" t="str">
        <f t="shared" si="8"/>
        <v/>
      </c>
      <c r="AE17" s="57" t="str">
        <f t="shared" si="9"/>
        <v/>
      </c>
      <c r="AF17" s="57" t="str">
        <f t="shared" si="9"/>
        <v/>
      </c>
      <c r="AG17" s="57" t="str">
        <f t="shared" si="9"/>
        <v/>
      </c>
      <c r="AH17" s="57" t="str">
        <f t="shared" si="9"/>
        <v/>
      </c>
      <c r="AI17" s="57" t="str">
        <f t="shared" ref="AI17:CT17" si="18" xml:space="preserve"> IF(AND(AI$7=$F17,$E17=0),"u",  IF(AND(AI$7&gt;=$F17,AI$7&lt;$G17),"X",IF(AND(AI$7&gt;=$G17,AI$7&lt;=$H17),"Y","")))</f>
        <v/>
      </c>
      <c r="AJ17" s="57" t="str">
        <f t="shared" si="18"/>
        <v/>
      </c>
      <c r="AK17" s="57" t="str">
        <f t="shared" si="18"/>
        <v/>
      </c>
      <c r="AL17" s="57" t="str">
        <f t="shared" si="18"/>
        <v/>
      </c>
      <c r="AM17" s="57" t="str">
        <f t="shared" si="18"/>
        <v/>
      </c>
      <c r="AN17" s="57" t="str">
        <f t="shared" si="18"/>
        <v/>
      </c>
      <c r="AO17" s="57" t="str">
        <f t="shared" si="18"/>
        <v/>
      </c>
      <c r="AP17" s="57" t="str">
        <f t="shared" si="18"/>
        <v/>
      </c>
      <c r="AQ17" s="57" t="str">
        <f t="shared" si="18"/>
        <v/>
      </c>
      <c r="AR17" s="57" t="str">
        <f t="shared" si="18"/>
        <v/>
      </c>
      <c r="AS17" s="57" t="str">
        <f t="shared" si="18"/>
        <v/>
      </c>
      <c r="AT17" s="57" t="str">
        <f t="shared" si="18"/>
        <v/>
      </c>
      <c r="AU17" s="57" t="str">
        <f t="shared" si="18"/>
        <v/>
      </c>
      <c r="AV17" s="57" t="str">
        <f t="shared" si="18"/>
        <v/>
      </c>
      <c r="AW17" s="57" t="str">
        <f t="shared" si="18"/>
        <v/>
      </c>
      <c r="AX17" s="57" t="str">
        <f t="shared" si="18"/>
        <v/>
      </c>
      <c r="AY17" s="57" t="str">
        <f t="shared" si="18"/>
        <v/>
      </c>
      <c r="AZ17" s="57" t="str">
        <f t="shared" si="18"/>
        <v/>
      </c>
      <c r="BA17" s="57" t="str">
        <f t="shared" si="18"/>
        <v/>
      </c>
      <c r="BB17" s="57" t="str">
        <f t="shared" si="18"/>
        <v/>
      </c>
      <c r="BC17" s="57" t="str">
        <f t="shared" si="18"/>
        <v/>
      </c>
      <c r="BD17" s="57" t="str">
        <f t="shared" si="18"/>
        <v/>
      </c>
      <c r="BE17" s="57" t="str">
        <f t="shared" si="18"/>
        <v/>
      </c>
      <c r="BF17" s="57" t="str">
        <f t="shared" si="18"/>
        <v/>
      </c>
      <c r="BG17" s="57" t="str">
        <f t="shared" si="18"/>
        <v/>
      </c>
      <c r="BH17" s="57" t="str">
        <f t="shared" si="18"/>
        <v/>
      </c>
      <c r="BI17" s="57" t="str">
        <f t="shared" si="18"/>
        <v/>
      </c>
      <c r="BJ17" s="57" t="str">
        <f t="shared" si="18"/>
        <v/>
      </c>
      <c r="BK17" s="57" t="str">
        <f t="shared" si="18"/>
        <v/>
      </c>
      <c r="BL17" s="57" t="str">
        <f t="shared" si="18"/>
        <v/>
      </c>
      <c r="BM17" s="57" t="str">
        <f t="shared" si="18"/>
        <v/>
      </c>
      <c r="BN17" s="57" t="str">
        <f t="shared" si="18"/>
        <v/>
      </c>
      <c r="BO17" s="57" t="str">
        <f t="shared" si="18"/>
        <v/>
      </c>
      <c r="BP17" s="57" t="str">
        <f t="shared" si="18"/>
        <v/>
      </c>
      <c r="BQ17" s="57" t="str">
        <f t="shared" si="18"/>
        <v/>
      </c>
      <c r="BR17" s="57" t="str">
        <f t="shared" si="18"/>
        <v/>
      </c>
      <c r="BS17" s="57" t="str">
        <f t="shared" si="18"/>
        <v/>
      </c>
      <c r="BT17" s="57" t="str">
        <f t="shared" si="18"/>
        <v/>
      </c>
      <c r="BU17" s="57" t="str">
        <f t="shared" si="18"/>
        <v/>
      </c>
      <c r="BV17" s="57" t="str">
        <f t="shared" si="18"/>
        <v/>
      </c>
      <c r="BW17" s="57" t="str">
        <f t="shared" si="18"/>
        <v/>
      </c>
      <c r="BX17" s="57" t="str">
        <f t="shared" si="18"/>
        <v/>
      </c>
      <c r="BY17" s="57" t="str">
        <f t="shared" si="18"/>
        <v/>
      </c>
      <c r="BZ17" s="57" t="str">
        <f t="shared" si="18"/>
        <v/>
      </c>
      <c r="CA17" s="57" t="str">
        <f t="shared" si="18"/>
        <v/>
      </c>
      <c r="CB17" s="57" t="str">
        <f t="shared" si="18"/>
        <v/>
      </c>
      <c r="CC17" s="57" t="str">
        <f t="shared" si="18"/>
        <v/>
      </c>
      <c r="CD17" s="57" t="str">
        <f t="shared" si="18"/>
        <v/>
      </c>
      <c r="CE17" s="57" t="str">
        <f t="shared" si="18"/>
        <v/>
      </c>
      <c r="CF17" s="57" t="str">
        <f t="shared" si="18"/>
        <v/>
      </c>
      <c r="CG17" s="57" t="str">
        <f t="shared" si="18"/>
        <v/>
      </c>
      <c r="CH17" s="57" t="str">
        <f t="shared" si="18"/>
        <v/>
      </c>
      <c r="CI17" s="57" t="str">
        <f t="shared" si="18"/>
        <v/>
      </c>
      <c r="CJ17" s="57" t="str">
        <f t="shared" si="18"/>
        <v/>
      </c>
      <c r="CK17" s="57" t="str">
        <f t="shared" si="18"/>
        <v/>
      </c>
      <c r="CL17" s="57" t="str">
        <f t="shared" si="18"/>
        <v/>
      </c>
      <c r="CM17" s="57" t="str">
        <f t="shared" si="18"/>
        <v/>
      </c>
      <c r="CN17" s="57" t="str">
        <f t="shared" si="18"/>
        <v/>
      </c>
      <c r="CO17" s="57" t="str">
        <f t="shared" si="18"/>
        <v/>
      </c>
      <c r="CP17" s="57" t="str">
        <f t="shared" si="18"/>
        <v/>
      </c>
      <c r="CQ17" s="57" t="str">
        <f t="shared" si="18"/>
        <v/>
      </c>
      <c r="CR17" s="57" t="str">
        <f t="shared" si="18"/>
        <v/>
      </c>
      <c r="CS17" s="57" t="str">
        <f t="shared" si="18"/>
        <v/>
      </c>
      <c r="CT17" s="57" t="str">
        <f t="shared" si="18"/>
        <v/>
      </c>
      <c r="CU17" s="57" t="str">
        <f t="shared" si="17"/>
        <v/>
      </c>
      <c r="CV17" s="57" t="str">
        <f t="shared" si="17"/>
        <v/>
      </c>
      <c r="CW17" s="57" t="str">
        <f t="shared" si="17"/>
        <v/>
      </c>
      <c r="CX17" s="57" t="str">
        <f t="shared" si="17"/>
        <v/>
      </c>
      <c r="CY17" s="57" t="str">
        <f t="shared" si="17"/>
        <v/>
      </c>
      <c r="CZ17" s="57" t="str">
        <f t="shared" si="17"/>
        <v/>
      </c>
      <c r="DA17" s="57" t="str">
        <f t="shared" si="17"/>
        <v/>
      </c>
      <c r="DB17" s="57" t="str">
        <f t="shared" si="17"/>
        <v/>
      </c>
      <c r="DC17" s="57" t="str">
        <f t="shared" si="17"/>
        <v/>
      </c>
      <c r="DD17" s="57" t="str">
        <f t="shared" si="17"/>
        <v/>
      </c>
      <c r="DE17" s="57" t="str">
        <f t="shared" si="17"/>
        <v/>
      </c>
      <c r="DF17" s="57" t="str">
        <f t="shared" si="17"/>
        <v/>
      </c>
      <c r="DG17" s="57" t="str">
        <f t="shared" si="17"/>
        <v/>
      </c>
      <c r="DH17" s="57" t="str">
        <f t="shared" si="17"/>
        <v/>
      </c>
      <c r="DI17" s="57" t="str">
        <f t="shared" si="17"/>
        <v/>
      </c>
      <c r="DJ17" s="57" t="str">
        <f t="shared" si="17"/>
        <v/>
      </c>
      <c r="DK17" s="57" t="str">
        <f t="shared" si="17"/>
        <v/>
      </c>
      <c r="DL17" s="57" t="str">
        <f t="shared" si="17"/>
        <v/>
      </c>
      <c r="DM17" s="57" t="str">
        <f t="shared" si="17"/>
        <v/>
      </c>
      <c r="DN17" s="57" t="str">
        <f t="shared" si="17"/>
        <v/>
      </c>
      <c r="DO17" s="57" t="str">
        <f t="shared" si="17"/>
        <v/>
      </c>
      <c r="DP17" s="57" t="str">
        <f t="shared" si="17"/>
        <v/>
      </c>
      <c r="DQ17" s="57" t="str">
        <f t="shared" si="17"/>
        <v/>
      </c>
      <c r="DR17" s="57" t="str">
        <f t="shared" si="17"/>
        <v/>
      </c>
      <c r="DS17" s="57" t="str">
        <f t="shared" si="17"/>
        <v/>
      </c>
      <c r="DT17" s="57" t="str">
        <f t="shared" si="17"/>
        <v/>
      </c>
      <c r="DU17" s="57" t="str">
        <f t="shared" si="17"/>
        <v/>
      </c>
      <c r="DV17" s="57" t="str">
        <f t="shared" si="17"/>
        <v/>
      </c>
      <c r="DW17" s="57" t="str">
        <f t="shared" si="16"/>
        <v/>
      </c>
      <c r="DX17" s="57" t="str">
        <f t="shared" si="16"/>
        <v/>
      </c>
      <c r="DY17" s="57" t="str">
        <f t="shared" si="16"/>
        <v/>
      </c>
      <c r="DZ17" s="57" t="str">
        <f t="shared" si="16"/>
        <v/>
      </c>
      <c r="EA17" s="57" t="str">
        <f t="shared" si="16"/>
        <v/>
      </c>
      <c r="EB17" s="57" t="str">
        <f t="shared" si="16"/>
        <v/>
      </c>
      <c r="EC17" s="57" t="str">
        <f t="shared" si="16"/>
        <v/>
      </c>
      <c r="ED17" s="57" t="str">
        <f t="shared" si="16"/>
        <v/>
      </c>
      <c r="EE17" s="57" t="str">
        <f t="shared" si="16"/>
        <v/>
      </c>
      <c r="EF17" s="57" t="str">
        <f t="shared" si="16"/>
        <v/>
      </c>
      <c r="EG17" s="57" t="str">
        <f t="shared" si="16"/>
        <v/>
      </c>
      <c r="EH17" s="57" t="str">
        <f t="shared" si="16"/>
        <v/>
      </c>
      <c r="EI17" s="57" t="str">
        <f t="shared" si="16"/>
        <v/>
      </c>
      <c r="EJ17" s="57" t="str">
        <f t="shared" si="16"/>
        <v/>
      </c>
      <c r="EK17" s="57" t="str">
        <f t="shared" si="15"/>
        <v/>
      </c>
      <c r="EL17" s="57" t="str">
        <f t="shared" si="15"/>
        <v/>
      </c>
      <c r="EM17" s="57" t="str">
        <f t="shared" si="15"/>
        <v/>
      </c>
      <c r="EN17" s="57" t="str">
        <f t="shared" si="15"/>
        <v/>
      </c>
      <c r="EO17" s="57" t="str">
        <f t="shared" si="15"/>
        <v/>
      </c>
      <c r="EP17" s="57" t="str">
        <f t="shared" si="15"/>
        <v/>
      </c>
      <c r="EQ17" s="57" t="str">
        <f t="shared" si="15"/>
        <v/>
      </c>
      <c r="ER17" s="57" t="str">
        <f t="shared" si="15"/>
        <v/>
      </c>
    </row>
    <row r="18" spans="1:148" x14ac:dyDescent="0.45">
      <c r="D18" s="62"/>
      <c r="AC18" s="1" t="str">
        <f t="shared" ref="AC18:BH18" si="19">IF(AND(AB$7&gt;=$F18,AB$7&lt;=$G18),"X",IF(AND(AB$7&gt;$G18,AB$7&lt;= $H18), "Y",""))</f>
        <v/>
      </c>
      <c r="AD18" s="1" t="str">
        <f t="shared" si="19"/>
        <v/>
      </c>
      <c r="AE18" s="1" t="str">
        <f t="shared" si="19"/>
        <v/>
      </c>
      <c r="AF18" s="1" t="str">
        <f t="shared" si="19"/>
        <v/>
      </c>
      <c r="AG18" s="1" t="str">
        <f t="shared" si="19"/>
        <v/>
      </c>
      <c r="AH18" s="1" t="str">
        <f t="shared" si="19"/>
        <v/>
      </c>
      <c r="AI18" s="1" t="str">
        <f t="shared" si="19"/>
        <v/>
      </c>
      <c r="AJ18" s="1" t="str">
        <f t="shared" si="19"/>
        <v/>
      </c>
      <c r="AK18" s="1" t="str">
        <f t="shared" si="19"/>
        <v/>
      </c>
      <c r="AL18" s="1" t="str">
        <f t="shared" si="19"/>
        <v/>
      </c>
      <c r="AM18" s="1" t="str">
        <f t="shared" si="19"/>
        <v/>
      </c>
      <c r="AN18" s="1" t="str">
        <f t="shared" si="19"/>
        <v/>
      </c>
      <c r="AO18" s="1" t="str">
        <f t="shared" si="19"/>
        <v/>
      </c>
      <c r="AP18" s="1" t="str">
        <f t="shared" si="19"/>
        <v/>
      </c>
      <c r="AQ18" s="1" t="str">
        <f t="shared" si="19"/>
        <v/>
      </c>
      <c r="AR18" s="1" t="str">
        <f t="shared" si="19"/>
        <v/>
      </c>
      <c r="AS18" s="1" t="str">
        <f t="shared" si="19"/>
        <v/>
      </c>
      <c r="AT18" s="1" t="str">
        <f t="shared" si="19"/>
        <v/>
      </c>
      <c r="AU18" s="1" t="str">
        <f t="shared" si="19"/>
        <v/>
      </c>
      <c r="AV18" s="1" t="str">
        <f t="shared" si="19"/>
        <v/>
      </c>
      <c r="AW18" s="1" t="str">
        <f t="shared" si="19"/>
        <v/>
      </c>
      <c r="AX18" s="1" t="str">
        <f t="shared" si="19"/>
        <v/>
      </c>
      <c r="AY18" s="1" t="str">
        <f t="shared" si="19"/>
        <v/>
      </c>
      <c r="AZ18" s="1" t="str">
        <f t="shared" si="19"/>
        <v/>
      </c>
      <c r="BA18" s="1" t="str">
        <f t="shared" si="19"/>
        <v/>
      </c>
      <c r="BB18" s="1" t="str">
        <f t="shared" si="19"/>
        <v/>
      </c>
      <c r="BC18" s="1" t="str">
        <f t="shared" si="19"/>
        <v/>
      </c>
      <c r="BD18" s="1" t="str">
        <f t="shared" si="19"/>
        <v/>
      </c>
      <c r="BE18" s="1" t="str">
        <f t="shared" si="19"/>
        <v/>
      </c>
      <c r="BF18" s="1" t="str">
        <f t="shared" si="19"/>
        <v/>
      </c>
      <c r="BG18" s="1" t="str">
        <f t="shared" si="19"/>
        <v/>
      </c>
      <c r="BH18" s="1" t="str">
        <f t="shared" si="19"/>
        <v/>
      </c>
      <c r="BI18" s="1" t="str">
        <f t="shared" ref="BI18:CN18" si="20">IF(AND(BH$7&gt;=$F18,BH$7&lt;=$G18),"X",IF(AND(BH$7&gt;$G18,BH$7&lt;= $H18), "Y",""))</f>
        <v/>
      </c>
      <c r="BJ18" s="1" t="str">
        <f t="shared" si="20"/>
        <v/>
      </c>
      <c r="BK18" s="1" t="str">
        <f t="shared" si="20"/>
        <v/>
      </c>
      <c r="BL18" s="1" t="str">
        <f t="shared" si="20"/>
        <v/>
      </c>
      <c r="BM18" s="1" t="str">
        <f t="shared" si="20"/>
        <v/>
      </c>
      <c r="BN18" s="1" t="str">
        <f t="shared" si="20"/>
        <v/>
      </c>
      <c r="BO18" s="1" t="str">
        <f t="shared" si="20"/>
        <v/>
      </c>
      <c r="BP18" s="1" t="str">
        <f t="shared" si="20"/>
        <v/>
      </c>
      <c r="BQ18" s="1" t="str">
        <f t="shared" si="20"/>
        <v/>
      </c>
      <c r="BR18" s="1" t="str">
        <f t="shared" si="20"/>
        <v/>
      </c>
      <c r="BS18" s="1" t="str">
        <f t="shared" si="20"/>
        <v/>
      </c>
      <c r="BT18" s="1" t="str">
        <f t="shared" si="20"/>
        <v/>
      </c>
      <c r="BU18" s="1" t="str">
        <f t="shared" si="20"/>
        <v/>
      </c>
      <c r="BV18" s="1" t="str">
        <f t="shared" si="20"/>
        <v/>
      </c>
      <c r="BW18" s="1" t="str">
        <f t="shared" si="20"/>
        <v/>
      </c>
      <c r="BX18" s="1" t="str">
        <f t="shared" si="20"/>
        <v/>
      </c>
      <c r="BY18" s="1" t="str">
        <f t="shared" si="20"/>
        <v/>
      </c>
      <c r="BZ18" s="1" t="str">
        <f t="shared" si="20"/>
        <v/>
      </c>
      <c r="CA18" s="1" t="str">
        <f t="shared" si="20"/>
        <v/>
      </c>
      <c r="CB18" s="1" t="str">
        <f t="shared" si="20"/>
        <v/>
      </c>
      <c r="CC18" s="1" t="str">
        <f t="shared" si="20"/>
        <v/>
      </c>
      <c r="CD18" s="1" t="str">
        <f t="shared" si="20"/>
        <v/>
      </c>
      <c r="CE18" s="1" t="str">
        <f t="shared" si="20"/>
        <v/>
      </c>
      <c r="CF18" s="1" t="str">
        <f t="shared" si="20"/>
        <v/>
      </c>
      <c r="CG18" s="1" t="str">
        <f t="shared" si="20"/>
        <v/>
      </c>
      <c r="CH18" s="1" t="str">
        <f t="shared" si="20"/>
        <v/>
      </c>
      <c r="CI18" s="1" t="str">
        <f t="shared" si="20"/>
        <v/>
      </c>
      <c r="CJ18" s="1" t="str">
        <f t="shared" si="20"/>
        <v/>
      </c>
      <c r="CK18" s="1" t="str">
        <f t="shared" si="20"/>
        <v/>
      </c>
      <c r="CL18" s="1" t="str">
        <f t="shared" si="20"/>
        <v/>
      </c>
      <c r="CM18" s="1" t="str">
        <f t="shared" si="20"/>
        <v/>
      </c>
      <c r="CN18" s="1" t="str">
        <f t="shared" si="20"/>
        <v/>
      </c>
      <c r="CO18" s="1" t="str">
        <f t="shared" ref="CO18:DT18" si="21">IF(AND(CN$7&gt;=$F18,CN$7&lt;=$G18),"X",IF(AND(CN$7&gt;$G18,CN$7&lt;= $H18), "Y",""))</f>
        <v/>
      </c>
      <c r="CP18" s="1" t="str">
        <f t="shared" si="21"/>
        <v/>
      </c>
      <c r="CQ18" s="1" t="str">
        <f t="shared" si="21"/>
        <v/>
      </c>
      <c r="CR18" s="1" t="str">
        <f t="shared" si="21"/>
        <v/>
      </c>
      <c r="CS18" s="1" t="str">
        <f t="shared" si="21"/>
        <v/>
      </c>
      <c r="CT18" s="1" t="str">
        <f t="shared" si="21"/>
        <v/>
      </c>
      <c r="CU18" s="1" t="str">
        <f t="shared" si="21"/>
        <v/>
      </c>
      <c r="CV18" s="1" t="str">
        <f t="shared" si="21"/>
        <v/>
      </c>
      <c r="CW18" s="1" t="str">
        <f t="shared" si="21"/>
        <v/>
      </c>
      <c r="CX18" s="1" t="str">
        <f t="shared" si="21"/>
        <v/>
      </c>
      <c r="CY18" s="1" t="str">
        <f t="shared" si="21"/>
        <v/>
      </c>
      <c r="CZ18" s="1" t="str">
        <f t="shared" si="21"/>
        <v/>
      </c>
      <c r="DA18" s="1" t="str">
        <f t="shared" si="21"/>
        <v/>
      </c>
      <c r="DB18" s="1" t="str">
        <f t="shared" si="21"/>
        <v/>
      </c>
      <c r="DC18" s="1" t="str">
        <f t="shared" si="21"/>
        <v/>
      </c>
      <c r="DD18" s="1" t="str">
        <f t="shared" si="21"/>
        <v/>
      </c>
      <c r="DE18" s="1" t="str">
        <f t="shared" si="21"/>
        <v/>
      </c>
      <c r="DF18" s="1" t="str">
        <f t="shared" si="21"/>
        <v/>
      </c>
      <c r="DG18" s="1" t="str">
        <f t="shared" si="21"/>
        <v/>
      </c>
      <c r="DH18" s="1" t="str">
        <f t="shared" si="21"/>
        <v/>
      </c>
      <c r="DI18" s="1" t="str">
        <f t="shared" si="21"/>
        <v/>
      </c>
      <c r="DJ18" s="1" t="str">
        <f t="shared" si="21"/>
        <v/>
      </c>
      <c r="DK18" s="1" t="str">
        <f t="shared" si="21"/>
        <v/>
      </c>
      <c r="DL18" s="1" t="str">
        <f t="shared" si="21"/>
        <v/>
      </c>
      <c r="DM18" s="1" t="str">
        <f t="shared" si="21"/>
        <v/>
      </c>
      <c r="DN18" s="1" t="str">
        <f t="shared" si="21"/>
        <v/>
      </c>
      <c r="DO18" s="1" t="str">
        <f t="shared" si="21"/>
        <v/>
      </c>
      <c r="DP18" s="1" t="str">
        <f t="shared" si="21"/>
        <v/>
      </c>
      <c r="DQ18" s="1" t="str">
        <f t="shared" si="21"/>
        <v/>
      </c>
      <c r="DR18" s="1" t="str">
        <f t="shared" si="21"/>
        <v/>
      </c>
      <c r="DS18" s="1" t="str">
        <f t="shared" si="21"/>
        <v/>
      </c>
      <c r="DT18" s="1" t="str">
        <f t="shared" si="21"/>
        <v/>
      </c>
      <c r="DU18" s="1" t="str">
        <f t="shared" ref="DU18:EH18" si="22">IF(AND(DT$7&gt;=$F18,DT$7&lt;=$G18),"X",IF(AND(DT$7&gt;$G18,DT$7&lt;= $H18), "Y",""))</f>
        <v/>
      </c>
      <c r="DV18" s="1" t="str">
        <f t="shared" si="22"/>
        <v/>
      </c>
      <c r="DW18" s="1" t="str">
        <f t="shared" si="22"/>
        <v/>
      </c>
      <c r="DX18" s="1" t="str">
        <f t="shared" si="22"/>
        <v/>
      </c>
      <c r="DY18" s="1" t="str">
        <f t="shared" si="22"/>
        <v/>
      </c>
      <c r="DZ18" s="1" t="str">
        <f t="shared" si="22"/>
        <v/>
      </c>
      <c r="EA18" s="1" t="str">
        <f t="shared" si="22"/>
        <v/>
      </c>
      <c r="EB18" s="1" t="str">
        <f t="shared" si="22"/>
        <v/>
      </c>
      <c r="EC18" s="1" t="str">
        <f t="shared" si="22"/>
        <v/>
      </c>
      <c r="ED18" s="1" t="str">
        <f t="shared" si="22"/>
        <v/>
      </c>
      <c r="EE18" s="1" t="str">
        <f t="shared" si="22"/>
        <v/>
      </c>
      <c r="EF18" s="1" t="str">
        <f t="shared" si="22"/>
        <v/>
      </c>
      <c r="EG18" s="1" t="str">
        <f t="shared" si="22"/>
        <v/>
      </c>
      <c r="EH18" s="1" t="str">
        <f t="shared" si="22"/>
        <v/>
      </c>
    </row>
    <row r="19" spans="1:148" x14ac:dyDescent="0.45">
      <c r="AC19" s="1" t="str">
        <f t="shared" ref="AC19:BH19" si="23">IF(AND(AB$7&gt;=$F19,AB$7&lt;=$G19),"X",IF(AND(AB$7&gt;$G19,AB$7&lt;= $H19), "Y",""))</f>
        <v/>
      </c>
      <c r="AD19" s="1" t="str">
        <f t="shared" si="23"/>
        <v/>
      </c>
      <c r="AE19" s="1" t="str">
        <f t="shared" si="23"/>
        <v/>
      </c>
      <c r="AF19" s="1" t="str">
        <f t="shared" si="23"/>
        <v/>
      </c>
      <c r="AG19" s="1" t="str">
        <f t="shared" si="23"/>
        <v/>
      </c>
      <c r="AH19" s="1" t="str">
        <f t="shared" si="23"/>
        <v/>
      </c>
      <c r="AI19" s="1" t="str">
        <f t="shared" si="23"/>
        <v/>
      </c>
      <c r="AJ19" s="1" t="str">
        <f t="shared" si="23"/>
        <v/>
      </c>
      <c r="AK19" s="1" t="str">
        <f t="shared" si="23"/>
        <v/>
      </c>
      <c r="AL19" s="1" t="str">
        <f t="shared" si="23"/>
        <v/>
      </c>
      <c r="AM19" s="1" t="str">
        <f t="shared" si="23"/>
        <v/>
      </c>
      <c r="AN19" s="1" t="str">
        <f t="shared" si="23"/>
        <v/>
      </c>
      <c r="AO19" s="1" t="str">
        <f t="shared" si="23"/>
        <v/>
      </c>
      <c r="AP19" s="1" t="str">
        <f t="shared" si="23"/>
        <v/>
      </c>
      <c r="AQ19" s="1" t="str">
        <f t="shared" si="23"/>
        <v/>
      </c>
      <c r="AR19" s="1" t="str">
        <f t="shared" si="23"/>
        <v/>
      </c>
      <c r="AS19" s="1" t="str">
        <f t="shared" si="23"/>
        <v/>
      </c>
      <c r="AT19" s="1" t="str">
        <f t="shared" si="23"/>
        <v/>
      </c>
      <c r="AU19" s="1" t="str">
        <f t="shared" si="23"/>
        <v/>
      </c>
      <c r="AV19" s="1" t="str">
        <f t="shared" si="23"/>
        <v/>
      </c>
      <c r="AW19" s="1" t="str">
        <f t="shared" si="23"/>
        <v/>
      </c>
      <c r="AX19" s="1" t="str">
        <f t="shared" si="23"/>
        <v/>
      </c>
      <c r="AY19" s="1" t="str">
        <f t="shared" si="23"/>
        <v/>
      </c>
      <c r="AZ19" s="1" t="str">
        <f t="shared" si="23"/>
        <v/>
      </c>
      <c r="BA19" s="1" t="str">
        <f t="shared" si="23"/>
        <v/>
      </c>
      <c r="BB19" s="1" t="str">
        <f t="shared" si="23"/>
        <v/>
      </c>
      <c r="BC19" s="1" t="str">
        <f t="shared" si="23"/>
        <v/>
      </c>
      <c r="BD19" s="1" t="str">
        <f t="shared" si="23"/>
        <v/>
      </c>
      <c r="BE19" s="1" t="str">
        <f t="shared" si="23"/>
        <v/>
      </c>
      <c r="BF19" s="1" t="str">
        <f t="shared" si="23"/>
        <v/>
      </c>
      <c r="BG19" s="1" t="str">
        <f t="shared" si="23"/>
        <v/>
      </c>
      <c r="BH19" s="1" t="str">
        <f t="shared" si="23"/>
        <v/>
      </c>
      <c r="BI19" s="1" t="str">
        <f t="shared" ref="BI19:CN19" si="24">IF(AND(BH$7&gt;=$F19,BH$7&lt;=$G19),"X",IF(AND(BH$7&gt;$G19,BH$7&lt;= $H19), "Y",""))</f>
        <v/>
      </c>
      <c r="BJ19" s="1" t="str">
        <f t="shared" si="24"/>
        <v/>
      </c>
      <c r="BK19" s="1" t="str">
        <f t="shared" si="24"/>
        <v/>
      </c>
      <c r="BL19" s="1" t="str">
        <f t="shared" si="24"/>
        <v/>
      </c>
      <c r="BM19" s="1" t="str">
        <f t="shared" si="24"/>
        <v/>
      </c>
      <c r="BN19" s="1" t="str">
        <f t="shared" si="24"/>
        <v/>
      </c>
      <c r="BO19" s="1" t="str">
        <f t="shared" si="24"/>
        <v/>
      </c>
      <c r="BP19" s="1" t="str">
        <f t="shared" si="24"/>
        <v/>
      </c>
      <c r="BQ19" s="1" t="str">
        <f t="shared" si="24"/>
        <v/>
      </c>
      <c r="BR19" s="1" t="str">
        <f t="shared" si="24"/>
        <v/>
      </c>
      <c r="BS19" s="1" t="str">
        <f t="shared" si="24"/>
        <v/>
      </c>
      <c r="BT19" s="1" t="str">
        <f t="shared" si="24"/>
        <v/>
      </c>
      <c r="BU19" s="1" t="str">
        <f t="shared" si="24"/>
        <v/>
      </c>
      <c r="BV19" s="1" t="str">
        <f t="shared" si="24"/>
        <v/>
      </c>
      <c r="BW19" s="1" t="str">
        <f t="shared" si="24"/>
        <v/>
      </c>
      <c r="BX19" s="1" t="str">
        <f t="shared" si="24"/>
        <v/>
      </c>
      <c r="BY19" s="1" t="str">
        <f t="shared" si="24"/>
        <v/>
      </c>
      <c r="BZ19" s="1" t="str">
        <f t="shared" si="24"/>
        <v/>
      </c>
      <c r="CA19" s="1" t="str">
        <f t="shared" si="24"/>
        <v/>
      </c>
      <c r="CB19" s="1" t="str">
        <f t="shared" si="24"/>
        <v/>
      </c>
      <c r="CC19" s="1" t="str">
        <f t="shared" si="24"/>
        <v/>
      </c>
      <c r="CD19" s="1" t="str">
        <f t="shared" si="24"/>
        <v/>
      </c>
      <c r="CE19" s="1" t="str">
        <f t="shared" si="24"/>
        <v/>
      </c>
      <c r="CF19" s="1" t="str">
        <f t="shared" si="24"/>
        <v/>
      </c>
      <c r="CG19" s="1" t="str">
        <f t="shared" si="24"/>
        <v/>
      </c>
      <c r="CH19" s="1" t="str">
        <f t="shared" si="24"/>
        <v/>
      </c>
      <c r="CI19" s="1" t="str">
        <f t="shared" si="24"/>
        <v/>
      </c>
      <c r="CJ19" s="1" t="str">
        <f t="shared" si="24"/>
        <v/>
      </c>
      <c r="CK19" s="1" t="str">
        <f t="shared" si="24"/>
        <v/>
      </c>
      <c r="CL19" s="1" t="str">
        <f t="shared" si="24"/>
        <v/>
      </c>
      <c r="CM19" s="1" t="str">
        <f t="shared" si="24"/>
        <v/>
      </c>
      <c r="CN19" s="1" t="str">
        <f t="shared" si="24"/>
        <v/>
      </c>
      <c r="CO19" s="1" t="str">
        <f t="shared" ref="CO19:DT19" si="25">IF(AND(CN$7&gt;=$F19,CN$7&lt;=$G19),"X",IF(AND(CN$7&gt;$G19,CN$7&lt;= $H19), "Y",""))</f>
        <v/>
      </c>
      <c r="CP19" s="1" t="str">
        <f t="shared" si="25"/>
        <v/>
      </c>
      <c r="CQ19" s="1" t="str">
        <f t="shared" si="25"/>
        <v/>
      </c>
      <c r="CR19" s="1" t="str">
        <f t="shared" si="25"/>
        <v/>
      </c>
      <c r="CS19" s="1" t="str">
        <f t="shared" si="25"/>
        <v/>
      </c>
      <c r="CT19" s="1" t="str">
        <f t="shared" si="25"/>
        <v/>
      </c>
      <c r="CU19" s="1" t="str">
        <f t="shared" si="25"/>
        <v/>
      </c>
      <c r="CV19" s="1" t="str">
        <f t="shared" si="25"/>
        <v/>
      </c>
      <c r="CW19" s="1" t="str">
        <f t="shared" si="25"/>
        <v/>
      </c>
      <c r="CX19" s="1" t="str">
        <f t="shared" si="25"/>
        <v/>
      </c>
      <c r="CY19" s="1" t="str">
        <f t="shared" si="25"/>
        <v/>
      </c>
      <c r="CZ19" s="1" t="str">
        <f t="shared" si="25"/>
        <v/>
      </c>
      <c r="DA19" s="1" t="str">
        <f t="shared" si="25"/>
        <v/>
      </c>
      <c r="DB19" s="1" t="str">
        <f t="shared" si="25"/>
        <v/>
      </c>
      <c r="DC19" s="1" t="str">
        <f t="shared" si="25"/>
        <v/>
      </c>
      <c r="DD19" s="1" t="str">
        <f t="shared" si="25"/>
        <v/>
      </c>
      <c r="DE19" s="1" t="str">
        <f t="shared" si="25"/>
        <v/>
      </c>
      <c r="DF19" s="1" t="str">
        <f t="shared" si="25"/>
        <v/>
      </c>
      <c r="DG19" s="1" t="str">
        <f t="shared" si="25"/>
        <v/>
      </c>
      <c r="DH19" s="1" t="str">
        <f t="shared" si="25"/>
        <v/>
      </c>
      <c r="DI19" s="1" t="str">
        <f t="shared" si="25"/>
        <v/>
      </c>
      <c r="DJ19" s="1" t="str">
        <f t="shared" si="25"/>
        <v/>
      </c>
      <c r="DK19" s="1" t="str">
        <f t="shared" si="25"/>
        <v/>
      </c>
      <c r="DL19" s="1" t="str">
        <f t="shared" si="25"/>
        <v/>
      </c>
      <c r="DM19" s="1" t="str">
        <f t="shared" si="25"/>
        <v/>
      </c>
      <c r="DN19" s="1" t="str">
        <f t="shared" si="25"/>
        <v/>
      </c>
      <c r="DO19" s="1" t="str">
        <f t="shared" si="25"/>
        <v/>
      </c>
      <c r="DP19" s="1" t="str">
        <f t="shared" si="25"/>
        <v/>
      </c>
      <c r="DQ19" s="1" t="str">
        <f t="shared" si="25"/>
        <v/>
      </c>
      <c r="DR19" s="1" t="str">
        <f t="shared" si="25"/>
        <v/>
      </c>
      <c r="DS19" s="1" t="str">
        <f t="shared" si="25"/>
        <v/>
      </c>
      <c r="DT19" s="1" t="str">
        <f t="shared" si="25"/>
        <v/>
      </c>
      <c r="DU19" s="1" t="str">
        <f t="shared" ref="DU19:EH19" si="26">IF(AND(DT$7&gt;=$F19,DT$7&lt;=$G19),"X",IF(AND(DT$7&gt;$G19,DT$7&lt;= $H19), "Y",""))</f>
        <v/>
      </c>
      <c r="DV19" s="1" t="str">
        <f t="shared" si="26"/>
        <v/>
      </c>
      <c r="DW19" s="1" t="str">
        <f t="shared" si="26"/>
        <v/>
      </c>
      <c r="DX19" s="1" t="str">
        <f t="shared" si="26"/>
        <v/>
      </c>
      <c r="DY19" s="1" t="str">
        <f t="shared" si="26"/>
        <v/>
      </c>
      <c r="DZ19" s="1" t="str">
        <f t="shared" si="26"/>
        <v/>
      </c>
      <c r="EA19" s="1" t="str">
        <f t="shared" si="26"/>
        <v/>
      </c>
      <c r="EB19" s="1" t="str">
        <f t="shared" si="26"/>
        <v/>
      </c>
      <c r="EC19" s="1" t="str">
        <f t="shared" si="26"/>
        <v/>
      </c>
      <c r="ED19" s="1" t="str">
        <f t="shared" si="26"/>
        <v/>
      </c>
      <c r="EE19" s="1" t="str">
        <f t="shared" si="26"/>
        <v/>
      </c>
      <c r="EF19" s="1" t="str">
        <f t="shared" si="26"/>
        <v/>
      </c>
      <c r="EG19" s="1" t="str">
        <f t="shared" si="26"/>
        <v/>
      </c>
      <c r="EH19" s="1" t="str">
        <f t="shared" si="26"/>
        <v/>
      </c>
    </row>
    <row r="20" spans="1:148" x14ac:dyDescent="0.45">
      <c r="AC20" s="1" t="str">
        <f t="shared" ref="AC20:BH20" si="27">IF(AND(AB$7&gt;=$F20,AB$7&lt;=$G20),"X",IF(AND(AB$7&gt;$G20,AB$7&lt;= $H20), "Y",""))</f>
        <v/>
      </c>
      <c r="AD20" s="1" t="str">
        <f t="shared" si="27"/>
        <v/>
      </c>
      <c r="AE20" s="1" t="str">
        <f t="shared" si="27"/>
        <v/>
      </c>
      <c r="AF20" s="1" t="str">
        <f t="shared" si="27"/>
        <v/>
      </c>
      <c r="AG20" s="1" t="str">
        <f t="shared" si="27"/>
        <v/>
      </c>
      <c r="AH20" s="1" t="str">
        <f t="shared" si="27"/>
        <v/>
      </c>
      <c r="AI20" s="1" t="str">
        <f t="shared" si="27"/>
        <v/>
      </c>
      <c r="AJ20" s="1" t="str">
        <f t="shared" si="27"/>
        <v/>
      </c>
      <c r="AK20" s="1" t="str">
        <f t="shared" si="27"/>
        <v/>
      </c>
      <c r="AL20" s="1" t="str">
        <f t="shared" si="27"/>
        <v/>
      </c>
      <c r="AM20" s="1" t="str">
        <f t="shared" si="27"/>
        <v/>
      </c>
      <c r="AN20" s="1" t="str">
        <f t="shared" si="27"/>
        <v/>
      </c>
      <c r="AO20" s="1" t="str">
        <f t="shared" si="27"/>
        <v/>
      </c>
      <c r="AP20" s="1" t="str">
        <f t="shared" si="27"/>
        <v/>
      </c>
      <c r="AQ20" s="1" t="str">
        <f t="shared" si="27"/>
        <v/>
      </c>
      <c r="AR20" s="1" t="str">
        <f t="shared" si="27"/>
        <v/>
      </c>
      <c r="AS20" s="1" t="str">
        <f t="shared" si="27"/>
        <v/>
      </c>
      <c r="AT20" s="1" t="str">
        <f t="shared" si="27"/>
        <v/>
      </c>
      <c r="AU20" s="1" t="str">
        <f t="shared" si="27"/>
        <v/>
      </c>
      <c r="AV20" s="1" t="str">
        <f t="shared" si="27"/>
        <v/>
      </c>
      <c r="AW20" s="1" t="str">
        <f t="shared" si="27"/>
        <v/>
      </c>
      <c r="AX20" s="1" t="str">
        <f t="shared" si="27"/>
        <v/>
      </c>
      <c r="AY20" s="1" t="str">
        <f t="shared" si="27"/>
        <v/>
      </c>
      <c r="AZ20" s="1" t="str">
        <f t="shared" si="27"/>
        <v/>
      </c>
      <c r="BA20" s="1" t="str">
        <f t="shared" si="27"/>
        <v/>
      </c>
      <c r="BB20" s="1" t="str">
        <f t="shared" si="27"/>
        <v/>
      </c>
      <c r="BC20" s="1" t="str">
        <f t="shared" si="27"/>
        <v/>
      </c>
      <c r="BD20" s="1" t="str">
        <f t="shared" si="27"/>
        <v/>
      </c>
      <c r="BE20" s="1" t="str">
        <f t="shared" si="27"/>
        <v/>
      </c>
      <c r="BF20" s="1" t="str">
        <f t="shared" si="27"/>
        <v/>
      </c>
      <c r="BG20" s="1" t="str">
        <f t="shared" si="27"/>
        <v/>
      </c>
      <c r="BH20" s="1" t="str">
        <f t="shared" si="27"/>
        <v/>
      </c>
      <c r="BI20" s="1" t="str">
        <f t="shared" ref="BI20:CN20" si="28">IF(AND(BH$7&gt;=$F20,BH$7&lt;=$G20),"X",IF(AND(BH$7&gt;$G20,BH$7&lt;= $H20), "Y",""))</f>
        <v/>
      </c>
      <c r="BJ20" s="1" t="str">
        <f t="shared" si="28"/>
        <v/>
      </c>
      <c r="BK20" s="1" t="str">
        <f t="shared" si="28"/>
        <v/>
      </c>
      <c r="BL20" s="1" t="str">
        <f t="shared" si="28"/>
        <v/>
      </c>
      <c r="BM20" s="1" t="str">
        <f t="shared" si="28"/>
        <v/>
      </c>
      <c r="BN20" s="1" t="str">
        <f t="shared" si="28"/>
        <v/>
      </c>
      <c r="BO20" s="1" t="str">
        <f t="shared" si="28"/>
        <v/>
      </c>
      <c r="BP20" s="1" t="str">
        <f t="shared" si="28"/>
        <v/>
      </c>
      <c r="BQ20" s="1" t="str">
        <f t="shared" si="28"/>
        <v/>
      </c>
      <c r="BR20" s="1" t="str">
        <f t="shared" si="28"/>
        <v/>
      </c>
      <c r="BS20" s="1" t="str">
        <f t="shared" si="28"/>
        <v/>
      </c>
      <c r="BT20" s="1" t="str">
        <f t="shared" si="28"/>
        <v/>
      </c>
      <c r="BU20" s="1" t="str">
        <f t="shared" si="28"/>
        <v/>
      </c>
      <c r="BV20" s="1" t="str">
        <f t="shared" si="28"/>
        <v/>
      </c>
      <c r="BW20" s="1" t="str">
        <f t="shared" si="28"/>
        <v/>
      </c>
      <c r="BX20" s="1" t="str">
        <f t="shared" si="28"/>
        <v/>
      </c>
      <c r="BY20" s="1" t="str">
        <f t="shared" si="28"/>
        <v/>
      </c>
      <c r="BZ20" s="1" t="str">
        <f t="shared" si="28"/>
        <v/>
      </c>
      <c r="CA20" s="1" t="str">
        <f t="shared" si="28"/>
        <v/>
      </c>
      <c r="CB20" s="1" t="str">
        <f t="shared" si="28"/>
        <v/>
      </c>
      <c r="CC20" s="1" t="str">
        <f t="shared" si="28"/>
        <v/>
      </c>
      <c r="CD20" s="1" t="str">
        <f t="shared" si="28"/>
        <v/>
      </c>
      <c r="CE20" s="1" t="str">
        <f t="shared" si="28"/>
        <v/>
      </c>
      <c r="CF20" s="1" t="str">
        <f t="shared" si="28"/>
        <v/>
      </c>
      <c r="CG20" s="1" t="str">
        <f t="shared" si="28"/>
        <v/>
      </c>
      <c r="CH20" s="1" t="str">
        <f t="shared" si="28"/>
        <v/>
      </c>
      <c r="CI20" s="1" t="str">
        <f t="shared" si="28"/>
        <v/>
      </c>
      <c r="CJ20" s="1" t="str">
        <f t="shared" si="28"/>
        <v/>
      </c>
      <c r="CK20" s="1" t="str">
        <f t="shared" si="28"/>
        <v/>
      </c>
      <c r="CL20" s="1" t="str">
        <f t="shared" si="28"/>
        <v/>
      </c>
      <c r="CM20" s="1" t="str">
        <f t="shared" si="28"/>
        <v/>
      </c>
      <c r="CN20" s="1" t="str">
        <f t="shared" si="28"/>
        <v/>
      </c>
      <c r="CO20" s="1" t="str">
        <f t="shared" ref="CO20:DT20" si="29">IF(AND(CN$7&gt;=$F20,CN$7&lt;=$G20),"X",IF(AND(CN$7&gt;$G20,CN$7&lt;= $H20), "Y",""))</f>
        <v/>
      </c>
      <c r="CP20" s="1" t="str">
        <f t="shared" si="29"/>
        <v/>
      </c>
      <c r="CQ20" s="1" t="str">
        <f t="shared" si="29"/>
        <v/>
      </c>
      <c r="CR20" s="1" t="str">
        <f t="shared" si="29"/>
        <v/>
      </c>
      <c r="CS20" s="1" t="str">
        <f t="shared" si="29"/>
        <v/>
      </c>
      <c r="CT20" s="1" t="str">
        <f t="shared" si="29"/>
        <v/>
      </c>
      <c r="CU20" s="1" t="str">
        <f t="shared" si="29"/>
        <v/>
      </c>
      <c r="CV20" s="1" t="str">
        <f t="shared" si="29"/>
        <v/>
      </c>
      <c r="CW20" s="1" t="str">
        <f t="shared" si="29"/>
        <v/>
      </c>
      <c r="CX20" s="1" t="str">
        <f t="shared" si="29"/>
        <v/>
      </c>
      <c r="CY20" s="1" t="str">
        <f t="shared" si="29"/>
        <v/>
      </c>
      <c r="CZ20" s="1" t="str">
        <f t="shared" si="29"/>
        <v/>
      </c>
      <c r="DA20" s="1" t="str">
        <f t="shared" si="29"/>
        <v/>
      </c>
      <c r="DB20" s="1" t="str">
        <f t="shared" si="29"/>
        <v/>
      </c>
      <c r="DC20" s="1" t="str">
        <f t="shared" si="29"/>
        <v/>
      </c>
      <c r="DD20" s="1" t="str">
        <f t="shared" si="29"/>
        <v/>
      </c>
      <c r="DE20" s="1" t="str">
        <f t="shared" si="29"/>
        <v/>
      </c>
      <c r="DF20" s="1" t="str">
        <f t="shared" si="29"/>
        <v/>
      </c>
      <c r="DG20" s="1" t="str">
        <f t="shared" si="29"/>
        <v/>
      </c>
      <c r="DH20" s="1" t="str">
        <f t="shared" si="29"/>
        <v/>
      </c>
      <c r="DI20" s="1" t="str">
        <f t="shared" si="29"/>
        <v/>
      </c>
      <c r="DJ20" s="1" t="str">
        <f t="shared" si="29"/>
        <v/>
      </c>
      <c r="DK20" s="1" t="str">
        <f t="shared" si="29"/>
        <v/>
      </c>
      <c r="DL20" s="1" t="str">
        <f t="shared" si="29"/>
        <v/>
      </c>
      <c r="DM20" s="1" t="str">
        <f t="shared" si="29"/>
        <v/>
      </c>
      <c r="DN20" s="1" t="str">
        <f t="shared" si="29"/>
        <v/>
      </c>
      <c r="DO20" s="1" t="str">
        <f t="shared" si="29"/>
        <v/>
      </c>
      <c r="DP20" s="1" t="str">
        <f t="shared" si="29"/>
        <v/>
      </c>
      <c r="DQ20" s="1" t="str">
        <f t="shared" si="29"/>
        <v/>
      </c>
      <c r="DR20" s="1" t="str">
        <f t="shared" si="29"/>
        <v/>
      </c>
      <c r="DS20" s="1" t="str">
        <f t="shared" si="29"/>
        <v/>
      </c>
      <c r="DT20" s="1" t="str">
        <f t="shared" si="29"/>
        <v/>
      </c>
      <c r="DU20" s="1" t="str">
        <f t="shared" ref="DU20:EH20" si="30">IF(AND(DT$7&gt;=$F20,DT$7&lt;=$G20),"X",IF(AND(DT$7&gt;$G20,DT$7&lt;= $H20), "Y",""))</f>
        <v/>
      </c>
      <c r="DV20" s="1" t="str">
        <f t="shared" si="30"/>
        <v/>
      </c>
      <c r="DW20" s="1" t="str">
        <f t="shared" si="30"/>
        <v/>
      </c>
      <c r="DX20" s="1" t="str">
        <f t="shared" si="30"/>
        <v/>
      </c>
      <c r="DY20" s="1" t="str">
        <f t="shared" si="30"/>
        <v/>
      </c>
      <c r="DZ20" s="1" t="str">
        <f t="shared" si="30"/>
        <v/>
      </c>
      <c r="EA20" s="1" t="str">
        <f t="shared" si="30"/>
        <v/>
      </c>
      <c r="EB20" s="1" t="str">
        <f t="shared" si="30"/>
        <v/>
      </c>
      <c r="EC20" s="1" t="str">
        <f t="shared" si="30"/>
        <v/>
      </c>
      <c r="ED20" s="1" t="str">
        <f t="shared" si="30"/>
        <v/>
      </c>
      <c r="EE20" s="1" t="str">
        <f t="shared" si="30"/>
        <v/>
      </c>
      <c r="EF20" s="1" t="str">
        <f t="shared" si="30"/>
        <v/>
      </c>
      <c r="EG20" s="1" t="str">
        <f t="shared" si="30"/>
        <v/>
      </c>
      <c r="EH20" s="1" t="str">
        <f t="shared" si="30"/>
        <v/>
      </c>
    </row>
    <row r="21" spans="1:148" x14ac:dyDescent="0.45">
      <c r="AC21" s="1" t="str">
        <f t="shared" ref="AC21:BH21" si="31">IF(AND(AB$7&gt;=$F21,AB$7&lt;=$G21),"X",IF(AND(AB$7&gt;$G21,AB$7&lt;= $H21), "Y",""))</f>
        <v/>
      </c>
      <c r="AD21" s="1" t="str">
        <f t="shared" si="31"/>
        <v/>
      </c>
      <c r="AE21" s="1" t="str">
        <f t="shared" si="31"/>
        <v/>
      </c>
      <c r="AF21" s="1" t="str">
        <f t="shared" si="31"/>
        <v/>
      </c>
      <c r="AG21" s="1" t="str">
        <f t="shared" si="31"/>
        <v/>
      </c>
      <c r="AH21" s="1" t="str">
        <f t="shared" si="31"/>
        <v/>
      </c>
      <c r="AI21" s="1" t="str">
        <f t="shared" si="31"/>
        <v/>
      </c>
      <c r="AJ21" s="1" t="str">
        <f t="shared" si="31"/>
        <v/>
      </c>
      <c r="AK21" s="1" t="str">
        <f t="shared" si="31"/>
        <v/>
      </c>
      <c r="AL21" s="1" t="str">
        <f t="shared" si="31"/>
        <v/>
      </c>
      <c r="AM21" s="1" t="str">
        <f t="shared" si="31"/>
        <v/>
      </c>
      <c r="AN21" s="1" t="str">
        <f t="shared" si="31"/>
        <v/>
      </c>
      <c r="AO21" s="1" t="str">
        <f t="shared" si="31"/>
        <v/>
      </c>
      <c r="AP21" s="1" t="str">
        <f t="shared" si="31"/>
        <v/>
      </c>
      <c r="AQ21" s="1" t="str">
        <f t="shared" si="31"/>
        <v/>
      </c>
      <c r="AR21" s="1" t="str">
        <f t="shared" si="31"/>
        <v/>
      </c>
      <c r="AS21" s="1" t="str">
        <f t="shared" si="31"/>
        <v/>
      </c>
      <c r="AT21" s="1" t="str">
        <f t="shared" si="31"/>
        <v/>
      </c>
      <c r="AU21" s="1" t="str">
        <f t="shared" si="31"/>
        <v/>
      </c>
      <c r="AV21" s="1" t="str">
        <f t="shared" si="31"/>
        <v/>
      </c>
      <c r="AW21" s="1" t="str">
        <f t="shared" si="31"/>
        <v/>
      </c>
      <c r="AX21" s="1" t="str">
        <f t="shared" si="31"/>
        <v/>
      </c>
      <c r="AY21" s="1" t="str">
        <f t="shared" si="31"/>
        <v/>
      </c>
      <c r="AZ21" s="1" t="str">
        <f t="shared" si="31"/>
        <v/>
      </c>
      <c r="BA21" s="1" t="str">
        <f t="shared" si="31"/>
        <v/>
      </c>
      <c r="BB21" s="1" t="str">
        <f t="shared" si="31"/>
        <v/>
      </c>
      <c r="BC21" s="1" t="str">
        <f t="shared" si="31"/>
        <v/>
      </c>
      <c r="BD21" s="1" t="str">
        <f t="shared" si="31"/>
        <v/>
      </c>
      <c r="BE21" s="1" t="str">
        <f t="shared" si="31"/>
        <v/>
      </c>
      <c r="BF21" s="1" t="str">
        <f t="shared" si="31"/>
        <v/>
      </c>
      <c r="BG21" s="1" t="str">
        <f t="shared" si="31"/>
        <v/>
      </c>
      <c r="BH21" s="1" t="str">
        <f t="shared" si="31"/>
        <v/>
      </c>
      <c r="BI21" s="1" t="str">
        <f t="shared" ref="BI21:CN21" si="32">IF(AND(BH$7&gt;=$F21,BH$7&lt;=$G21),"X",IF(AND(BH$7&gt;$G21,BH$7&lt;= $H21), "Y",""))</f>
        <v/>
      </c>
      <c r="BJ21" s="1" t="str">
        <f t="shared" si="32"/>
        <v/>
      </c>
      <c r="BK21" s="1" t="str">
        <f t="shared" si="32"/>
        <v/>
      </c>
      <c r="BL21" s="1" t="str">
        <f t="shared" si="32"/>
        <v/>
      </c>
      <c r="BM21" s="1" t="str">
        <f t="shared" si="32"/>
        <v/>
      </c>
      <c r="BN21" s="1" t="str">
        <f t="shared" si="32"/>
        <v/>
      </c>
      <c r="BO21" s="1" t="str">
        <f t="shared" si="32"/>
        <v/>
      </c>
      <c r="BP21" s="1" t="str">
        <f t="shared" si="32"/>
        <v/>
      </c>
      <c r="BQ21" s="1" t="str">
        <f t="shared" si="32"/>
        <v/>
      </c>
      <c r="BR21" s="1" t="str">
        <f t="shared" si="32"/>
        <v/>
      </c>
      <c r="BS21" s="1" t="str">
        <f t="shared" si="32"/>
        <v/>
      </c>
      <c r="BT21" s="1" t="str">
        <f t="shared" si="32"/>
        <v/>
      </c>
      <c r="BU21" s="1" t="str">
        <f t="shared" si="32"/>
        <v/>
      </c>
      <c r="BV21" s="1" t="str">
        <f t="shared" si="32"/>
        <v/>
      </c>
      <c r="BW21" s="1" t="str">
        <f t="shared" si="32"/>
        <v/>
      </c>
      <c r="BX21" s="1" t="str">
        <f t="shared" si="32"/>
        <v/>
      </c>
      <c r="BY21" s="1" t="str">
        <f t="shared" si="32"/>
        <v/>
      </c>
      <c r="BZ21" s="1" t="str">
        <f t="shared" si="32"/>
        <v/>
      </c>
      <c r="CA21" s="1" t="str">
        <f t="shared" si="32"/>
        <v/>
      </c>
      <c r="CB21" s="1" t="str">
        <f t="shared" si="32"/>
        <v/>
      </c>
      <c r="CC21" s="1" t="str">
        <f t="shared" si="32"/>
        <v/>
      </c>
      <c r="CD21" s="1" t="str">
        <f t="shared" si="32"/>
        <v/>
      </c>
      <c r="CE21" s="1" t="str">
        <f t="shared" si="32"/>
        <v/>
      </c>
      <c r="CF21" s="1" t="str">
        <f t="shared" si="32"/>
        <v/>
      </c>
      <c r="CG21" s="1" t="str">
        <f t="shared" si="32"/>
        <v/>
      </c>
      <c r="CH21" s="1" t="str">
        <f t="shared" si="32"/>
        <v/>
      </c>
      <c r="CI21" s="1" t="str">
        <f t="shared" si="32"/>
        <v/>
      </c>
      <c r="CJ21" s="1" t="str">
        <f t="shared" si="32"/>
        <v/>
      </c>
      <c r="CK21" s="1" t="str">
        <f t="shared" si="32"/>
        <v/>
      </c>
      <c r="CL21" s="1" t="str">
        <f t="shared" si="32"/>
        <v/>
      </c>
      <c r="CM21" s="1" t="str">
        <f t="shared" si="32"/>
        <v/>
      </c>
      <c r="CN21" s="1" t="str">
        <f t="shared" si="32"/>
        <v/>
      </c>
      <c r="CO21" s="1" t="str">
        <f t="shared" ref="CO21:DT21" si="33">IF(AND(CN$7&gt;=$F21,CN$7&lt;=$G21),"X",IF(AND(CN$7&gt;$G21,CN$7&lt;= $H21), "Y",""))</f>
        <v/>
      </c>
      <c r="CP21" s="1" t="str">
        <f t="shared" si="33"/>
        <v/>
      </c>
      <c r="CQ21" s="1" t="str">
        <f t="shared" si="33"/>
        <v/>
      </c>
      <c r="CR21" s="1" t="str">
        <f t="shared" si="33"/>
        <v/>
      </c>
      <c r="CS21" s="1" t="str">
        <f t="shared" si="33"/>
        <v/>
      </c>
      <c r="CT21" s="1" t="str">
        <f t="shared" si="33"/>
        <v/>
      </c>
      <c r="CU21" s="1" t="str">
        <f t="shared" si="33"/>
        <v/>
      </c>
      <c r="CV21" s="1" t="str">
        <f t="shared" si="33"/>
        <v/>
      </c>
      <c r="CW21" s="1" t="str">
        <f t="shared" si="33"/>
        <v/>
      </c>
      <c r="CX21" s="1" t="str">
        <f t="shared" si="33"/>
        <v/>
      </c>
      <c r="CY21" s="1" t="str">
        <f t="shared" si="33"/>
        <v/>
      </c>
      <c r="CZ21" s="1" t="str">
        <f t="shared" si="33"/>
        <v/>
      </c>
      <c r="DA21" s="1" t="str">
        <f t="shared" si="33"/>
        <v/>
      </c>
      <c r="DB21" s="1" t="str">
        <f t="shared" si="33"/>
        <v/>
      </c>
      <c r="DC21" s="1" t="str">
        <f t="shared" si="33"/>
        <v/>
      </c>
      <c r="DD21" s="1" t="str">
        <f t="shared" si="33"/>
        <v/>
      </c>
      <c r="DE21" s="1" t="str">
        <f t="shared" si="33"/>
        <v/>
      </c>
      <c r="DF21" s="1" t="str">
        <f t="shared" si="33"/>
        <v/>
      </c>
      <c r="DG21" s="1" t="str">
        <f t="shared" si="33"/>
        <v/>
      </c>
      <c r="DH21" s="1" t="str">
        <f t="shared" si="33"/>
        <v/>
      </c>
      <c r="DI21" s="1" t="str">
        <f t="shared" si="33"/>
        <v/>
      </c>
      <c r="DJ21" s="1" t="str">
        <f t="shared" si="33"/>
        <v/>
      </c>
      <c r="DK21" s="1" t="str">
        <f t="shared" si="33"/>
        <v/>
      </c>
      <c r="DL21" s="1" t="str">
        <f t="shared" si="33"/>
        <v/>
      </c>
      <c r="DM21" s="1" t="str">
        <f t="shared" si="33"/>
        <v/>
      </c>
      <c r="DN21" s="1" t="str">
        <f t="shared" si="33"/>
        <v/>
      </c>
      <c r="DO21" s="1" t="str">
        <f t="shared" si="33"/>
        <v/>
      </c>
      <c r="DP21" s="1" t="str">
        <f t="shared" si="33"/>
        <v/>
      </c>
      <c r="DQ21" s="1" t="str">
        <f t="shared" si="33"/>
        <v/>
      </c>
      <c r="DR21" s="1" t="str">
        <f t="shared" si="33"/>
        <v/>
      </c>
      <c r="DS21" s="1" t="str">
        <f t="shared" si="33"/>
        <v/>
      </c>
      <c r="DT21" s="1" t="str">
        <f t="shared" si="33"/>
        <v/>
      </c>
      <c r="DU21" s="1" t="str">
        <f t="shared" ref="DU21:EH21" si="34">IF(AND(DT$7&gt;=$F21,DT$7&lt;=$G21),"X",IF(AND(DT$7&gt;$G21,DT$7&lt;= $H21), "Y",""))</f>
        <v/>
      </c>
      <c r="DV21" s="1" t="str">
        <f t="shared" si="34"/>
        <v/>
      </c>
      <c r="DW21" s="1" t="str">
        <f t="shared" si="34"/>
        <v/>
      </c>
      <c r="DX21" s="1" t="str">
        <f t="shared" si="34"/>
        <v/>
      </c>
      <c r="DY21" s="1" t="str">
        <f t="shared" si="34"/>
        <v/>
      </c>
      <c r="DZ21" s="1" t="str">
        <f t="shared" si="34"/>
        <v/>
      </c>
      <c r="EA21" s="1" t="str">
        <f t="shared" si="34"/>
        <v/>
      </c>
      <c r="EB21" s="1" t="str">
        <f t="shared" si="34"/>
        <v/>
      </c>
      <c r="EC21" s="1" t="str">
        <f t="shared" si="34"/>
        <v/>
      </c>
      <c r="ED21" s="1" t="str">
        <f t="shared" si="34"/>
        <v/>
      </c>
      <c r="EE21" s="1" t="str">
        <f t="shared" si="34"/>
        <v/>
      </c>
      <c r="EF21" s="1" t="str">
        <f t="shared" si="34"/>
        <v/>
      </c>
      <c r="EG21" s="1" t="str">
        <f t="shared" si="34"/>
        <v/>
      </c>
      <c r="EH21" s="1" t="str">
        <f t="shared" si="34"/>
        <v/>
      </c>
    </row>
    <row r="22" spans="1:148" ht="13.9" customHeight="1" x14ac:dyDescent="0.45">
      <c r="AC22" s="1" t="str">
        <f>IF(AND(AB$7&gt;='excel-formula'!$B4,AB$7&lt;='excel-formula'!$C4),"X",IF(AND(AB$7&gt;'excel-formula'!$C4,AB$7&lt;= 'excel-formula'!$D4), "Y",""))</f>
        <v/>
      </c>
      <c r="AD22" s="1" t="str">
        <f>IF(AND(AC$7&gt;='excel-formula'!$B4,AC$7&lt;='excel-formula'!$C4),"X",IF(AND(AC$7&gt;'excel-formula'!$C4,AC$7&lt;= 'excel-formula'!$D4), "Y",""))</f>
        <v/>
      </c>
      <c r="AE22" s="1" t="str">
        <f>IF(AND(AD$7&gt;='excel-formula'!$B4,AD$7&lt;='excel-formula'!$C4),"X",IF(AND(AD$7&gt;'excel-formula'!$C4,AD$7&lt;= 'excel-formula'!$D4), "Y",""))</f>
        <v/>
      </c>
      <c r="AF22" s="1" t="str">
        <f>IF(AND(AE$7&gt;='excel-formula'!$B4,AE$7&lt;='excel-formula'!$C4),"X",IF(AND(AE$7&gt;'excel-formula'!$C4,AE$7&lt;= 'excel-formula'!$D4), "Y",""))</f>
        <v/>
      </c>
      <c r="AG22" s="1" t="str">
        <f>IF(AND(AF$7&gt;='excel-formula'!$B4,AF$7&lt;='excel-formula'!$C4),"X",IF(AND(AF$7&gt;'excel-formula'!$C4,AF$7&lt;= 'excel-formula'!$D4), "Y",""))</f>
        <v/>
      </c>
      <c r="AH22" s="1" t="str">
        <f>IF(AND(AG$7&gt;='excel-formula'!$B4,AG$7&lt;='excel-formula'!$C4),"X",IF(AND(AG$7&gt;'excel-formula'!$C4,AG$7&lt;= 'excel-formula'!$D4), "Y",""))</f>
        <v/>
      </c>
      <c r="AI22" s="1" t="str">
        <f>IF(AND(AH$7&gt;='excel-formula'!$B4,AH$7&lt;='excel-formula'!$C4),"X",IF(AND(AH$7&gt;'excel-formula'!$C4,AH$7&lt;= 'excel-formula'!$D4), "Y",""))</f>
        <v/>
      </c>
      <c r="AJ22" s="1" t="str">
        <f>IF(AND(AI$7&gt;='excel-formula'!$B4,AI$7&lt;='excel-formula'!$C4),"X",IF(AND(AI$7&gt;'excel-formula'!$C4,AI$7&lt;= 'excel-formula'!$D4), "Y",""))</f>
        <v/>
      </c>
      <c r="AK22" s="1" t="str">
        <f>IF(AND(AJ$7&gt;='excel-formula'!$B4,AJ$7&lt;='excel-formula'!$C4),"X",IF(AND(AJ$7&gt;'excel-formula'!$C4,AJ$7&lt;= 'excel-formula'!$D4), "Y",""))</f>
        <v/>
      </c>
      <c r="AL22" s="1" t="str">
        <f>IF(AND(AK$7&gt;='excel-formula'!$B4,AK$7&lt;='excel-formula'!$C4),"X",IF(AND(AK$7&gt;'excel-formula'!$C4,AK$7&lt;= 'excel-formula'!$D4), "Y",""))</f>
        <v/>
      </c>
      <c r="AM22" s="1" t="str">
        <f>IF(AND(AL$7&gt;='excel-formula'!$B4,AL$7&lt;='excel-formula'!$C4),"X",IF(AND(AL$7&gt;'excel-formula'!$C4,AL$7&lt;= 'excel-formula'!$D4), "Y",""))</f>
        <v/>
      </c>
      <c r="AN22" s="1" t="str">
        <f>IF(AND(AM$7&gt;='excel-formula'!$B4,AM$7&lt;='excel-formula'!$C4),"X",IF(AND(AM$7&gt;'excel-formula'!$C4,AM$7&lt;= 'excel-formula'!$D4), "Y",""))</f>
        <v/>
      </c>
      <c r="AO22" s="1" t="str">
        <f>IF(AND(AN$7&gt;='excel-formula'!$B4,AN$7&lt;='excel-formula'!$C4),"X",IF(AND(AN$7&gt;'excel-formula'!$C4,AN$7&lt;= 'excel-formula'!$D4), "Y",""))</f>
        <v/>
      </c>
      <c r="AP22" s="1" t="str">
        <f>IF(AND(AO$7&gt;='excel-formula'!$B4,AO$7&lt;='excel-formula'!$C4),"X",IF(AND(AO$7&gt;'excel-formula'!$C4,AO$7&lt;= 'excel-formula'!$D4), "Y",""))</f>
        <v/>
      </c>
      <c r="AQ22" s="1" t="str">
        <f>IF(AND(AP$7&gt;='excel-formula'!$B4,AP$7&lt;='excel-formula'!$C4),"X",IF(AND(AP$7&gt;'excel-formula'!$C4,AP$7&lt;= 'excel-formula'!$D4), "Y",""))</f>
        <v/>
      </c>
      <c r="AR22" s="1" t="str">
        <f>IF(AND(AQ$7&gt;='excel-formula'!$B4,AQ$7&lt;='excel-formula'!$C4),"X",IF(AND(AQ$7&gt;'excel-formula'!$C4,AQ$7&lt;= 'excel-formula'!$D4), "Y",""))</f>
        <v/>
      </c>
      <c r="AS22" s="1" t="str">
        <f>IF(AND(AR$7&gt;='excel-formula'!$B4,AR$7&lt;='excel-formula'!$C4),"X",IF(AND(AR$7&gt;'excel-formula'!$C4,AR$7&lt;= 'excel-formula'!$D4), "Y",""))</f>
        <v/>
      </c>
      <c r="AT22" s="1" t="str">
        <f>IF(AND(AS$7&gt;='excel-formula'!$B4,AS$7&lt;='excel-formula'!$C4),"X",IF(AND(AS$7&gt;'excel-formula'!$C4,AS$7&lt;= 'excel-formula'!$D4), "Y",""))</f>
        <v/>
      </c>
      <c r="AU22" s="1" t="str">
        <f>IF(AND(AT$7&gt;='excel-formula'!$B4,AT$7&lt;='excel-formula'!$C4),"X",IF(AND(AT$7&gt;'excel-formula'!$C4,AT$7&lt;= 'excel-formula'!$D4), "Y",""))</f>
        <v/>
      </c>
      <c r="AV22" s="1" t="str">
        <f>IF(AND(AU$7&gt;='excel-formula'!$B4,AU$7&lt;='excel-formula'!$C4),"X",IF(AND(AU$7&gt;'excel-formula'!$C4,AU$7&lt;= 'excel-formula'!$D4), "Y",""))</f>
        <v/>
      </c>
      <c r="AW22" s="1" t="str">
        <f>IF(AND(AV$7&gt;='excel-formula'!$B4,AV$7&lt;='excel-formula'!$C4),"X",IF(AND(AV$7&gt;'excel-formula'!$C4,AV$7&lt;= 'excel-formula'!$D4), "Y",""))</f>
        <v/>
      </c>
      <c r="AX22" s="1" t="str">
        <f>IF(AND(AW$7&gt;='excel-formula'!$B4,AW$7&lt;='excel-formula'!$C4),"X",IF(AND(AW$7&gt;'excel-formula'!$C4,AW$7&lt;= 'excel-formula'!$D4), "Y",""))</f>
        <v/>
      </c>
      <c r="AY22" s="1" t="str">
        <f>IF(AND(AX$7&gt;='excel-formula'!$B4,AX$7&lt;='excel-formula'!$C4),"X",IF(AND(AX$7&gt;'excel-formula'!$C4,AX$7&lt;= 'excel-formula'!$D4), "Y",""))</f>
        <v/>
      </c>
      <c r="AZ22" s="1" t="str">
        <f>IF(AND(AY$7&gt;='excel-formula'!$B4,AY$7&lt;='excel-formula'!$C4),"X",IF(AND(AY$7&gt;'excel-formula'!$C4,AY$7&lt;= 'excel-formula'!$D4), "Y",""))</f>
        <v/>
      </c>
      <c r="BA22" s="1" t="str">
        <f>IF(AND(AZ$7&gt;='excel-formula'!$B4,AZ$7&lt;='excel-formula'!$C4),"X",IF(AND(AZ$7&gt;'excel-formula'!$C4,AZ$7&lt;= 'excel-formula'!$D4), "Y",""))</f>
        <v/>
      </c>
      <c r="BB22" s="1" t="str">
        <f>IF(AND(BA$7&gt;='excel-formula'!$B4,BA$7&lt;='excel-formula'!$C4),"X",IF(AND(BA$7&gt;'excel-formula'!$C4,BA$7&lt;= 'excel-formula'!$D4), "Y",""))</f>
        <v/>
      </c>
      <c r="BC22" s="1" t="str">
        <f>IF(AND(BB$7&gt;='excel-formula'!$B4,BB$7&lt;='excel-formula'!$C4),"X",IF(AND(BB$7&gt;'excel-formula'!$C4,BB$7&lt;= 'excel-formula'!$D4), "Y",""))</f>
        <v/>
      </c>
      <c r="BD22" s="1" t="str">
        <f>IF(AND(BC$7&gt;='excel-formula'!$B4,BC$7&lt;='excel-formula'!$C4),"X",IF(AND(BC$7&gt;'excel-formula'!$C4,BC$7&lt;= 'excel-formula'!$D4), "Y",""))</f>
        <v/>
      </c>
      <c r="BE22" s="1" t="str">
        <f>IF(AND(BD$7&gt;='excel-formula'!$B4,BD$7&lt;='excel-formula'!$C4),"X",IF(AND(BD$7&gt;'excel-formula'!$C4,BD$7&lt;= 'excel-formula'!$D4), "Y",""))</f>
        <v/>
      </c>
      <c r="BF22" s="1" t="str">
        <f>IF(AND(BE$7&gt;='excel-formula'!$B4,BE$7&lt;='excel-formula'!$C4),"X",IF(AND(BE$7&gt;'excel-formula'!$C4,BE$7&lt;= 'excel-formula'!$D4), "Y",""))</f>
        <v/>
      </c>
      <c r="BG22" s="1" t="str">
        <f>IF(AND(BF$7&gt;='excel-formula'!$B4,BF$7&lt;='excel-formula'!$C4),"X",IF(AND(BF$7&gt;'excel-formula'!$C4,BF$7&lt;= 'excel-formula'!$D4), "Y",""))</f>
        <v/>
      </c>
      <c r="BH22" s="1" t="str">
        <f>IF(AND(BG$7&gt;='excel-formula'!$B4,BG$7&lt;='excel-formula'!$C4),"X",IF(AND(BG$7&gt;'excel-formula'!$C4,BG$7&lt;= 'excel-formula'!$D4), "Y",""))</f>
        <v/>
      </c>
      <c r="BI22" s="1" t="str">
        <f>IF(AND(BH$7&gt;='excel-formula'!$B4,BH$7&lt;='excel-formula'!$C4),"X",IF(AND(BH$7&gt;'excel-formula'!$C4,BH$7&lt;= 'excel-formula'!$D4), "Y",""))</f>
        <v/>
      </c>
      <c r="BJ22" s="1" t="str">
        <f>IF(AND(BI$7&gt;='excel-formula'!$B4,BI$7&lt;='excel-formula'!$C4),"X",IF(AND(BI$7&gt;'excel-formula'!$C4,BI$7&lt;= 'excel-formula'!$D4), "Y",""))</f>
        <v/>
      </c>
      <c r="BK22" s="1" t="str">
        <f>IF(AND(BJ$7&gt;='excel-formula'!$B4,BJ$7&lt;='excel-formula'!$C4),"X",IF(AND(BJ$7&gt;'excel-formula'!$C4,BJ$7&lt;= 'excel-formula'!$D4), "Y",""))</f>
        <v/>
      </c>
      <c r="BL22" s="1" t="str">
        <f>IF(AND(BK$7&gt;='excel-formula'!$B4,BK$7&lt;='excel-formula'!$C4),"X",IF(AND(BK$7&gt;'excel-formula'!$C4,BK$7&lt;= 'excel-formula'!$D4), "Y",""))</f>
        <v/>
      </c>
      <c r="BM22" s="1" t="str">
        <f>IF(AND(BL$7&gt;='excel-formula'!$B4,BL$7&lt;='excel-formula'!$C4),"X",IF(AND(BL$7&gt;'excel-formula'!$C4,BL$7&lt;= 'excel-formula'!$D4), "Y",""))</f>
        <v/>
      </c>
      <c r="BN22" s="1" t="str">
        <f>IF(AND(BM$7&gt;='excel-formula'!$B4,BM$7&lt;='excel-formula'!$C4),"X",IF(AND(BM$7&gt;'excel-formula'!$C4,BM$7&lt;= 'excel-formula'!$D4), "Y",""))</f>
        <v/>
      </c>
      <c r="BO22" s="1" t="str">
        <f>IF(AND(BN$7&gt;='excel-formula'!$B4,BN$7&lt;='excel-formula'!$C4),"X",IF(AND(BN$7&gt;'excel-formula'!$C4,BN$7&lt;= 'excel-formula'!$D4), "Y",""))</f>
        <v/>
      </c>
      <c r="BP22" s="1" t="str">
        <f>IF(AND(BO$7&gt;='excel-formula'!$B4,BO$7&lt;='excel-formula'!$C4),"X",IF(AND(BO$7&gt;'excel-formula'!$C4,BO$7&lt;= 'excel-formula'!$D4), "Y",""))</f>
        <v/>
      </c>
      <c r="BQ22" s="1" t="str">
        <f>IF(AND(BP$7&gt;='excel-formula'!$B4,BP$7&lt;='excel-formula'!$C4),"X",IF(AND(BP$7&gt;'excel-formula'!$C4,BP$7&lt;= 'excel-formula'!$D4), "Y",""))</f>
        <v/>
      </c>
      <c r="BR22" s="1" t="str">
        <f>IF(AND(BQ$7&gt;='excel-formula'!$B4,BQ$7&lt;='excel-formula'!$C4),"X",IF(AND(BQ$7&gt;'excel-formula'!$C4,BQ$7&lt;= 'excel-formula'!$D4), "Y",""))</f>
        <v/>
      </c>
      <c r="BS22" s="1" t="str">
        <f>IF(AND(BR$7&gt;='excel-formula'!$B4,BR$7&lt;='excel-formula'!$C4),"X",IF(AND(BR$7&gt;'excel-formula'!$C4,BR$7&lt;= 'excel-formula'!$D4), "Y",""))</f>
        <v/>
      </c>
      <c r="BT22" s="1" t="str">
        <f>IF(AND(BS$7&gt;='excel-formula'!$B4,BS$7&lt;='excel-formula'!$C4),"X",IF(AND(BS$7&gt;'excel-formula'!$C4,BS$7&lt;= 'excel-formula'!$D4), "Y",""))</f>
        <v/>
      </c>
      <c r="BU22" s="1" t="str">
        <f>IF(AND(BT$7&gt;='excel-formula'!$B4,BT$7&lt;='excel-formula'!$C4),"X",IF(AND(BT$7&gt;'excel-formula'!$C4,BT$7&lt;= 'excel-formula'!$D4), "Y",""))</f>
        <v/>
      </c>
      <c r="BV22" s="1" t="str">
        <f>IF(AND(BU$7&gt;='excel-formula'!$B4,BU$7&lt;='excel-formula'!$C4),"X",IF(AND(BU$7&gt;'excel-formula'!$C4,BU$7&lt;= 'excel-formula'!$D4), "Y",""))</f>
        <v/>
      </c>
      <c r="BW22" s="1" t="str">
        <f>IF(AND(BV$7&gt;='excel-formula'!$B4,BV$7&lt;='excel-formula'!$C4),"X",IF(AND(BV$7&gt;'excel-formula'!$C4,BV$7&lt;= 'excel-formula'!$D4), "Y",""))</f>
        <v/>
      </c>
      <c r="BX22" s="1" t="str">
        <f>IF(AND(BW$7&gt;='excel-formula'!$B4,BW$7&lt;='excel-formula'!$C4),"X",IF(AND(BW$7&gt;'excel-formula'!$C4,BW$7&lt;= 'excel-formula'!$D4), "Y",""))</f>
        <v/>
      </c>
      <c r="BY22" s="1" t="str">
        <f>IF(AND(BX$7&gt;='excel-formula'!$B4,BX$7&lt;='excel-formula'!$C4),"X",IF(AND(BX$7&gt;'excel-formula'!$C4,BX$7&lt;= 'excel-formula'!$D4), "Y",""))</f>
        <v/>
      </c>
      <c r="BZ22" s="1" t="str">
        <f>IF(AND(BY$7&gt;='excel-formula'!$B4,BY$7&lt;='excel-formula'!$C4),"X",IF(AND(BY$7&gt;'excel-formula'!$C4,BY$7&lt;= 'excel-formula'!$D4), "Y",""))</f>
        <v/>
      </c>
      <c r="CA22" s="1" t="str">
        <f>IF(AND(BZ$7&gt;='excel-formula'!$B4,BZ$7&lt;='excel-formula'!$C4),"X",IF(AND(BZ$7&gt;'excel-formula'!$C4,BZ$7&lt;= 'excel-formula'!$D4), "Y",""))</f>
        <v/>
      </c>
      <c r="CB22" s="1" t="str">
        <f>IF(AND(CA$7&gt;='excel-formula'!$B4,CA$7&lt;='excel-formula'!$C4),"X",IF(AND(CA$7&gt;'excel-formula'!$C4,CA$7&lt;= 'excel-formula'!$D4), "Y",""))</f>
        <v/>
      </c>
      <c r="CC22" s="1" t="str">
        <f>IF(AND(CB$7&gt;='excel-formula'!$B4,CB$7&lt;='excel-formula'!$C4),"X",IF(AND(CB$7&gt;'excel-formula'!$C4,CB$7&lt;= 'excel-formula'!$D4), "Y",""))</f>
        <v/>
      </c>
      <c r="CD22" s="1" t="str">
        <f>IF(AND(CC$7&gt;='excel-formula'!$B4,CC$7&lt;='excel-formula'!$C4),"X",IF(AND(CC$7&gt;'excel-formula'!$C4,CC$7&lt;= 'excel-formula'!$D4), "Y",""))</f>
        <v/>
      </c>
      <c r="CE22" s="1" t="str">
        <f>IF(AND(CD$7&gt;='excel-formula'!$B4,CD$7&lt;='excel-formula'!$C4),"X",IF(AND(CD$7&gt;'excel-formula'!$C4,CD$7&lt;= 'excel-formula'!$D4), "Y",""))</f>
        <v/>
      </c>
      <c r="CF22" s="1" t="str">
        <f>IF(AND(CE$7&gt;='excel-formula'!$B4,CE$7&lt;='excel-formula'!$C4),"X",IF(AND(CE$7&gt;'excel-formula'!$C4,CE$7&lt;= 'excel-formula'!$D4), "Y",""))</f>
        <v/>
      </c>
      <c r="CG22" s="1" t="str">
        <f>IF(AND(CF$7&gt;='excel-formula'!$B4,CF$7&lt;='excel-formula'!$C4),"X",IF(AND(CF$7&gt;'excel-formula'!$C4,CF$7&lt;= 'excel-formula'!$D4), "Y",""))</f>
        <v/>
      </c>
      <c r="CH22" s="1" t="str">
        <f>IF(AND(CG$7&gt;='excel-formula'!$B4,CG$7&lt;='excel-formula'!$C4),"X",IF(AND(CG$7&gt;'excel-formula'!$C4,CG$7&lt;= 'excel-formula'!$D4), "Y",""))</f>
        <v/>
      </c>
      <c r="CI22" s="1" t="str">
        <f>IF(AND(CH$7&gt;='excel-formula'!$B4,CH$7&lt;='excel-formula'!$C4),"X",IF(AND(CH$7&gt;'excel-formula'!$C4,CH$7&lt;= 'excel-formula'!$D4), "Y",""))</f>
        <v/>
      </c>
      <c r="CJ22" s="1" t="str">
        <f>IF(AND(CI$7&gt;='excel-formula'!$B4,CI$7&lt;='excel-formula'!$C4),"X",IF(AND(CI$7&gt;'excel-formula'!$C4,CI$7&lt;= 'excel-formula'!$D4), "Y",""))</f>
        <v/>
      </c>
      <c r="CK22" s="1" t="str">
        <f>IF(AND(CJ$7&gt;='excel-formula'!$B4,CJ$7&lt;='excel-formula'!$C4),"X",IF(AND(CJ$7&gt;'excel-formula'!$C4,CJ$7&lt;= 'excel-formula'!$D4), "Y",""))</f>
        <v/>
      </c>
      <c r="CL22" s="1" t="str">
        <f>IF(AND(CK$7&gt;='excel-formula'!$B4,CK$7&lt;='excel-formula'!$C4),"X",IF(AND(CK$7&gt;'excel-formula'!$C4,CK$7&lt;= 'excel-formula'!$D4), "Y",""))</f>
        <v/>
      </c>
      <c r="CM22" s="1" t="str">
        <f>IF(AND(CL$7&gt;='excel-formula'!$B4,CL$7&lt;='excel-formula'!$C4),"X",IF(AND(CL$7&gt;'excel-formula'!$C4,CL$7&lt;= 'excel-formula'!$D4), "Y",""))</f>
        <v/>
      </c>
      <c r="CN22" s="1" t="str">
        <f>IF(AND(CM$7&gt;='excel-formula'!$B4,CM$7&lt;='excel-formula'!$C4),"X",IF(AND(CM$7&gt;'excel-formula'!$C4,CM$7&lt;= 'excel-formula'!$D4), "Y",""))</f>
        <v/>
      </c>
      <c r="CO22" s="1" t="str">
        <f>IF(AND(CN$7&gt;='excel-formula'!$B4,CN$7&lt;='excel-formula'!$C4),"X",IF(AND(CN$7&gt;'excel-formula'!$C4,CN$7&lt;= 'excel-formula'!$D4), "Y",""))</f>
        <v/>
      </c>
      <c r="CP22" s="1" t="str">
        <f>IF(AND(CO$7&gt;='excel-formula'!$B4,CO$7&lt;='excel-formula'!$C4),"X",IF(AND(CO$7&gt;'excel-formula'!$C4,CO$7&lt;= 'excel-formula'!$D4), "Y",""))</f>
        <v/>
      </c>
      <c r="CQ22" s="1" t="str">
        <f>IF(AND(CP$7&gt;='excel-formula'!$B4,CP$7&lt;='excel-formula'!$C4),"X",IF(AND(CP$7&gt;'excel-formula'!$C4,CP$7&lt;= 'excel-formula'!$D4), "Y",""))</f>
        <v/>
      </c>
      <c r="CR22" s="1" t="str">
        <f>IF(AND(CQ$7&gt;='excel-formula'!$B4,CQ$7&lt;='excel-formula'!$C4),"X",IF(AND(CQ$7&gt;'excel-formula'!$C4,CQ$7&lt;= 'excel-formula'!$D4), "Y",""))</f>
        <v/>
      </c>
      <c r="CS22" s="1" t="str">
        <f>IF(AND(CR$7&gt;='excel-formula'!$B4,CR$7&lt;='excel-formula'!$C4),"X",IF(AND(CR$7&gt;'excel-formula'!$C4,CR$7&lt;= 'excel-formula'!$D4), "Y",""))</f>
        <v/>
      </c>
      <c r="CT22" s="1" t="str">
        <f>IF(AND(CS$7&gt;='excel-formula'!$B4,CS$7&lt;='excel-formula'!$C4),"X",IF(AND(CS$7&gt;'excel-formula'!$C4,CS$7&lt;= 'excel-formula'!$D4), "Y",""))</f>
        <v/>
      </c>
      <c r="CU22" s="1" t="str">
        <f>IF(AND(CT$7&gt;='excel-formula'!$B4,CT$7&lt;='excel-formula'!$C4),"X",IF(AND(CT$7&gt;'excel-formula'!$C4,CT$7&lt;= 'excel-formula'!$D4), "Y",""))</f>
        <v/>
      </c>
      <c r="CV22" s="1" t="str">
        <f>IF(AND(CU$7&gt;='excel-formula'!$B4,CU$7&lt;='excel-formula'!$C4),"X",IF(AND(CU$7&gt;'excel-formula'!$C4,CU$7&lt;= 'excel-formula'!$D4), "Y",""))</f>
        <v/>
      </c>
      <c r="CW22" s="1" t="str">
        <f>IF(AND(CV$7&gt;='excel-formula'!$B4,CV$7&lt;='excel-formula'!$C4),"X",IF(AND(CV$7&gt;'excel-formula'!$C4,CV$7&lt;= 'excel-formula'!$D4), "Y",""))</f>
        <v/>
      </c>
      <c r="CX22" s="1" t="str">
        <f>IF(AND(CW$7&gt;='excel-formula'!$B4,CW$7&lt;='excel-formula'!$C4),"X",IF(AND(CW$7&gt;'excel-formula'!$C4,CW$7&lt;= 'excel-formula'!$D4), "Y",""))</f>
        <v/>
      </c>
      <c r="CY22" s="1" t="str">
        <f>IF(AND(CX$7&gt;='excel-formula'!$B4,CX$7&lt;='excel-formula'!$C4),"X",IF(AND(CX$7&gt;'excel-formula'!$C4,CX$7&lt;= 'excel-formula'!$D4), "Y",""))</f>
        <v/>
      </c>
      <c r="CZ22" s="1" t="str">
        <f>IF(AND(CY$7&gt;='excel-formula'!$B4,CY$7&lt;='excel-formula'!$C4),"X",IF(AND(CY$7&gt;'excel-formula'!$C4,CY$7&lt;= 'excel-formula'!$D4), "Y",""))</f>
        <v/>
      </c>
      <c r="DA22" s="1" t="str">
        <f>IF(AND(CZ$7&gt;='excel-formula'!$B4,CZ$7&lt;='excel-formula'!$C4),"X",IF(AND(CZ$7&gt;'excel-formula'!$C4,CZ$7&lt;= 'excel-formula'!$D4), "Y",""))</f>
        <v/>
      </c>
      <c r="DB22" s="1" t="str">
        <f>IF(AND(DA$7&gt;='excel-formula'!$B4,DA$7&lt;='excel-formula'!$C4),"X",IF(AND(DA$7&gt;'excel-formula'!$C4,DA$7&lt;= 'excel-formula'!$D4), "Y",""))</f>
        <v/>
      </c>
      <c r="DC22" s="1" t="str">
        <f>IF(AND(DB$7&gt;='excel-formula'!$B4,DB$7&lt;='excel-formula'!$C4),"X",IF(AND(DB$7&gt;'excel-formula'!$C4,DB$7&lt;= 'excel-formula'!$D4), "Y",""))</f>
        <v/>
      </c>
      <c r="DD22" s="1" t="str">
        <f>IF(AND(DC$7&gt;='excel-formula'!$B4,DC$7&lt;='excel-formula'!$C4),"X",IF(AND(DC$7&gt;'excel-formula'!$C4,DC$7&lt;= 'excel-formula'!$D4), "Y",""))</f>
        <v/>
      </c>
      <c r="DE22" s="1" t="str">
        <f>IF(AND(DD$7&gt;='excel-formula'!$B4,DD$7&lt;='excel-formula'!$C4),"X",IF(AND(DD$7&gt;'excel-formula'!$C4,DD$7&lt;= 'excel-formula'!$D4), "Y",""))</f>
        <v/>
      </c>
      <c r="DF22" s="1" t="str">
        <f>IF(AND(DE$7&gt;='excel-formula'!$B4,DE$7&lt;='excel-formula'!$C4),"X",IF(AND(DE$7&gt;'excel-formula'!$C4,DE$7&lt;= 'excel-formula'!$D4), "Y",""))</f>
        <v/>
      </c>
      <c r="DG22" s="1" t="str">
        <f>IF(AND(DF$7&gt;='excel-formula'!$B4,DF$7&lt;='excel-formula'!$C4),"X",IF(AND(DF$7&gt;'excel-formula'!$C4,DF$7&lt;= 'excel-formula'!$D4), "Y",""))</f>
        <v/>
      </c>
      <c r="DH22" s="1" t="str">
        <f>IF(AND(DG$7&gt;='excel-formula'!$B4,DG$7&lt;='excel-formula'!$C4),"X",IF(AND(DG$7&gt;'excel-formula'!$C4,DG$7&lt;= 'excel-formula'!$D4), "Y",""))</f>
        <v/>
      </c>
      <c r="DI22" s="1" t="str">
        <f>IF(AND(DH$7&gt;='excel-formula'!$B4,DH$7&lt;='excel-formula'!$C4),"X",IF(AND(DH$7&gt;'excel-formula'!$C4,DH$7&lt;= 'excel-formula'!$D4), "Y",""))</f>
        <v/>
      </c>
      <c r="DJ22" s="1" t="str">
        <f>IF(AND(DI$7&gt;='excel-formula'!$B4,DI$7&lt;='excel-formula'!$C4),"X",IF(AND(DI$7&gt;'excel-formula'!$C4,DI$7&lt;= 'excel-formula'!$D4), "Y",""))</f>
        <v/>
      </c>
      <c r="DK22" s="1" t="str">
        <f>IF(AND(DJ$7&gt;='excel-formula'!$B4,DJ$7&lt;='excel-formula'!$C4),"X",IF(AND(DJ$7&gt;'excel-formula'!$C4,DJ$7&lt;= 'excel-formula'!$D4), "Y",""))</f>
        <v/>
      </c>
      <c r="DL22" s="1" t="str">
        <f>IF(AND(DK$7&gt;='excel-formula'!$B4,DK$7&lt;='excel-formula'!$C4),"X",IF(AND(DK$7&gt;'excel-formula'!$C4,DK$7&lt;= 'excel-formula'!$D4), "Y",""))</f>
        <v/>
      </c>
      <c r="DM22" s="1" t="str">
        <f>IF(AND(DL$7&gt;='excel-formula'!$B4,DL$7&lt;='excel-formula'!$C4),"X",IF(AND(DL$7&gt;'excel-formula'!$C4,DL$7&lt;= 'excel-formula'!$D4), "Y",""))</f>
        <v/>
      </c>
      <c r="DN22" s="1" t="str">
        <f>IF(AND(DM$7&gt;='excel-formula'!$B4,DM$7&lt;='excel-formula'!$C4),"X",IF(AND(DM$7&gt;'excel-formula'!$C4,DM$7&lt;= 'excel-formula'!$D4), "Y",""))</f>
        <v/>
      </c>
      <c r="DO22" s="1" t="str">
        <f>IF(AND(DN$7&gt;='excel-formula'!$B4,DN$7&lt;='excel-formula'!$C4),"X",IF(AND(DN$7&gt;'excel-formula'!$C4,DN$7&lt;= 'excel-formula'!$D4), "Y",""))</f>
        <v/>
      </c>
      <c r="DP22" s="1" t="str">
        <f>IF(AND(DO$7&gt;='excel-formula'!$B4,DO$7&lt;='excel-formula'!$C4),"X",IF(AND(DO$7&gt;'excel-formula'!$C4,DO$7&lt;= 'excel-formula'!$D4), "Y",""))</f>
        <v/>
      </c>
      <c r="DQ22" s="1" t="str">
        <f>IF(AND(DP$7&gt;='excel-formula'!$B4,DP$7&lt;='excel-formula'!$C4),"X",IF(AND(DP$7&gt;'excel-formula'!$C4,DP$7&lt;= 'excel-formula'!$D4), "Y",""))</f>
        <v/>
      </c>
      <c r="DR22" s="1" t="str">
        <f>IF(AND(DQ$7&gt;='excel-formula'!$B4,DQ$7&lt;='excel-formula'!$C4),"X",IF(AND(DQ$7&gt;'excel-formula'!$C4,DQ$7&lt;= 'excel-formula'!$D4), "Y",""))</f>
        <v/>
      </c>
      <c r="DS22" s="1" t="str">
        <f>IF(AND(DR$7&gt;='excel-formula'!$B4,DR$7&lt;='excel-formula'!$C4),"X",IF(AND(DR$7&gt;'excel-formula'!$C4,DR$7&lt;= 'excel-formula'!$D4), "Y",""))</f>
        <v/>
      </c>
      <c r="DT22" s="1" t="str">
        <f>IF(AND(DS$7&gt;='excel-formula'!$B4,DS$7&lt;='excel-formula'!$C4),"X",IF(AND(DS$7&gt;'excel-formula'!$C4,DS$7&lt;= 'excel-formula'!$D4), "Y",""))</f>
        <v/>
      </c>
      <c r="DU22" s="1" t="str">
        <f>IF(AND(DT$7&gt;='excel-formula'!$B4,DT$7&lt;='excel-formula'!$C4),"X",IF(AND(DT$7&gt;'excel-formula'!$C4,DT$7&lt;= 'excel-formula'!$D4), "Y",""))</f>
        <v/>
      </c>
      <c r="DV22" s="1" t="str">
        <f>IF(AND(DU$7&gt;='excel-formula'!$B4,DU$7&lt;='excel-formula'!$C4),"X",IF(AND(DU$7&gt;'excel-formula'!$C4,DU$7&lt;= 'excel-formula'!$D4), "Y",""))</f>
        <v/>
      </c>
      <c r="DW22" s="1" t="str">
        <f>IF(AND(DV$7&gt;='excel-formula'!$B4,DV$7&lt;='excel-formula'!$C4),"X",IF(AND(DV$7&gt;'excel-formula'!$C4,DV$7&lt;= 'excel-formula'!$D4), "Y",""))</f>
        <v/>
      </c>
      <c r="DX22" s="1" t="str">
        <f>IF(AND(DW$7&gt;='excel-formula'!$B4,DW$7&lt;='excel-formula'!$C4),"X",IF(AND(DW$7&gt;'excel-formula'!$C4,DW$7&lt;= 'excel-formula'!$D4), "Y",""))</f>
        <v/>
      </c>
      <c r="DY22" s="1" t="str">
        <f>IF(AND(DX$7&gt;='excel-formula'!$B4,DX$7&lt;='excel-formula'!$C4),"X",IF(AND(DX$7&gt;'excel-formula'!$C4,DX$7&lt;= 'excel-formula'!$D4), "Y",""))</f>
        <v/>
      </c>
      <c r="DZ22" s="1" t="str">
        <f>IF(AND(DY$7&gt;='excel-formula'!$B4,DY$7&lt;='excel-formula'!$C4),"X",IF(AND(DY$7&gt;'excel-formula'!$C4,DY$7&lt;= 'excel-formula'!$D4), "Y",""))</f>
        <v/>
      </c>
      <c r="EA22" s="1" t="str">
        <f>IF(AND(DZ$7&gt;='excel-formula'!$B4,DZ$7&lt;='excel-formula'!$C4),"X",IF(AND(DZ$7&gt;'excel-formula'!$C4,DZ$7&lt;= 'excel-formula'!$D4), "Y",""))</f>
        <v/>
      </c>
      <c r="EB22" s="1" t="str">
        <f>IF(AND(EA$7&gt;='excel-formula'!$B4,EA$7&lt;='excel-formula'!$C4),"X",IF(AND(EA$7&gt;'excel-formula'!$C4,EA$7&lt;= 'excel-formula'!$D4), "Y",""))</f>
        <v/>
      </c>
      <c r="EC22" s="1" t="str">
        <f>IF(AND(EB$7&gt;='excel-formula'!$B4,EB$7&lt;='excel-formula'!$C4),"X",IF(AND(EB$7&gt;'excel-formula'!$C4,EB$7&lt;= 'excel-formula'!$D4), "Y",""))</f>
        <v/>
      </c>
      <c r="ED22" s="1" t="str">
        <f>IF(AND(EC$7&gt;='excel-formula'!$B4,EC$7&lt;='excel-formula'!$C4),"X",IF(AND(EC$7&gt;'excel-formula'!$C4,EC$7&lt;= 'excel-formula'!$D4), "Y",""))</f>
        <v/>
      </c>
      <c r="EE22" s="1" t="str">
        <f>IF(AND(ED$7&gt;='excel-formula'!$B4,ED$7&lt;='excel-formula'!$C4),"X",IF(AND(ED$7&gt;'excel-formula'!$C4,ED$7&lt;= 'excel-formula'!$D4), "Y",""))</f>
        <v/>
      </c>
      <c r="EF22" s="1" t="str">
        <f>IF(AND(EE$7&gt;='excel-formula'!$B4,EE$7&lt;='excel-formula'!$C4),"X",IF(AND(EE$7&gt;'excel-formula'!$C4,EE$7&lt;= 'excel-formula'!$D4), "Y",""))</f>
        <v/>
      </c>
      <c r="EG22" s="1" t="str">
        <f>IF(AND(EF$7&gt;='excel-formula'!$B4,EF$7&lt;='excel-formula'!$C4),"X",IF(AND(EF$7&gt;'excel-formula'!$C4,EF$7&lt;= 'excel-formula'!$D4), "Y",""))</f>
        <v/>
      </c>
      <c r="EH22" s="1" t="str">
        <f>IF(AND(EG$7&gt;='excel-formula'!$B4,EG$7&lt;='excel-formula'!$C4),"X",IF(AND(EG$7&gt;'excel-formula'!$C4,EG$7&lt;= 'excel-formula'!$D4), "Y",""))</f>
        <v/>
      </c>
    </row>
    <row r="23" spans="1:148" ht="21.4" customHeight="1" x14ac:dyDescent="0.45"/>
  </sheetData>
  <conditionalFormatting sqref="I24:EP1048576 AD23:EP23 J18:EP22 I6:EP6 I5:ER5 I7:ER17 I3:EP4 I2:AD2 AH2:EP2">
    <cfRule type="cellIs" dxfId="20" priority="7" operator="equal">
      <formula>"X"</formula>
    </cfRule>
  </conditionalFormatting>
  <conditionalFormatting sqref="J18:EH22 I8:ER17">
    <cfRule type="cellIs" dxfId="19" priority="6" operator="equal">
      <formula>"Y"</formula>
    </cfRule>
  </conditionalFormatting>
  <conditionalFormatting sqref="D8">
    <cfRule type="cellIs" dxfId="18" priority="5" operator="equal">
      <formula>High</formula>
    </cfRule>
  </conditionalFormatting>
  <conditionalFormatting sqref="D8:D13">
    <cfRule type="cellIs" dxfId="17" priority="4" operator="equal">
      <formula>"High"</formula>
    </cfRule>
  </conditionalFormatting>
  <conditionalFormatting sqref="I6:EN6">
    <cfRule type="cellIs" dxfId="16" priority="3" operator="equal">
      <formula>"m"</formula>
    </cfRule>
  </conditionalFormatting>
  <conditionalFormatting sqref="D8:D17">
    <cfRule type="cellIs" dxfId="15" priority="1" operator="equal">
      <formula>"High"</formula>
    </cfRule>
    <cfRule type="cellIs" dxfId="14" priority="2" operator="equal">
      <formula>"Medium"</formula>
    </cfRule>
  </conditionalFormatting>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E729C-7B33-4373-8A6D-2CA0A89FC9F4}">
  <dimension ref="A1:G32"/>
  <sheetViews>
    <sheetView workbookViewId="0">
      <selection activeCell="A2" sqref="A2"/>
    </sheetView>
  </sheetViews>
  <sheetFormatPr defaultRowHeight="14.25" x14ac:dyDescent="0.45"/>
  <cols>
    <col min="1" max="1" width="2.53125" customWidth="1"/>
    <col min="2" max="2" width="21.59765625" customWidth="1"/>
    <col min="3" max="3" width="104.73046875" customWidth="1"/>
    <col min="4" max="4" width="7.33203125" customWidth="1"/>
    <col min="5" max="5" width="8.33203125" customWidth="1"/>
    <col min="6" max="6" width="6.86328125" customWidth="1"/>
    <col min="7" max="7" width="6.1328125" customWidth="1"/>
  </cols>
  <sheetData>
    <row r="1" spans="1:7" x14ac:dyDescent="0.45">
      <c r="A1" t="str">
        <f>Gannt!A1</f>
        <v>BaThesis BTI7321 20/21, HS, Project Planning</v>
      </c>
    </row>
    <row r="2" spans="1:7" ht="23.25" x14ac:dyDescent="0.7">
      <c r="A2" s="31" t="s">
        <v>22</v>
      </c>
    </row>
    <row r="4" spans="1:7" x14ac:dyDescent="0.45">
      <c r="A4" s="70" t="s">
        <v>23</v>
      </c>
      <c r="B4" s="70" t="s">
        <v>24</v>
      </c>
      <c r="C4" s="70" t="s">
        <v>25</v>
      </c>
      <c r="D4" s="70" t="s">
        <v>26</v>
      </c>
      <c r="E4" s="70" t="s">
        <v>27</v>
      </c>
      <c r="F4" s="70" t="s">
        <v>28</v>
      </c>
      <c r="G4" s="70" t="s">
        <v>29</v>
      </c>
    </row>
    <row r="5" spans="1:7" ht="42.75" x14ac:dyDescent="0.45">
      <c r="A5" s="69">
        <v>1</v>
      </c>
      <c r="B5" s="68" t="s">
        <v>73</v>
      </c>
      <c r="C5" s="71" t="s">
        <v>75</v>
      </c>
      <c r="D5" s="69" t="s">
        <v>38</v>
      </c>
      <c r="E5" s="69"/>
      <c r="F5" s="69"/>
      <c r="G5" s="69"/>
    </row>
    <row r="6" spans="1:7" x14ac:dyDescent="0.45">
      <c r="A6" s="69">
        <v>2</v>
      </c>
      <c r="B6" s="69" t="s">
        <v>74</v>
      </c>
      <c r="C6" s="69"/>
      <c r="D6" s="69"/>
      <c r="E6" s="69"/>
      <c r="F6" s="69"/>
      <c r="G6" s="69"/>
    </row>
    <row r="7" spans="1:7" x14ac:dyDescent="0.45">
      <c r="A7" s="69">
        <v>3</v>
      </c>
      <c r="B7" s="69"/>
      <c r="C7" s="69"/>
      <c r="D7" s="69"/>
      <c r="E7" s="69"/>
      <c r="F7" s="69"/>
      <c r="G7" s="69"/>
    </row>
    <row r="8" spans="1:7" x14ac:dyDescent="0.45">
      <c r="A8" s="69">
        <v>4</v>
      </c>
      <c r="B8" s="69"/>
      <c r="C8" s="69"/>
      <c r="D8" s="69"/>
      <c r="E8" s="69"/>
      <c r="F8" s="69"/>
      <c r="G8" s="69"/>
    </row>
    <row r="9" spans="1:7" x14ac:dyDescent="0.45">
      <c r="A9" s="69">
        <v>5</v>
      </c>
      <c r="B9" s="69"/>
      <c r="C9" s="69"/>
      <c r="D9" s="69"/>
      <c r="E9" s="69"/>
      <c r="F9" s="69"/>
      <c r="G9" s="69"/>
    </row>
    <row r="10" spans="1:7" x14ac:dyDescent="0.45">
      <c r="A10" s="69">
        <v>6</v>
      </c>
      <c r="B10" s="69"/>
      <c r="C10" s="69"/>
      <c r="D10" s="69"/>
      <c r="E10" s="69"/>
      <c r="F10" s="69"/>
      <c r="G10" s="69"/>
    </row>
    <row r="11" spans="1:7" x14ac:dyDescent="0.45">
      <c r="A11" s="69">
        <v>7</v>
      </c>
      <c r="B11" s="69"/>
      <c r="C11" s="69"/>
      <c r="D11" s="69"/>
      <c r="E11" s="69"/>
      <c r="F11" s="69"/>
      <c r="G11" s="69"/>
    </row>
    <row r="12" spans="1:7" x14ac:dyDescent="0.45">
      <c r="A12" s="69">
        <v>8</v>
      </c>
      <c r="B12" s="69"/>
      <c r="C12" s="69"/>
      <c r="D12" s="69"/>
      <c r="E12" s="69"/>
      <c r="F12" s="69"/>
      <c r="G12" s="69"/>
    </row>
    <row r="13" spans="1:7" x14ac:dyDescent="0.45">
      <c r="A13" s="69">
        <v>9</v>
      </c>
      <c r="B13" s="69"/>
      <c r="C13" s="69"/>
      <c r="D13" s="69"/>
      <c r="E13" s="69"/>
      <c r="F13" s="69"/>
      <c r="G13" s="69"/>
    </row>
    <row r="14" spans="1:7" x14ac:dyDescent="0.45">
      <c r="A14" s="69">
        <v>10</v>
      </c>
      <c r="B14" s="69"/>
      <c r="C14" s="69"/>
      <c r="D14" s="69"/>
      <c r="E14" s="69"/>
      <c r="F14" s="69"/>
      <c r="G14" s="69"/>
    </row>
    <row r="15" spans="1:7" x14ac:dyDescent="0.45">
      <c r="A15" s="69">
        <v>11</v>
      </c>
      <c r="B15" s="69"/>
      <c r="C15" s="69"/>
      <c r="D15" s="69"/>
      <c r="E15" s="69"/>
      <c r="F15" s="69"/>
      <c r="G15" s="69"/>
    </row>
    <row r="16" spans="1:7" x14ac:dyDescent="0.45">
      <c r="A16" s="69">
        <v>12</v>
      </c>
      <c r="B16" s="69"/>
      <c r="C16" s="69"/>
      <c r="D16" s="69"/>
      <c r="E16" s="69"/>
      <c r="F16" s="69"/>
      <c r="G16" s="69"/>
    </row>
    <row r="17" spans="1:7" x14ac:dyDescent="0.45">
      <c r="A17" s="69">
        <v>13</v>
      </c>
      <c r="B17" s="69"/>
      <c r="C17" s="69"/>
      <c r="D17" s="69"/>
      <c r="E17" s="69"/>
      <c r="F17" s="69"/>
      <c r="G17" s="69"/>
    </row>
    <row r="18" spans="1:7" x14ac:dyDescent="0.45">
      <c r="A18" s="69">
        <v>14</v>
      </c>
      <c r="B18" s="69"/>
      <c r="C18" s="69"/>
      <c r="D18" s="69" t="s">
        <v>30</v>
      </c>
      <c r="E18" s="69"/>
      <c r="F18" s="69"/>
      <c r="G18" s="69"/>
    </row>
    <row r="19" spans="1:7" x14ac:dyDescent="0.45">
      <c r="A19" s="69">
        <v>15</v>
      </c>
      <c r="B19" s="69"/>
      <c r="C19" s="69"/>
      <c r="D19" s="69"/>
      <c r="E19" s="69"/>
      <c r="F19" s="69"/>
      <c r="G19" s="69"/>
    </row>
    <row r="20" spans="1:7" x14ac:dyDescent="0.45">
      <c r="A20" s="69">
        <v>16</v>
      </c>
      <c r="B20" s="69"/>
      <c r="C20" s="69"/>
      <c r="D20" s="69"/>
      <c r="E20" s="69"/>
      <c r="F20" s="69"/>
      <c r="G20" s="69"/>
    </row>
    <row r="21" spans="1:7" x14ac:dyDescent="0.45">
      <c r="A21" s="69">
        <v>17</v>
      </c>
      <c r="B21" s="69"/>
      <c r="C21" s="69"/>
      <c r="D21" s="69"/>
      <c r="E21" s="69"/>
      <c r="F21" s="69"/>
      <c r="G21" s="69"/>
    </row>
    <row r="22" spans="1:7" x14ac:dyDescent="0.45">
      <c r="A22" s="69"/>
      <c r="B22" s="69"/>
      <c r="C22" s="69"/>
      <c r="D22" s="69"/>
      <c r="E22" s="69"/>
      <c r="F22" s="69"/>
      <c r="G22" s="69"/>
    </row>
    <row r="23" spans="1:7" x14ac:dyDescent="0.45">
      <c r="A23" s="69"/>
      <c r="B23" s="69"/>
      <c r="C23" s="69"/>
      <c r="D23" s="69"/>
      <c r="E23" s="69"/>
      <c r="F23" s="69"/>
      <c r="G23" s="69"/>
    </row>
    <row r="24" spans="1:7" x14ac:dyDescent="0.45">
      <c r="A24" s="69"/>
      <c r="B24" s="69"/>
      <c r="C24" s="69"/>
      <c r="D24" s="69"/>
      <c r="E24" s="69"/>
      <c r="F24" s="69"/>
      <c r="G24" s="69"/>
    </row>
    <row r="25" spans="1:7" x14ac:dyDescent="0.45">
      <c r="A25" s="69"/>
      <c r="B25" s="69"/>
      <c r="C25" s="69"/>
      <c r="D25" s="69"/>
      <c r="E25" s="69"/>
      <c r="F25" s="69"/>
      <c r="G25" s="69"/>
    </row>
    <row r="26" spans="1:7" x14ac:dyDescent="0.45">
      <c r="A26" s="69"/>
      <c r="B26" s="69"/>
      <c r="C26" s="69"/>
      <c r="D26" s="69"/>
      <c r="E26" s="69"/>
      <c r="F26" s="69"/>
      <c r="G26" s="69"/>
    </row>
    <row r="27" spans="1:7" x14ac:dyDescent="0.45">
      <c r="A27" s="69"/>
      <c r="B27" s="69"/>
      <c r="C27" s="69"/>
      <c r="D27" s="69"/>
      <c r="E27" s="69"/>
      <c r="F27" s="69"/>
      <c r="G27" s="69"/>
    </row>
    <row r="28" spans="1:7" x14ac:dyDescent="0.45">
      <c r="A28" s="69"/>
      <c r="B28" s="69"/>
      <c r="C28" s="69"/>
      <c r="D28" s="69"/>
      <c r="E28" s="69"/>
      <c r="F28" s="69"/>
      <c r="G28" s="69"/>
    </row>
    <row r="29" spans="1:7" x14ac:dyDescent="0.45">
      <c r="A29" s="69"/>
      <c r="B29" s="69"/>
      <c r="C29" s="69"/>
      <c r="D29" s="69"/>
      <c r="E29" s="69"/>
      <c r="F29" s="69"/>
      <c r="G29" s="69"/>
    </row>
    <row r="30" spans="1:7" x14ac:dyDescent="0.45">
      <c r="A30" s="69"/>
      <c r="B30" s="69"/>
      <c r="C30" s="69"/>
      <c r="D30" s="69"/>
      <c r="E30" s="69"/>
      <c r="F30" s="69"/>
      <c r="G30" s="69"/>
    </row>
    <row r="31" spans="1:7" x14ac:dyDescent="0.45">
      <c r="A31" s="69"/>
      <c r="B31" s="69"/>
      <c r="C31" s="69"/>
      <c r="D31" s="69"/>
      <c r="E31" s="69"/>
      <c r="F31" s="69"/>
      <c r="G31" s="69"/>
    </row>
    <row r="32" spans="1:7" x14ac:dyDescent="0.45">
      <c r="A32" s="69"/>
      <c r="B32" s="69"/>
      <c r="C32" s="69"/>
      <c r="D32" s="69"/>
      <c r="E32" s="69"/>
      <c r="F32" s="69"/>
      <c r="G32" s="6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4E4EA-43A9-4C2D-95F8-E8BC054D1071}">
  <dimension ref="A1:I15"/>
  <sheetViews>
    <sheetView workbookViewId="0">
      <selection activeCell="H13" sqref="H13"/>
    </sheetView>
  </sheetViews>
  <sheetFormatPr defaultRowHeight="14.25" x14ac:dyDescent="0.45"/>
  <cols>
    <col min="2" max="2" width="15.59765625" customWidth="1"/>
    <col min="3" max="3" width="30.59765625" customWidth="1"/>
    <col min="4" max="4" width="13.73046875" style="44" customWidth="1"/>
    <col min="5" max="5" width="9.06640625" style="42"/>
    <col min="8" max="8" width="7.796875" customWidth="1"/>
    <col min="9" max="9" width="17.796875" customWidth="1"/>
    <col min="10" max="10" width="40" customWidth="1"/>
  </cols>
  <sheetData>
    <row r="1" spans="1:9" x14ac:dyDescent="0.45">
      <c r="A1" t="str">
        <f>Gannt!A1</f>
        <v>BaThesis BTI7321 20/21, HS, Project Planning</v>
      </c>
    </row>
    <row r="2" spans="1:9" ht="23.25" x14ac:dyDescent="0.7">
      <c r="A2" s="31" t="s">
        <v>34</v>
      </c>
      <c r="F2" t="s">
        <v>59</v>
      </c>
    </row>
    <row r="3" spans="1:9" x14ac:dyDescent="0.45">
      <c r="F3">
        <f>SUM(F5:F15)</f>
        <v>91</v>
      </c>
      <c r="G3" s="13">
        <f>SUM(G5:G15)</f>
        <v>0</v>
      </c>
      <c r="I3" t="s">
        <v>71</v>
      </c>
    </row>
    <row r="4" spans="1:9" ht="17.25" customHeight="1" x14ac:dyDescent="0.45">
      <c r="A4" s="30" t="s">
        <v>23</v>
      </c>
      <c r="B4" s="30" t="s">
        <v>37</v>
      </c>
      <c r="C4" s="30" t="s">
        <v>5</v>
      </c>
      <c r="D4" s="67" t="s">
        <v>65</v>
      </c>
      <c r="E4" s="43" t="s">
        <v>26</v>
      </c>
      <c r="F4" s="30" t="s">
        <v>27</v>
      </c>
      <c r="G4" s="30" t="s">
        <v>28</v>
      </c>
      <c r="H4" s="30" t="s">
        <v>29</v>
      </c>
      <c r="I4">
        <v>100</v>
      </c>
    </row>
    <row r="5" spans="1:9" ht="25.5" customHeight="1" x14ac:dyDescent="0.45">
      <c r="A5">
        <v>1</v>
      </c>
      <c r="B5" s="49" t="s">
        <v>67</v>
      </c>
      <c r="C5" t="s">
        <v>68</v>
      </c>
      <c r="D5" s="44">
        <f>F5/4</f>
        <v>0.5</v>
      </c>
      <c r="E5" s="42" t="s">
        <v>38</v>
      </c>
      <c r="F5">
        <v>2</v>
      </c>
    </row>
    <row r="6" spans="1:9" ht="42.75" x14ac:dyDescent="0.45">
      <c r="A6">
        <v>4</v>
      </c>
      <c r="B6" t="s">
        <v>69</v>
      </c>
      <c r="C6" s="49" t="s">
        <v>70</v>
      </c>
      <c r="D6" s="44">
        <f>F6/4</f>
        <v>2.5</v>
      </c>
      <c r="E6" s="42" t="s">
        <v>38</v>
      </c>
      <c r="F6">
        <v>10</v>
      </c>
    </row>
    <row r="7" spans="1:9" x14ac:dyDescent="0.45">
      <c r="A7">
        <v>2</v>
      </c>
      <c r="B7" t="s">
        <v>39</v>
      </c>
      <c r="C7" t="s">
        <v>40</v>
      </c>
      <c r="D7" s="44">
        <f t="shared" ref="D7:D15" si="0">F7/4</f>
        <v>0.5</v>
      </c>
      <c r="E7" s="42" t="s">
        <v>38</v>
      </c>
      <c r="F7">
        <v>2</v>
      </c>
    </row>
    <row r="8" spans="1:9" x14ac:dyDescent="0.45">
      <c r="A8">
        <v>3</v>
      </c>
      <c r="B8" t="s">
        <v>42</v>
      </c>
      <c r="C8" t="s">
        <v>41</v>
      </c>
      <c r="D8" s="44">
        <f t="shared" si="0"/>
        <v>0.5</v>
      </c>
      <c r="E8" s="42" t="s">
        <v>38</v>
      </c>
      <c r="F8">
        <v>2</v>
      </c>
    </row>
    <row r="9" spans="1:9" x14ac:dyDescent="0.45">
      <c r="A9">
        <v>5</v>
      </c>
      <c r="D9" s="44">
        <f t="shared" si="0"/>
        <v>5</v>
      </c>
      <c r="E9" s="42" t="s">
        <v>38</v>
      </c>
      <c r="F9">
        <v>20</v>
      </c>
    </row>
    <row r="10" spans="1:9" x14ac:dyDescent="0.45">
      <c r="A10">
        <v>6</v>
      </c>
      <c r="D10" s="44">
        <f t="shared" si="0"/>
        <v>5</v>
      </c>
      <c r="E10" s="42" t="s">
        <v>38</v>
      </c>
      <c r="F10">
        <v>20</v>
      </c>
    </row>
    <row r="11" spans="1:9" x14ac:dyDescent="0.45">
      <c r="A11">
        <v>8</v>
      </c>
      <c r="D11" s="44">
        <f t="shared" si="0"/>
        <v>2.5</v>
      </c>
      <c r="E11" s="42" t="s">
        <v>38</v>
      </c>
      <c r="F11">
        <v>10</v>
      </c>
    </row>
    <row r="12" spans="1:9" x14ac:dyDescent="0.45">
      <c r="A12">
        <v>4</v>
      </c>
      <c r="D12" s="44">
        <f t="shared" si="0"/>
        <v>2.5</v>
      </c>
      <c r="E12" s="42" t="s">
        <v>30</v>
      </c>
      <c r="F12">
        <v>10</v>
      </c>
    </row>
    <row r="13" spans="1:9" x14ac:dyDescent="0.45">
      <c r="A13">
        <v>7</v>
      </c>
      <c r="D13" s="44">
        <f t="shared" si="0"/>
        <v>2.5</v>
      </c>
      <c r="E13" s="42" t="s">
        <v>30</v>
      </c>
      <c r="F13">
        <v>10</v>
      </c>
    </row>
    <row r="14" spans="1:9" x14ac:dyDescent="0.45">
      <c r="A14">
        <v>9</v>
      </c>
      <c r="B14" t="s">
        <v>39</v>
      </c>
      <c r="C14" t="s">
        <v>63</v>
      </c>
      <c r="D14" s="44">
        <f t="shared" si="0"/>
        <v>1.25</v>
      </c>
      <c r="E14" s="42" t="s">
        <v>30</v>
      </c>
      <c r="F14">
        <v>5</v>
      </c>
    </row>
    <row r="15" spans="1:9" x14ac:dyDescent="0.45">
      <c r="A15">
        <v>10</v>
      </c>
      <c r="B15" t="s">
        <v>49</v>
      </c>
      <c r="C15" t="s">
        <v>72</v>
      </c>
      <c r="D15" s="44">
        <f t="shared" si="0"/>
        <v>0</v>
      </c>
      <c r="E15" s="42" t="s">
        <v>49</v>
      </c>
      <c r="F15">
        <v>0</v>
      </c>
    </row>
  </sheetData>
  <autoFilter ref="E5:E22" xr:uid="{19388B08-6607-4FB7-80A4-7440077A6089}">
    <sortState xmlns:xlrd2="http://schemas.microsoft.com/office/spreadsheetml/2017/richdata2" ref="A6:I18">
      <sortCondition sortBy="fontColor" ref="E5:E18" dxfId="21"/>
    </sortState>
  </autoFilter>
  <conditionalFormatting sqref="E4:E15">
    <cfRule type="cellIs" dxfId="13" priority="1" operator="equal">
      <formula>"High"</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6C48C-640E-494D-85F6-A16EC8AEE9A1}">
  <dimension ref="A1:I12"/>
  <sheetViews>
    <sheetView workbookViewId="0">
      <selection activeCell="D16" sqref="D16"/>
    </sheetView>
  </sheetViews>
  <sheetFormatPr defaultRowHeight="14.25" x14ac:dyDescent="0.45"/>
  <cols>
    <col min="2" max="2" width="15.59765625" customWidth="1"/>
    <col min="3" max="3" width="30.59765625" customWidth="1"/>
    <col min="4" max="4" width="13.73046875" style="44" customWidth="1"/>
    <col min="5" max="5" width="9.06640625" style="42"/>
    <col min="8" max="8" width="7.796875" customWidth="1"/>
    <col min="9" max="9" width="17.796875" customWidth="1"/>
    <col min="10" max="10" width="40" customWidth="1"/>
  </cols>
  <sheetData>
    <row r="1" spans="1:9" x14ac:dyDescent="0.45">
      <c r="A1" t="str">
        <f>Gannt!A1</f>
        <v>BaThesis BTI7321 20/21, HS, Project Planning</v>
      </c>
    </row>
    <row r="2" spans="1:9" ht="23.25" x14ac:dyDescent="0.7">
      <c r="A2" s="31" t="s">
        <v>31</v>
      </c>
      <c r="F2" t="s">
        <v>59</v>
      </c>
    </row>
    <row r="3" spans="1:9" x14ac:dyDescent="0.45">
      <c r="F3">
        <f>SUM(F5:F14)</f>
        <v>0</v>
      </c>
      <c r="G3">
        <f>SUM(G5:G14)</f>
        <v>0</v>
      </c>
      <c r="I3" t="s">
        <v>64</v>
      </c>
    </row>
    <row r="4" spans="1:9" ht="17.25" customHeight="1" x14ac:dyDescent="0.45">
      <c r="A4" s="30" t="s">
        <v>23</v>
      </c>
      <c r="B4" s="30" t="s">
        <v>37</v>
      </c>
      <c r="C4" s="30" t="s">
        <v>5</v>
      </c>
      <c r="D4" s="67" t="s">
        <v>65</v>
      </c>
      <c r="E4" s="43" t="s">
        <v>26</v>
      </c>
      <c r="F4" s="30" t="s">
        <v>27</v>
      </c>
      <c r="G4" s="30" t="s">
        <v>28</v>
      </c>
      <c r="H4" s="30" t="s">
        <v>29</v>
      </c>
    </row>
    <row r="5" spans="1:9" ht="25.5" customHeight="1" x14ac:dyDescent="0.45">
      <c r="B5" s="49"/>
    </row>
    <row r="7" spans="1:9" x14ac:dyDescent="0.45">
      <c r="C7" t="s">
        <v>82</v>
      </c>
    </row>
    <row r="8" spans="1:9" x14ac:dyDescent="0.45">
      <c r="B8" t="s">
        <v>45</v>
      </c>
      <c r="C8" t="s">
        <v>46</v>
      </c>
    </row>
    <row r="9" spans="1:9" x14ac:dyDescent="0.45">
      <c r="B9" t="s">
        <v>45</v>
      </c>
      <c r="C9" t="s">
        <v>47</v>
      </c>
    </row>
    <row r="10" spans="1:9" x14ac:dyDescent="0.45">
      <c r="B10" t="s">
        <v>57</v>
      </c>
      <c r="C10" t="s">
        <v>58</v>
      </c>
    </row>
    <row r="11" spans="1:9" x14ac:dyDescent="0.45">
      <c r="B11" t="s">
        <v>43</v>
      </c>
      <c r="C11" t="s">
        <v>44</v>
      </c>
    </row>
    <row r="12" spans="1:9" x14ac:dyDescent="0.45">
      <c r="B12" t="s">
        <v>48</v>
      </c>
      <c r="C12" t="s">
        <v>66</v>
      </c>
    </row>
  </sheetData>
  <conditionalFormatting sqref="F3:G3">
    <cfRule type="cellIs" dxfId="12" priority="2" operator="lessThan">
      <formula>80</formula>
    </cfRule>
    <cfRule type="cellIs" dxfId="11" priority="3" operator="greaterThan">
      <formula>100</formula>
    </cfRule>
    <cfRule type="cellIs" dxfId="10" priority="4" operator="lessThan">
      <formula>90</formula>
    </cfRule>
  </conditionalFormatting>
  <conditionalFormatting sqref="E4:E14">
    <cfRule type="cellIs" dxfId="9" priority="1" operator="equal">
      <formula>"High"</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0609C-959E-46C1-840F-B86053269743}">
  <dimension ref="A1:I5"/>
  <sheetViews>
    <sheetView workbookViewId="0">
      <selection activeCell="A2" sqref="A2"/>
    </sheetView>
  </sheetViews>
  <sheetFormatPr defaultRowHeight="14.25" x14ac:dyDescent="0.45"/>
  <cols>
    <col min="2" max="2" width="15.59765625" customWidth="1"/>
    <col min="3" max="3" width="30.59765625" customWidth="1"/>
    <col min="4" max="4" width="13.73046875" style="44" customWidth="1"/>
    <col min="5" max="5" width="9.06640625" style="42"/>
    <col min="8" max="8" width="7.796875" customWidth="1"/>
    <col min="9" max="9" width="17.796875" customWidth="1"/>
    <col min="10" max="10" width="40" customWidth="1"/>
  </cols>
  <sheetData>
    <row r="1" spans="1:9" x14ac:dyDescent="0.45">
      <c r="A1" t="str">
        <f>Gannt!A1</f>
        <v>BaThesis BTI7321 20/21, HS, Project Planning</v>
      </c>
    </row>
    <row r="2" spans="1:9" ht="23.25" x14ac:dyDescent="0.7">
      <c r="A2" s="31" t="s">
        <v>32</v>
      </c>
      <c r="F2" t="s">
        <v>59</v>
      </c>
    </row>
    <row r="3" spans="1:9" x14ac:dyDescent="0.45">
      <c r="F3">
        <f>SUM(F5:F14)</f>
        <v>0</v>
      </c>
      <c r="G3">
        <f>SUM(G5:G14)</f>
        <v>0</v>
      </c>
      <c r="I3" t="s">
        <v>64</v>
      </c>
    </row>
    <row r="4" spans="1:9" ht="17.25" customHeight="1" x14ac:dyDescent="0.45">
      <c r="A4" s="30" t="s">
        <v>23</v>
      </c>
      <c r="B4" s="30" t="s">
        <v>37</v>
      </c>
      <c r="C4" s="30" t="s">
        <v>5</v>
      </c>
      <c r="D4" s="67" t="s">
        <v>65</v>
      </c>
      <c r="E4" s="43" t="s">
        <v>26</v>
      </c>
      <c r="F4" s="30" t="s">
        <v>27</v>
      </c>
      <c r="G4" s="30" t="s">
        <v>28</v>
      </c>
      <c r="H4" s="30" t="s">
        <v>29</v>
      </c>
    </row>
    <row r="5" spans="1:9" ht="25.5" customHeight="1" x14ac:dyDescent="0.45">
      <c r="B5" s="49"/>
    </row>
  </sheetData>
  <conditionalFormatting sqref="F3:G3">
    <cfRule type="cellIs" dxfId="8" priority="2" operator="lessThan">
      <formula>80</formula>
    </cfRule>
    <cfRule type="cellIs" dxfId="7" priority="3" operator="greaterThan">
      <formula>100</formula>
    </cfRule>
    <cfRule type="cellIs" dxfId="6" priority="4" operator="lessThan">
      <formula>90</formula>
    </cfRule>
  </conditionalFormatting>
  <conditionalFormatting sqref="E4:E14">
    <cfRule type="cellIs" dxfId="5" priority="1" operator="equal">
      <formula>"High"</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7EE61-BC21-474A-A1F5-FD35F1C9EE1C}">
  <dimension ref="A1:I5"/>
  <sheetViews>
    <sheetView workbookViewId="0">
      <selection activeCell="D14" sqref="D14"/>
    </sheetView>
  </sheetViews>
  <sheetFormatPr defaultRowHeight="14.25" x14ac:dyDescent="0.45"/>
  <cols>
    <col min="2" max="2" width="15.59765625" customWidth="1"/>
    <col min="3" max="3" width="30.59765625" customWidth="1"/>
    <col min="4" max="4" width="13.73046875" style="44" customWidth="1"/>
    <col min="5" max="5" width="9.06640625" style="42"/>
    <col min="8" max="8" width="7.796875" customWidth="1"/>
    <col min="9" max="9" width="17.796875" customWidth="1"/>
    <col min="10" max="10" width="40" customWidth="1"/>
  </cols>
  <sheetData>
    <row r="1" spans="1:9" x14ac:dyDescent="0.45">
      <c r="A1" t="str">
        <f>Gannt!A1</f>
        <v>BaThesis BTI7321 20/21, HS, Project Planning</v>
      </c>
    </row>
    <row r="2" spans="1:9" ht="23.25" x14ac:dyDescent="0.7">
      <c r="A2" s="31" t="s">
        <v>33</v>
      </c>
      <c r="F2" t="s">
        <v>59</v>
      </c>
    </row>
    <row r="3" spans="1:9" x14ac:dyDescent="0.45">
      <c r="F3">
        <f>SUM(F5:F14)</f>
        <v>0</v>
      </c>
      <c r="G3">
        <f>SUM(G5:G14)</f>
        <v>0</v>
      </c>
      <c r="I3" t="s">
        <v>64</v>
      </c>
    </row>
    <row r="4" spans="1:9" ht="17.25" customHeight="1" x14ac:dyDescent="0.45">
      <c r="A4" s="30" t="s">
        <v>23</v>
      </c>
      <c r="B4" s="30" t="s">
        <v>37</v>
      </c>
      <c r="C4" s="30" t="s">
        <v>5</v>
      </c>
      <c r="D4" s="67" t="s">
        <v>65</v>
      </c>
      <c r="E4" s="43" t="s">
        <v>26</v>
      </c>
      <c r="F4" s="30" t="s">
        <v>27</v>
      </c>
      <c r="G4" s="30" t="s">
        <v>28</v>
      </c>
      <c r="H4" s="30" t="s">
        <v>29</v>
      </c>
    </row>
    <row r="5" spans="1:9" ht="25.5" customHeight="1" x14ac:dyDescent="0.45">
      <c r="B5" s="49"/>
    </row>
  </sheetData>
  <conditionalFormatting sqref="F3:G3">
    <cfRule type="cellIs" dxfId="4" priority="2" operator="lessThan">
      <formula>80</formula>
    </cfRule>
    <cfRule type="cellIs" dxfId="3" priority="3" operator="greaterThan">
      <formula>100</formula>
    </cfRule>
    <cfRule type="cellIs" dxfId="2" priority="4" operator="lessThan">
      <formula>90</formula>
    </cfRule>
  </conditionalFormatting>
  <conditionalFormatting sqref="E4:E14">
    <cfRule type="cellIs" dxfId="1" priority="1" operator="equal">
      <formula>"High"</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297CB-FE51-46A7-A70E-391CFFF80B75}">
  <dimension ref="A1:U26"/>
  <sheetViews>
    <sheetView workbookViewId="0">
      <selection activeCell="A11" sqref="A11"/>
    </sheetView>
  </sheetViews>
  <sheetFormatPr defaultRowHeight="14.25" x14ac:dyDescent="0.45"/>
  <cols>
    <col min="1" max="1" width="9.06640625" customWidth="1"/>
  </cols>
  <sheetData>
    <row r="1" spans="1:21" x14ac:dyDescent="0.45">
      <c r="A1" s="13"/>
      <c r="B1" s="13"/>
      <c r="C1" s="13"/>
      <c r="D1" s="13"/>
      <c r="E1" s="13"/>
      <c r="F1" s="13"/>
      <c r="G1" s="13"/>
      <c r="H1" s="13"/>
      <c r="I1" s="13"/>
      <c r="J1" s="13"/>
      <c r="K1" s="13"/>
      <c r="L1" s="13"/>
      <c r="M1" s="13"/>
    </row>
    <row r="2" spans="1:21" x14ac:dyDescent="0.45">
      <c r="A2" s="2" t="s">
        <v>54</v>
      </c>
      <c r="B2" s="2"/>
      <c r="C2" s="2"/>
      <c r="D2" s="2"/>
      <c r="E2" s="2"/>
      <c r="F2" s="2"/>
      <c r="G2" s="2"/>
      <c r="H2" s="2" t="s">
        <v>53</v>
      </c>
      <c r="I2" s="2" t="s">
        <v>55</v>
      </c>
      <c r="J2" s="2"/>
      <c r="K2" s="2"/>
      <c r="L2" s="2"/>
      <c r="M2" s="2"/>
      <c r="N2" s="2"/>
      <c r="O2" s="2"/>
      <c r="P2" s="2"/>
      <c r="Q2" s="2"/>
      <c r="R2" s="2"/>
      <c r="S2" s="2"/>
      <c r="T2" s="2"/>
      <c r="U2" s="2"/>
    </row>
    <row r="3" spans="1:21" x14ac:dyDescent="0.45">
      <c r="A3" s="13"/>
      <c r="B3" s="13"/>
      <c r="C3" s="13"/>
      <c r="D3" s="13"/>
      <c r="E3" s="13"/>
      <c r="F3" s="13"/>
      <c r="G3" s="13"/>
      <c r="H3" s="13"/>
      <c r="I3" s="13"/>
      <c r="J3" s="13"/>
      <c r="K3" s="13"/>
      <c r="L3" s="13"/>
      <c r="M3" s="13"/>
    </row>
    <row r="4" spans="1:21" x14ac:dyDescent="0.45">
      <c r="A4" s="1" t="s">
        <v>13</v>
      </c>
      <c r="B4" s="1"/>
      <c r="C4" s="1"/>
      <c r="D4" s="1"/>
      <c r="E4" s="13"/>
      <c r="F4" s="13" t="s">
        <v>56</v>
      </c>
      <c r="G4" s="13"/>
      <c r="H4" s="13"/>
      <c r="I4" s="13"/>
      <c r="J4" s="13"/>
      <c r="K4" s="13"/>
      <c r="L4" s="13"/>
      <c r="M4" s="13"/>
    </row>
    <row r="5" spans="1:21" x14ac:dyDescent="0.45">
      <c r="A5" s="13"/>
      <c r="B5" s="13"/>
      <c r="C5" s="13"/>
      <c r="D5" s="13"/>
      <c r="E5" s="13"/>
      <c r="F5" s="13"/>
      <c r="G5" s="13"/>
      <c r="H5" s="13"/>
      <c r="I5" s="13"/>
      <c r="J5" s="13"/>
      <c r="K5" s="13"/>
      <c r="L5" s="13"/>
      <c r="M5" s="13"/>
    </row>
    <row r="6" spans="1:21" ht="19.899999999999999" customHeight="1" x14ac:dyDescent="0.45">
      <c r="A6" s="13" t="str">
        <f xml:space="preserve"> IF(AND(Z$6=$F16,D16=0),"M",  IF(AND(Z$6&gt;=$E16,Z$6&lt;=$F16),"X",IF(AND(Z$6&gt;$F16,Z$6&lt;=$G16),"Y","")))</f>
        <v>M</v>
      </c>
      <c r="B6" s="13" t="s">
        <v>52</v>
      </c>
      <c r="C6" s="13"/>
      <c r="D6" s="13"/>
      <c r="E6" s="13"/>
      <c r="F6" s="13"/>
      <c r="G6" s="13"/>
      <c r="H6" s="13"/>
      <c r="I6" s="13"/>
      <c r="J6" s="13"/>
      <c r="K6" s="13"/>
      <c r="L6" s="13"/>
      <c r="M6" s="13"/>
    </row>
    <row r="7" spans="1:21" x14ac:dyDescent="0.45">
      <c r="A7" s="13"/>
      <c r="B7" s="13"/>
      <c r="C7" s="13"/>
      <c r="D7" s="13"/>
      <c r="E7" s="13"/>
      <c r="F7" s="13"/>
      <c r="G7" s="13"/>
      <c r="H7" s="13"/>
      <c r="I7" s="13"/>
      <c r="J7" s="13"/>
      <c r="K7" s="13"/>
      <c r="L7" s="13"/>
      <c r="M7" s="13"/>
    </row>
    <row r="8" spans="1:21" x14ac:dyDescent="0.45">
      <c r="A8" s="13" t="s">
        <v>62</v>
      </c>
      <c r="B8" s="13"/>
      <c r="C8" s="13"/>
      <c r="D8" s="13"/>
      <c r="E8" s="13"/>
      <c r="F8" s="13"/>
      <c r="G8" s="13"/>
      <c r="H8" s="13"/>
      <c r="I8" s="13"/>
      <c r="J8" s="13"/>
      <c r="K8" s="13"/>
      <c r="L8" s="13"/>
      <c r="M8" s="13"/>
    </row>
    <row r="9" spans="1:21" x14ac:dyDescent="0.45">
      <c r="A9" s="13"/>
      <c r="B9" s="13"/>
      <c r="C9" s="13"/>
      <c r="D9" s="13"/>
      <c r="E9" s="13"/>
      <c r="F9" s="13"/>
      <c r="G9" s="13"/>
      <c r="H9" s="13"/>
      <c r="I9" s="13"/>
      <c r="J9" s="13"/>
      <c r="K9" s="13"/>
      <c r="L9" s="13"/>
      <c r="M9" s="13"/>
    </row>
    <row r="10" spans="1:21" x14ac:dyDescent="0.45">
      <c r="F10" s="13"/>
      <c r="G10" s="13"/>
      <c r="H10" s="13"/>
      <c r="I10" s="13"/>
      <c r="J10" s="13"/>
      <c r="K10" s="13"/>
      <c r="L10" s="13"/>
      <c r="M10" s="13"/>
    </row>
    <row r="11" spans="1:21" ht="171" x14ac:dyDescent="0.45">
      <c r="A11" s="73" t="s">
        <v>80</v>
      </c>
      <c r="B11" s="13"/>
      <c r="C11" s="13"/>
      <c r="D11" s="13"/>
      <c r="E11" s="13"/>
      <c r="F11" s="13"/>
      <c r="G11" s="13"/>
      <c r="H11" s="13"/>
      <c r="I11" s="13"/>
      <c r="J11" s="13"/>
      <c r="K11" s="13"/>
      <c r="L11" s="13"/>
      <c r="M11" s="13"/>
    </row>
    <row r="12" spans="1:21" x14ac:dyDescent="0.45">
      <c r="A12" s="13"/>
      <c r="B12" s="13"/>
      <c r="C12" s="13"/>
      <c r="D12" s="13"/>
      <c r="E12" s="13"/>
      <c r="F12" s="13"/>
      <c r="G12" s="13"/>
      <c r="H12" s="13"/>
      <c r="I12" s="13"/>
      <c r="J12" s="13"/>
      <c r="K12" s="13"/>
      <c r="L12" s="13"/>
      <c r="M12" s="13"/>
    </row>
    <row r="13" spans="1:21" x14ac:dyDescent="0.45">
      <c r="A13" s="13"/>
      <c r="B13" s="13"/>
      <c r="C13" s="13"/>
      <c r="D13" s="13"/>
      <c r="E13" s="13"/>
      <c r="F13" s="13"/>
      <c r="G13" s="13"/>
      <c r="H13" s="13"/>
      <c r="I13" s="13"/>
      <c r="J13" s="13"/>
      <c r="K13" s="13"/>
      <c r="L13" s="13"/>
      <c r="M13" s="13"/>
    </row>
    <row r="14" spans="1:21" x14ac:dyDescent="0.45">
      <c r="A14" s="13"/>
      <c r="B14" s="13"/>
      <c r="C14" s="13"/>
      <c r="D14" s="13"/>
      <c r="E14" s="13"/>
      <c r="F14" s="13"/>
      <c r="G14" s="13"/>
      <c r="H14" s="13"/>
      <c r="I14" s="13"/>
      <c r="J14" s="13"/>
      <c r="K14" s="13"/>
      <c r="L14" s="13"/>
      <c r="M14" s="13"/>
    </row>
    <row r="15" spans="1:21" x14ac:dyDescent="0.45">
      <c r="A15" s="13"/>
      <c r="B15" s="13"/>
      <c r="C15" s="13"/>
      <c r="D15" s="13"/>
      <c r="E15" s="13"/>
      <c r="F15" s="13"/>
      <c r="G15" s="13"/>
      <c r="H15" s="13"/>
      <c r="I15" s="13"/>
      <c r="J15" s="13"/>
      <c r="K15" s="13"/>
      <c r="L15" s="13"/>
      <c r="M15" s="13"/>
    </row>
    <row r="16" spans="1:21" x14ac:dyDescent="0.45">
      <c r="A16" s="13"/>
      <c r="B16" s="13"/>
      <c r="C16" s="13"/>
      <c r="D16" s="13"/>
      <c r="E16" s="13"/>
      <c r="F16" s="13"/>
      <c r="G16" s="13"/>
      <c r="H16" s="13"/>
      <c r="I16" s="13"/>
      <c r="J16" s="13"/>
      <c r="K16" s="13"/>
      <c r="L16" s="13"/>
      <c r="M16" s="13"/>
    </row>
    <row r="17" spans="1:13" x14ac:dyDescent="0.45">
      <c r="A17" s="13"/>
      <c r="B17" s="13"/>
      <c r="C17" s="13"/>
      <c r="D17" s="13"/>
      <c r="E17" s="13"/>
      <c r="F17" s="13"/>
      <c r="G17" s="13"/>
      <c r="H17" s="13"/>
      <c r="I17" s="13"/>
      <c r="J17" s="13"/>
      <c r="K17" s="13"/>
      <c r="L17" s="13"/>
      <c r="M17" s="13"/>
    </row>
    <row r="18" spans="1:13" x14ac:dyDescent="0.45">
      <c r="A18" s="13"/>
      <c r="B18" s="13"/>
      <c r="C18" s="13"/>
      <c r="D18" s="13"/>
      <c r="E18" s="13"/>
      <c r="F18" s="13"/>
      <c r="G18" s="13"/>
      <c r="H18" s="13"/>
      <c r="I18" s="13"/>
      <c r="J18" s="13"/>
      <c r="K18" s="13"/>
      <c r="L18" s="13"/>
      <c r="M18" s="13"/>
    </row>
    <row r="19" spans="1:13" x14ac:dyDescent="0.45">
      <c r="A19" s="13"/>
      <c r="B19" s="13"/>
      <c r="C19" s="13"/>
      <c r="D19" s="13"/>
      <c r="E19" s="13"/>
      <c r="F19" s="13"/>
      <c r="G19" s="13"/>
      <c r="H19" s="13"/>
      <c r="I19" s="13"/>
      <c r="J19" s="13"/>
      <c r="K19" s="13"/>
      <c r="L19" s="13"/>
      <c r="M19" s="13"/>
    </row>
    <row r="20" spans="1:13" x14ac:dyDescent="0.45">
      <c r="A20" s="13"/>
      <c r="B20" s="13"/>
      <c r="C20" s="13"/>
      <c r="D20" s="13"/>
      <c r="E20" s="13"/>
      <c r="F20" s="13"/>
      <c r="G20" s="13"/>
      <c r="H20" s="13"/>
      <c r="I20" s="13"/>
      <c r="J20" s="13"/>
      <c r="K20" s="13"/>
      <c r="L20" s="13"/>
      <c r="M20" s="13"/>
    </row>
    <row r="21" spans="1:13" x14ac:dyDescent="0.45">
      <c r="A21" s="13"/>
      <c r="B21" s="13"/>
      <c r="C21" s="13"/>
      <c r="D21" s="13"/>
      <c r="E21" s="13"/>
      <c r="F21" s="13"/>
      <c r="G21" s="13"/>
      <c r="H21" s="13"/>
      <c r="I21" s="13"/>
      <c r="J21" s="13"/>
      <c r="K21" s="13"/>
      <c r="L21" s="13"/>
      <c r="M21" s="13"/>
    </row>
    <row r="22" spans="1:13" x14ac:dyDescent="0.45">
      <c r="A22" s="13"/>
      <c r="B22" s="13"/>
      <c r="C22" s="13"/>
      <c r="D22" s="13"/>
      <c r="E22" s="13"/>
      <c r="F22" s="13"/>
      <c r="G22" s="13"/>
      <c r="H22" s="13"/>
      <c r="I22" s="13"/>
      <c r="J22" s="13"/>
      <c r="K22" s="13"/>
      <c r="L22" s="13"/>
      <c r="M22" s="13"/>
    </row>
    <row r="23" spans="1:13" x14ac:dyDescent="0.45">
      <c r="A23" s="13"/>
      <c r="B23" s="13"/>
      <c r="C23" s="13"/>
      <c r="D23" s="13"/>
      <c r="E23" s="13"/>
      <c r="F23" s="13"/>
      <c r="G23" s="13"/>
      <c r="H23" s="13"/>
      <c r="I23" s="13"/>
      <c r="J23" s="13"/>
      <c r="K23" s="13"/>
      <c r="L23" s="13"/>
      <c r="M23" s="13"/>
    </row>
    <row r="24" spans="1:13" x14ac:dyDescent="0.45">
      <c r="A24" s="13"/>
      <c r="B24" s="13"/>
      <c r="C24" s="13"/>
      <c r="D24" s="13"/>
      <c r="E24" s="13"/>
      <c r="F24" s="13"/>
      <c r="G24" s="13"/>
      <c r="H24" s="13"/>
      <c r="I24" s="13"/>
      <c r="J24" s="13"/>
      <c r="K24" s="13"/>
      <c r="L24" s="13"/>
      <c r="M24" s="13"/>
    </row>
    <row r="25" spans="1:13" x14ac:dyDescent="0.45">
      <c r="A25" s="13"/>
      <c r="B25" s="13"/>
      <c r="C25" s="13"/>
      <c r="D25" s="13"/>
      <c r="E25" s="13"/>
      <c r="F25" s="13"/>
      <c r="G25" s="13"/>
      <c r="H25" s="13"/>
      <c r="I25" s="13"/>
      <c r="J25" s="13"/>
      <c r="K25" s="13"/>
      <c r="L25" s="13"/>
      <c r="M25" s="13"/>
    </row>
    <row r="26" spans="1:13" x14ac:dyDescent="0.45">
      <c r="A26" s="13"/>
      <c r="B26" s="13"/>
      <c r="C26" s="13"/>
      <c r="D26" s="13"/>
      <c r="E26" s="13"/>
      <c r="F26" s="13"/>
      <c r="G26" s="13"/>
      <c r="H26" s="13"/>
      <c r="I26" s="13"/>
      <c r="J26" s="13"/>
      <c r="K26" s="13"/>
      <c r="L26" s="13"/>
      <c r="M26" s="13"/>
    </row>
  </sheetData>
  <conditionalFormatting sqref="A2:U2">
    <cfRule type="cellIs" dxfId="0" priority="1" operator="equal">
      <formula>"X"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Termins-rules</vt:lpstr>
      <vt:lpstr>Project-Planning</vt:lpstr>
      <vt:lpstr>Gannt</vt:lpstr>
      <vt:lpstr>Product Backlog</vt:lpstr>
      <vt:lpstr>Sprint 1</vt:lpstr>
      <vt:lpstr>Sprint2</vt:lpstr>
      <vt:lpstr>Sprint 3</vt:lpstr>
      <vt:lpstr>Sprint 4</vt:lpstr>
      <vt:lpstr>excel-formula</vt:lpstr>
      <vt:lpstr>work-control</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kristya</dc:creator>
  <cp:lastModifiedBy>kristya</cp:lastModifiedBy>
  <dcterms:created xsi:type="dcterms:W3CDTF">2015-06-05T18:19:34Z</dcterms:created>
  <dcterms:modified xsi:type="dcterms:W3CDTF">2020-09-17T13:57:12Z</dcterms:modified>
</cp:coreProperties>
</file>