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C1FD4C98-4D84-4496-8938-AE4B43B65669}" xr6:coauthVersionLast="45" xr6:coauthVersionMax="45" xr10:uidLastSave="{00000000-0000-0000-0000-000000000000}"/>
  <bookViews>
    <workbookView xWindow="1500" yWindow="1560" windowWidth="10800" windowHeight="5460" firstSheet="4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8" l="1"/>
  <c r="A1" i="9" l="1"/>
  <c r="D10" i="7"/>
  <c r="J4" i="6" l="1"/>
  <c r="J4" i="7" l="1"/>
  <c r="F3" i="7"/>
  <c r="G3" i="7"/>
  <c r="D14" i="8"/>
  <c r="J4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<sst xmlns="http://schemas.openxmlformats.org/spreadsheetml/2006/main" count="386" uniqueCount="207">
  <si>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</si>
  <si>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</si>
  <si>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</si>
  <si>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</si>
  <si>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</si>
  <si>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</si>
  <si>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</si>
  <si>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</si>
  <si>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</si>
  <si>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</si>
  <si>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</si>
  <si>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</si>
  <si>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</si>
  <si>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</si>
  <si>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</si>
  <si>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</si>
  <si>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</si>
  <si>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</si>
  <si>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</si>
  <si>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</si>
  <si>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</si>
  <si>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</si>
  <si>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</si>
  <si>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</si>
  <si>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</si>
  <si>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</si>
  <si>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</si>
  <si>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</si>
  <si>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</si>
  <si>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</si>
  <si>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</si>
  <si>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</si>
  <si>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</si>
  <si>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</si>
  <si>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</si>
  <si>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</si>
  <si>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</si>
  <si>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</si>
  <si>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</si>
  <si>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</si>
  <si>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</si>
  <si>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</si>
  <si>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</si>
  <si>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</si>
  <si>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</si>
  <si>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</si>
  <si>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</si>
  <si>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</si>
  <si>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</si>
  <si>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</si>
  <si>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</si>
  <si>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</si>
  <si>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</si>
  <si>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</si>
  <si>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</si>
  <si>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</si>
  <si>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</si>
  <si>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</si>
  <si>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</si>
  <si>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</si>
  <si>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</si>
  <si>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</si>
  <si>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</si>
  <si>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</si>
  <si>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</si>
  <si>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</si>
  <si>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</si>
  <si>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</si>
  <si>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</si>
  <si>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</si>
  <si>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</si>
  <si>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</si>
  <si>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</si>
  <si>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</si>
  <si>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</si>
  <si>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</si>
  <si>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</si>
  <si>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</si>
  <si>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</si>
  <si>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</si>
  <si>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</si>
  <si>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</si>
  <si>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</si>
  <si>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</si>
  <si>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</si>
  <si>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</si>
  <si>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</si>
  <si>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</si>
  <si>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</si>
  <si>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</si>
  <si>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</si>
  <si>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</si>
  <si>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</si>
  <si>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</si>
  <si>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</si>
  <si>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</si>
  <si>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</si>
  <si>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</si>
  <si>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</si>
  <si>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</si>
  <si>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</si>
  <si>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</si>
  <si>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</si>
  <si>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</si>
  <si>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</si>
  <si>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</si>
  <si>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</si>
  <si>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</si>
  <si>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</si>
  <si>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</si>
  <si>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</si>
  <si>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</si>
  <si>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</si>
  <si>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</si>
  <si>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</si>
  <si>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</si>
  <si>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</si>
  <si>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</si>
  <si>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</si>
  <si>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</si>
  <si>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</si>
  <si>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</si>
  <si>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</si>
  <si>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</si>
  <si>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</si>
  <si>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</si>
  <si>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</si>
  <si>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</si>
  <si>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</si>
  <si>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</si>
  <si>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</si>
  <si>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</si>
  <si>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</si>
  <si>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</si>
  <si>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</si>
  <si>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</si>
  <si>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</si>
  <si>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</si>
  <si>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</si>
  <si>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</si>
  <si>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</si>
  <si>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</si>
  <si>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</si>
  <si>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</si>
  <si>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</si>
  <si>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</si>
  <si>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</si>
  <si>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</si>
  <si>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</si>
  <si>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</si>
  <si>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</si>
  <si>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</si>
  <si>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</si>
  <si>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</si>
  <si>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</si>
  <si>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</si>
  <si>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</si>
  <si>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</si>
  <si>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</si>
  <si>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</si>
  <si>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</si>
  <si>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</si>
  <si>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</si>
  <si>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</si>
  <si>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</si>
  <si>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</si>
  <si>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</si>
  <si>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</si>
  <si>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</si>
  <si>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</si>
  <si>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</si>
  <si>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</si>
  <si>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</si>
  <si>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</si>
  <si>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</si>
  <si>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</si>
  <si>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</si>
  <si>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</si>
  <si>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</si>
  <si>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</si>
  <si>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</si>
  <si>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</si>
  <si>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</si>
  <si>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</si>
  <si>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</si>
  <si>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</si>
  <si>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</si>
  <si>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</si>
  <si>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 xml:space="preserve"> delivery of sprint3</t>
  </si>
  <si>
    <t>&gt;&gt;&gt;</t>
  </si>
  <si>
    <t>Adding functionality for new classes</t>
  </si>
  <si>
    <t xml:space="preserve">Architecture </t>
  </si>
  <si>
    <t xml:space="preserve">Make architecture clear. </t>
  </si>
  <si>
    <t>Sprint Backlog(Sprint4)</t>
  </si>
  <si>
    <t>Break down user stories for the sprint4</t>
  </si>
  <si>
    <t>add all lecturer and study director views</t>
  </si>
  <si>
    <t>Connect backend with new frontend</t>
  </si>
  <si>
    <t>Add authorization to the frontend</t>
  </si>
  <si>
    <t>Add login page</t>
  </si>
  <si>
    <t>Add methods for the work hours calculation</t>
  </si>
  <si>
    <t xml:space="preserve">Book </t>
  </si>
  <si>
    <t>Create book page</t>
  </si>
  <si>
    <t>Add test section to the report</t>
  </si>
  <si>
    <t>Expand the project management section in the report</t>
  </si>
  <si>
    <t>Reprort</t>
  </si>
  <si>
    <t>Add modules view for study director</t>
  </si>
  <si>
    <t>Functionality for new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</si>
</sst>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57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166" fontId="0" fillId="2" borderId="7" xfId="0" applyNumberFormat="1" applyFill="1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166" fontId="0" fillId="15" borderId="0" xfId="0" applyNumberFormat="1" applyFill="1" applyBorder="1"/>
    <xf numFmtId="166" fontId="10" fillId="15" borderId="0" xfId="0" applyNumberFormat="1" applyFont="1" applyFill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</dxfs>
  <tableStyles count="0" defaultTableStyle="TableStyleMedium2" defaultPivotStyle="PivotStyleLight16"/>
  <colors>
    <mruColors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61913</xdr:colOff>
      <xdr:row>22</xdr:row>
      <xdr:rowOff>19049</xdr:rowOff>
    </xdr:from>
    <xdr:to>
      <xdr:col>14</xdr:col>
      <xdr:colOff>233363</xdr:colOff>
      <xdr:row>30</xdr:row>
      <xdr:rowOff>23811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948113" y="4305299"/>
          <a:ext cx="6000750" cy="1457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</a:p>
        <a:p>
          <a:r>
            <a:rPr lang="en-US" sz="1100"/>
            <a:t>* have to be prepared for the 1st</a:t>
          </a:r>
          <a:r>
            <a:rPr lang="en-US" sz="1100" baseline="0"/>
            <a:t> Presentation -"Sale Product" Presentation</a:t>
          </a:r>
          <a:endParaRPr lang="en-US" sz="1100"/>
        </a:p>
      </xdr:txBody>
    </xdr:sp>
    <xdr:clientData/>
  </xdr:twoCellAnchor>
  <xdr:oneCellAnchor>
    <xdr:from>
      <xdr:col>5</xdr:col>
      <xdr:colOff>165681</xdr:colOff>
      <xdr:row>18</xdr:row>
      <xdr:rowOff>56374</xdr:rowOff>
    </xdr:from>
    <xdr:ext cx="226795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00CF65-1771-4067-A1EB-53193206636C}"/>
            </a:ext>
          </a:extLst>
        </xdr:cNvPr>
        <xdr:cNvSpPr txBox="1"/>
      </xdr:nvSpPr>
      <xdr:spPr>
        <a:xfrm rot="10800000" flipH="1" flipV="1">
          <a:off x="4051881" y="3618724"/>
          <a:ext cx="226795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7-Jan</a:t>
          </a:r>
        </a:p>
        <a:p>
          <a:r>
            <a:rPr lang="en-US" sz="1100"/>
            <a:t>book</a:t>
          </a:r>
          <a:r>
            <a:rPr lang="en-US" sz="1100" baseline="0"/>
            <a:t> --&gt; Mr.Pfahrer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deliverable sprint 1: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 u="sng"/>
            <a:t>Components of Deliverable 1: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deliverable sprint 2: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 u="sng"/>
            <a:t>Components of Deliverable 2: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3: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</a:p>
        <a:p>
          <a:r>
            <a:rPr lang="en-US">
              <a:effectLst/>
            </a:rPr>
            <a:t>28,29 - implement</a:t>
          </a:r>
          <a:r>
            <a:rPr lang="en-US" baseline="0">
              <a:effectLst/>
            </a:rPr>
            <a:t> UIs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  </a:t>
          </a: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4: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all Views, Connection Backend-Frontend,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main functionality of the apllication has to have status: "done"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 diagram, test section, management section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13" workbookViewId="0">
      <selection activeCell="F20" sqref="F20"/>
    </sheetView>
  </sheetViews>
  <sheetFormatPr defaultRowHeight="14.25" x14ac:dyDescent="0.45"/>
  <cols>
    <col min="2" max="2" width="5.53125" style="54" customWidth="1"/>
    <col min="3" max="3" width="13.06640625" style="119" customWidth="1"/>
    <col min="4" max="4" width="10.73046875" style="124" customWidth="1"/>
    <col min="5" max="5" width="14.33203125" style="128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39" t="s">
        <v>54</v>
      </c>
    </row>
    <row r="2" spans="1:10" ht="23.65" thickBot="1" x14ac:dyDescent="0.75">
      <c r="A2" s="14"/>
      <c r="E2" s="142"/>
      <c r="F2" s="135" t="s">
        <v>52</v>
      </c>
      <c r="G2" s="136"/>
      <c r="H2" s="137"/>
      <c r="I2" s="138"/>
      <c r="J2" s="115"/>
    </row>
    <row r="3" spans="1:10" ht="23.25" x14ac:dyDescent="0.7">
      <c r="A3" s="14"/>
      <c r="B3" s="140"/>
      <c r="C3" s="123" t="s">
        <v>64</v>
      </c>
      <c r="D3" s="134" t="s">
        <v>63</v>
      </c>
      <c r="E3" s="143" t="s">
        <v>180</v>
      </c>
      <c r="F3" s="144"/>
      <c r="G3" s="14"/>
      <c r="H3" s="14"/>
      <c r="I3" s="14"/>
      <c r="J3" s="116"/>
    </row>
    <row r="4" spans="1:10" x14ac:dyDescent="0.45">
      <c r="A4" s="14"/>
      <c r="B4" s="140"/>
      <c r="C4" s="120"/>
      <c r="D4" s="125"/>
      <c r="E4" s="130">
        <v>1</v>
      </c>
      <c r="F4" s="145" t="s">
        <v>59</v>
      </c>
      <c r="G4" s="14"/>
      <c r="H4" s="14"/>
      <c r="I4" s="14"/>
      <c r="J4" s="116"/>
    </row>
    <row r="5" spans="1:10" x14ac:dyDescent="0.45">
      <c r="A5" s="14"/>
      <c r="B5" s="140"/>
      <c r="C5" s="120"/>
      <c r="D5" s="126"/>
      <c r="E5" s="131" t="s">
        <v>55</v>
      </c>
      <c r="F5" s="145" t="s">
        <v>60</v>
      </c>
      <c r="G5" s="14"/>
      <c r="H5" s="14"/>
      <c r="I5" s="14"/>
      <c r="J5" s="116"/>
    </row>
    <row r="6" spans="1:10" x14ac:dyDescent="0.45">
      <c r="A6" s="14"/>
      <c r="B6" s="140"/>
      <c r="C6" s="120"/>
      <c r="D6" s="125"/>
      <c r="E6" s="130" t="s">
        <v>56</v>
      </c>
      <c r="F6" s="145" t="s">
        <v>61</v>
      </c>
      <c r="G6" s="14"/>
      <c r="H6" s="14"/>
      <c r="I6" s="14"/>
      <c r="J6" s="116"/>
    </row>
    <row r="7" spans="1:10" ht="28.25" customHeight="1" x14ac:dyDescent="0.45">
      <c r="A7" s="14"/>
      <c r="B7" s="140">
        <f>C7</f>
        <v>44217</v>
      </c>
      <c r="C7" s="120">
        <v>44217</v>
      </c>
      <c r="D7" s="125" t="s">
        <v>69</v>
      </c>
      <c r="E7" s="132">
        <v>16</v>
      </c>
      <c r="F7" s="146" t="s">
        <v>177</v>
      </c>
      <c r="G7" s="14"/>
      <c r="H7" s="14"/>
      <c r="I7" s="14"/>
      <c r="J7" s="116"/>
    </row>
    <row r="8" spans="1:10" x14ac:dyDescent="0.45">
      <c r="A8" s="14"/>
      <c r="B8" s="140"/>
      <c r="C8" s="120"/>
      <c r="D8" s="125"/>
      <c r="E8" s="132"/>
      <c r="F8" s="145"/>
      <c r="G8" s="14"/>
      <c r="H8" s="14"/>
      <c r="I8" s="14"/>
      <c r="J8" s="116"/>
    </row>
    <row r="9" spans="1:10" x14ac:dyDescent="0.45">
      <c r="A9" s="14"/>
      <c r="B9" s="140">
        <f t="shared" ref="B9:B11" si="0">C9</f>
        <v>44218</v>
      </c>
      <c r="C9" s="120">
        <v>44218</v>
      </c>
      <c r="D9" s="125" t="s">
        <v>65</v>
      </c>
      <c r="E9" s="132" t="s">
        <v>67</v>
      </c>
      <c r="F9" s="145" t="s">
        <v>181</v>
      </c>
      <c r="G9" s="14"/>
      <c r="H9" s="14"/>
      <c r="I9" s="14"/>
      <c r="J9" s="116"/>
    </row>
    <row r="10" spans="1:10" x14ac:dyDescent="0.45">
      <c r="A10" s="14"/>
      <c r="B10" s="140">
        <f t="shared" si="0"/>
        <v>44218</v>
      </c>
      <c r="C10" s="120">
        <v>44218</v>
      </c>
      <c r="D10" s="125" t="s">
        <v>66</v>
      </c>
      <c r="E10" s="130" t="s">
        <v>57</v>
      </c>
      <c r="F10" s="145" t="s">
        <v>182</v>
      </c>
      <c r="G10" s="14"/>
      <c r="H10" s="14"/>
      <c r="I10" s="14"/>
      <c r="J10" s="116"/>
    </row>
    <row r="11" spans="1:10" x14ac:dyDescent="0.45">
      <c r="A11" s="14"/>
      <c r="B11" s="140">
        <f t="shared" si="0"/>
        <v>44217</v>
      </c>
      <c r="C11" s="120">
        <v>44217</v>
      </c>
      <c r="D11" s="125" t="s">
        <v>78</v>
      </c>
      <c r="E11" s="132" t="s">
        <v>68</v>
      </c>
      <c r="F11" s="145" t="s">
        <v>62</v>
      </c>
      <c r="G11" s="14" t="s">
        <v>79</v>
      </c>
      <c r="H11" s="14"/>
      <c r="I11" s="14"/>
      <c r="J11" s="116"/>
    </row>
    <row r="12" spans="1:10" x14ac:dyDescent="0.45">
      <c r="A12" s="14"/>
      <c r="B12" s="140"/>
      <c r="C12" s="120" t="s">
        <v>77</v>
      </c>
      <c r="D12" s="125"/>
      <c r="E12" s="130" t="s">
        <v>58</v>
      </c>
      <c r="F12" s="145" t="s">
        <v>183</v>
      </c>
      <c r="G12" s="14"/>
      <c r="H12" s="14"/>
      <c r="I12" s="14"/>
      <c r="J12" s="116"/>
    </row>
    <row r="13" spans="1:10" x14ac:dyDescent="0.45">
      <c r="A13" s="14"/>
      <c r="B13" s="140"/>
      <c r="C13" s="121" t="s">
        <v>72</v>
      </c>
      <c r="D13" s="125"/>
      <c r="E13" s="129"/>
      <c r="F13" s="145" t="s">
        <v>184</v>
      </c>
      <c r="G13" s="14"/>
      <c r="H13" s="14"/>
      <c r="I13" s="14"/>
      <c r="J13" s="116"/>
    </row>
    <row r="14" spans="1:10" x14ac:dyDescent="0.45">
      <c r="A14" s="14"/>
      <c r="B14" s="140"/>
      <c r="C14" s="120"/>
      <c r="D14" s="125"/>
      <c r="E14" s="129"/>
      <c r="F14" s="145" t="s">
        <v>70</v>
      </c>
      <c r="G14" s="14"/>
      <c r="H14" s="14"/>
      <c r="I14" s="14"/>
      <c r="J14" s="116"/>
    </row>
    <row r="15" spans="1:10" x14ac:dyDescent="0.45">
      <c r="A15" s="14"/>
      <c r="B15" s="140"/>
      <c r="C15" s="120"/>
      <c r="D15" s="125"/>
      <c r="E15" s="129"/>
      <c r="F15" s="145" t="s">
        <v>71</v>
      </c>
      <c r="G15" s="14"/>
      <c r="H15" s="14"/>
      <c r="I15" s="14"/>
      <c r="J15" s="116"/>
    </row>
    <row r="16" spans="1:10" x14ac:dyDescent="0.45">
      <c r="A16" s="14"/>
      <c r="B16" s="140"/>
      <c r="C16" s="120" t="s">
        <v>73</v>
      </c>
      <c r="D16" s="125"/>
      <c r="E16" s="129"/>
      <c r="F16" s="145" t="s">
        <v>178</v>
      </c>
      <c r="G16" s="14" t="s">
        <v>74</v>
      </c>
      <c r="H16" s="14"/>
      <c r="I16" s="14"/>
      <c r="J16" s="116"/>
    </row>
    <row r="17" spans="1:10" x14ac:dyDescent="0.45">
      <c r="A17" s="14"/>
      <c r="B17" s="140"/>
      <c r="C17" s="120"/>
      <c r="D17" s="125"/>
      <c r="E17" s="129"/>
      <c r="F17" s="145"/>
      <c r="G17" s="14" t="s">
        <v>75</v>
      </c>
      <c r="H17" s="14"/>
      <c r="I17" s="14"/>
      <c r="J17" s="116"/>
    </row>
    <row r="18" spans="1:10" x14ac:dyDescent="0.45">
      <c r="A18" s="14"/>
      <c r="B18" s="140"/>
      <c r="C18" s="120"/>
      <c r="D18" s="125"/>
      <c r="E18" s="129"/>
      <c r="F18" s="145" t="s">
        <v>179</v>
      </c>
      <c r="G18" s="14" t="s">
        <v>76</v>
      </c>
      <c r="H18" s="14"/>
      <c r="I18" s="14"/>
      <c r="J18" s="116"/>
    </row>
    <row r="19" spans="1:10" x14ac:dyDescent="0.45">
      <c r="A19" s="14"/>
      <c r="B19" s="140"/>
      <c r="C19" s="120"/>
      <c r="D19" s="125"/>
      <c r="E19" s="129"/>
      <c r="F19" s="144"/>
      <c r="G19" s="14"/>
      <c r="H19" s="14"/>
      <c r="I19" s="14"/>
      <c r="J19" s="116"/>
    </row>
    <row r="20" spans="1:10" x14ac:dyDescent="0.45">
      <c r="A20" s="14"/>
      <c r="B20" s="141"/>
      <c r="C20" s="122" t="s">
        <v>185</v>
      </c>
      <c r="D20" s="127"/>
      <c r="E20" s="133" t="s">
        <v>186</v>
      </c>
      <c r="F20" s="147" t="s">
        <v>187</v>
      </c>
      <c r="G20" s="117"/>
      <c r="H20" s="117"/>
      <c r="I20" s="117"/>
      <c r="J20" s="118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4" workbookViewId="0">
      <selection activeCell="D31" sqref="D31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25" t="s">
        <v>31</v>
      </c>
      <c r="B2" s="26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3"/>
    </row>
    <row r="6" spans="1:9" x14ac:dyDescent="0.45">
      <c r="A6" s="21">
        <v>2</v>
      </c>
      <c r="B6" s="16">
        <v>44095</v>
      </c>
      <c r="C6" s="16">
        <v>44099</v>
      </c>
      <c r="D6" s="27"/>
    </row>
    <row r="7" spans="1:9" x14ac:dyDescent="0.45">
      <c r="A7" s="21">
        <v>3</v>
      </c>
      <c r="B7" s="16">
        <v>44102</v>
      </c>
      <c r="C7" s="16">
        <v>44106</v>
      </c>
      <c r="D7" s="27">
        <v>1</v>
      </c>
      <c r="E7" s="67"/>
    </row>
    <row r="8" spans="1:9" x14ac:dyDescent="0.45">
      <c r="A8" s="31">
        <v>4</v>
      </c>
      <c r="B8" s="16">
        <v>44109</v>
      </c>
      <c r="C8" s="16">
        <v>44113</v>
      </c>
      <c r="D8" s="27"/>
      <c r="E8" s="69">
        <v>44115</v>
      </c>
    </row>
    <row r="9" spans="1:9" x14ac:dyDescent="0.45">
      <c r="A9" s="71">
        <v>5</v>
      </c>
      <c r="B9" s="17">
        <v>44116</v>
      </c>
      <c r="C9" s="17">
        <v>44120</v>
      </c>
      <c r="D9" s="72"/>
    </row>
    <row r="10" spans="1:9" x14ac:dyDescent="0.45">
      <c r="A10" s="73">
        <v>6</v>
      </c>
      <c r="B10" s="16">
        <v>44123</v>
      </c>
      <c r="C10" s="16">
        <v>44127</v>
      </c>
      <c r="D10" s="74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14"/>
      <c r="E11" s="67"/>
    </row>
    <row r="12" spans="1:9" x14ac:dyDescent="0.45">
      <c r="A12" s="113">
        <v>8</v>
      </c>
      <c r="B12" s="70">
        <v>44137</v>
      </c>
      <c r="C12" s="70">
        <v>44141</v>
      </c>
      <c r="D12" s="114"/>
      <c r="E12" s="69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28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28"/>
      <c r="E14" s="67"/>
    </row>
    <row r="15" spans="1:9" x14ac:dyDescent="0.45">
      <c r="A15" s="111">
        <v>11</v>
      </c>
      <c r="B15" s="112">
        <v>44158</v>
      </c>
      <c r="C15" s="112">
        <v>44162</v>
      </c>
      <c r="D15" s="28"/>
      <c r="E15" s="67"/>
    </row>
    <row r="16" spans="1:9" x14ac:dyDescent="0.45">
      <c r="A16" s="111">
        <v>12</v>
      </c>
      <c r="B16" s="112">
        <v>44165</v>
      </c>
      <c r="C16" s="112">
        <v>44169</v>
      </c>
      <c r="D16" s="28"/>
      <c r="E16" s="67"/>
    </row>
    <row r="17" spans="1:7" x14ac:dyDescent="0.45">
      <c r="A17" s="21">
        <v>13</v>
      </c>
      <c r="B17" s="16">
        <v>44172</v>
      </c>
      <c r="C17" s="16">
        <v>44176</v>
      </c>
      <c r="D17" s="28"/>
      <c r="E17" s="67">
        <v>44178</v>
      </c>
    </row>
    <row r="18" spans="1:7" x14ac:dyDescent="0.45">
      <c r="A18" s="21">
        <v>14</v>
      </c>
      <c r="B18" s="16">
        <v>44179</v>
      </c>
      <c r="C18" s="16">
        <v>44183</v>
      </c>
      <c r="D18" s="154">
        <v>4</v>
      </c>
      <c r="E18" s="67"/>
    </row>
    <row r="19" spans="1:7" x14ac:dyDescent="0.45">
      <c r="A19" s="113" t="s">
        <v>18</v>
      </c>
      <c r="B19" s="70">
        <v>44186</v>
      </c>
      <c r="C19" s="70">
        <v>44190</v>
      </c>
      <c r="D19" s="153"/>
      <c r="E19" s="69"/>
    </row>
    <row r="20" spans="1:7" x14ac:dyDescent="0.45">
      <c r="A20" s="21" t="s">
        <v>18</v>
      </c>
      <c r="B20" s="16">
        <v>44193</v>
      </c>
      <c r="C20" s="16">
        <v>44197</v>
      </c>
      <c r="D20" s="153"/>
      <c r="G20" s="69"/>
    </row>
    <row r="21" spans="1:7" x14ac:dyDescent="0.45">
      <c r="A21" s="113" t="s">
        <v>80</v>
      </c>
      <c r="B21" s="70">
        <v>44200</v>
      </c>
      <c r="C21" s="70">
        <v>44204</v>
      </c>
      <c r="D21" s="153"/>
      <c r="E21" s="69">
        <v>43840</v>
      </c>
    </row>
    <row r="22" spans="1:7" x14ac:dyDescent="0.45">
      <c r="A22" s="21">
        <v>16</v>
      </c>
      <c r="B22" s="16">
        <v>44207</v>
      </c>
      <c r="C22" s="16">
        <v>44211</v>
      </c>
      <c r="D22" s="149">
        <v>5</v>
      </c>
      <c r="E22" s="150"/>
    </row>
    <row r="23" spans="1:7" x14ac:dyDescent="0.45">
      <c r="A23" s="14"/>
      <c r="B23" s="16">
        <v>44214</v>
      </c>
      <c r="C23" s="16">
        <v>44218</v>
      </c>
      <c r="D23" s="148"/>
      <c r="E23" s="156">
        <v>43851</v>
      </c>
    </row>
    <row r="24" spans="1:7" x14ac:dyDescent="0.45">
      <c r="A24" s="14"/>
      <c r="B24" s="16">
        <v>44221</v>
      </c>
      <c r="C24" s="16">
        <v>44225</v>
      </c>
      <c r="D24" s="14"/>
    </row>
    <row r="25" spans="1:7" x14ac:dyDescent="0.45">
      <c r="A25" s="14"/>
      <c r="B25" s="155">
        <v>44228</v>
      </c>
      <c r="C25" s="16">
        <v>44232</v>
      </c>
      <c r="D25" s="14"/>
    </row>
    <row r="26" spans="1:7" ht="14.65" thickBot="1" x14ac:dyDescent="0.5">
      <c r="A26" s="24"/>
      <c r="B26" s="23">
        <v>44235</v>
      </c>
      <c r="C26" s="23">
        <v>44239</v>
      </c>
      <c r="D26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4"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45" t="s">
        <v>45</v>
      </c>
      <c r="F2" s="45"/>
      <c r="G2" s="45" t="s">
        <v>1</v>
      </c>
      <c r="H2" s="45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47">
        <f>H3-G3</f>
        <v>16.722222222218988</v>
      </c>
      <c r="F3" s="47"/>
      <c r="G3" s="46">
        <v>44088</v>
      </c>
      <c r="H3" s="46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79"/>
      <c r="K4" s="79"/>
      <c r="L4" s="79"/>
      <c r="M4" s="79"/>
      <c r="N4" s="79" t="s">
        <v>119</v>
      </c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2"/>
      <c r="B6" s="42"/>
      <c r="C6" s="42"/>
      <c r="D6" s="42"/>
      <c r="E6" s="42"/>
      <c r="F6" s="42"/>
      <c r="G6" s="43"/>
      <c r="H6" s="42"/>
      <c r="I6" s="42"/>
      <c r="J6" s="34" t="str">
        <f>LEFT(TEXT(J7,"ddd"),1)</f>
        <v>M</v>
      </c>
      <c r="K6" s="34" t="str">
        <f t="shared" ref="K6:AO6" si="0">LEFT(TEXT(K7,"ddd"),1)</f>
        <v>T</v>
      </c>
      <c r="L6" s="33" t="str">
        <f t="shared" si="0"/>
        <v>W</v>
      </c>
      <c r="M6" s="33" t="str">
        <f t="shared" si="0"/>
        <v>T</v>
      </c>
      <c r="N6" s="33" t="str">
        <f t="shared" si="0"/>
        <v>F</v>
      </c>
      <c r="O6" s="33" t="str">
        <f t="shared" si="0"/>
        <v>S</v>
      </c>
      <c r="P6" s="33" t="str">
        <f t="shared" si="0"/>
        <v>S</v>
      </c>
      <c r="Q6" s="33" t="str">
        <f t="shared" si="0"/>
        <v>M</v>
      </c>
      <c r="R6" s="33" t="str">
        <f t="shared" si="0"/>
        <v>T</v>
      </c>
      <c r="S6" s="33" t="str">
        <f t="shared" si="0"/>
        <v>W</v>
      </c>
      <c r="T6" s="33" t="str">
        <f t="shared" si="0"/>
        <v>T</v>
      </c>
      <c r="U6" s="33" t="str">
        <f t="shared" si="0"/>
        <v>F</v>
      </c>
      <c r="V6" s="33" t="str">
        <f t="shared" si="0"/>
        <v>S</v>
      </c>
      <c r="W6" s="33" t="str">
        <f t="shared" si="0"/>
        <v>S</v>
      </c>
      <c r="X6" s="33" t="str">
        <f t="shared" si="0"/>
        <v>M</v>
      </c>
      <c r="Y6" s="33" t="str">
        <f t="shared" si="0"/>
        <v>T</v>
      </c>
      <c r="Z6" s="33" t="str">
        <f t="shared" si="0"/>
        <v>W</v>
      </c>
      <c r="AA6" s="33" t="str">
        <f t="shared" si="0"/>
        <v>T</v>
      </c>
      <c r="AB6" s="33" t="str">
        <f t="shared" si="0"/>
        <v>F</v>
      </c>
      <c r="AC6" s="33" t="str">
        <f t="shared" si="0"/>
        <v>S</v>
      </c>
      <c r="AD6" s="33" t="str">
        <f t="shared" si="0"/>
        <v>S</v>
      </c>
      <c r="AE6" s="33" t="str">
        <f t="shared" si="0"/>
        <v>M</v>
      </c>
      <c r="AF6" s="33" t="str">
        <f t="shared" si="0"/>
        <v>T</v>
      </c>
      <c r="AG6" s="33" t="str">
        <f t="shared" si="0"/>
        <v>W</v>
      </c>
      <c r="AH6" s="33" t="str">
        <f t="shared" si="0"/>
        <v>T</v>
      </c>
      <c r="AI6" s="33" t="str">
        <f t="shared" si="0"/>
        <v>F</v>
      </c>
      <c r="AJ6" s="33" t="str">
        <f t="shared" si="0"/>
        <v>S</v>
      </c>
      <c r="AK6" s="33" t="str">
        <f t="shared" si="0"/>
        <v>S</v>
      </c>
      <c r="AL6" s="33" t="str">
        <f t="shared" si="0"/>
        <v>M</v>
      </c>
      <c r="AM6" s="33" t="str">
        <f t="shared" si="0"/>
        <v>T</v>
      </c>
      <c r="AN6" s="33" t="str">
        <f t="shared" si="0"/>
        <v>W</v>
      </c>
      <c r="AO6" s="33" t="str">
        <f t="shared" si="0"/>
        <v>T</v>
      </c>
      <c r="AP6" s="33" t="str">
        <f t="shared" ref="AP6:BU6" si="1">LEFT(TEXT(AP7,"ddd"),1)</f>
        <v>F</v>
      </c>
      <c r="AQ6" s="33" t="str">
        <f t="shared" si="1"/>
        <v>S</v>
      </c>
      <c r="AR6" s="33" t="str">
        <f t="shared" si="1"/>
        <v>S</v>
      </c>
      <c r="AS6" s="33" t="str">
        <f t="shared" si="1"/>
        <v>M</v>
      </c>
      <c r="AT6" s="33" t="str">
        <f t="shared" si="1"/>
        <v>T</v>
      </c>
      <c r="AU6" s="33" t="str">
        <f t="shared" si="1"/>
        <v>W</v>
      </c>
      <c r="AV6" s="33" t="str">
        <f t="shared" si="1"/>
        <v>T</v>
      </c>
      <c r="AW6" s="33" t="str">
        <f t="shared" si="1"/>
        <v>F</v>
      </c>
      <c r="AX6" s="33" t="str">
        <f t="shared" si="1"/>
        <v>S</v>
      </c>
      <c r="AY6" s="33" t="str">
        <f t="shared" si="1"/>
        <v>S</v>
      </c>
      <c r="AZ6" s="33" t="str">
        <f t="shared" si="1"/>
        <v>M</v>
      </c>
      <c r="BA6" s="33" t="str">
        <f t="shared" si="1"/>
        <v>T</v>
      </c>
      <c r="BB6" s="33" t="str">
        <f t="shared" si="1"/>
        <v>W</v>
      </c>
      <c r="BC6" s="33" t="str">
        <f t="shared" si="1"/>
        <v>T</v>
      </c>
      <c r="BD6" s="33" t="str">
        <f t="shared" si="1"/>
        <v>F</v>
      </c>
      <c r="BE6" s="33" t="str">
        <f t="shared" si="1"/>
        <v>S</v>
      </c>
      <c r="BF6" s="33" t="str">
        <f t="shared" si="1"/>
        <v>S</v>
      </c>
      <c r="BG6" s="33" t="str">
        <f t="shared" si="1"/>
        <v>M</v>
      </c>
      <c r="BH6" s="33" t="str">
        <f t="shared" si="1"/>
        <v>T</v>
      </c>
      <c r="BI6" s="33" t="str">
        <f t="shared" si="1"/>
        <v>W</v>
      </c>
      <c r="BJ6" s="33" t="str">
        <f t="shared" si="1"/>
        <v>T</v>
      </c>
      <c r="BK6" s="33" t="str">
        <f t="shared" si="1"/>
        <v>F</v>
      </c>
      <c r="BL6" s="33" t="str">
        <f t="shared" si="1"/>
        <v>S</v>
      </c>
      <c r="BM6" s="33" t="str">
        <f t="shared" si="1"/>
        <v>S</v>
      </c>
      <c r="BN6" s="33" t="str">
        <f t="shared" si="1"/>
        <v>M</v>
      </c>
      <c r="BO6" s="33" t="str">
        <f t="shared" si="1"/>
        <v>T</v>
      </c>
      <c r="BP6" s="33" t="str">
        <f t="shared" si="1"/>
        <v>W</v>
      </c>
      <c r="BQ6" s="33" t="str">
        <f t="shared" si="1"/>
        <v>T</v>
      </c>
      <c r="BR6" s="33" t="str">
        <f t="shared" si="1"/>
        <v>F</v>
      </c>
      <c r="BS6" s="33" t="str">
        <f t="shared" si="1"/>
        <v>S</v>
      </c>
      <c r="BT6" s="33" t="str">
        <f t="shared" si="1"/>
        <v>S</v>
      </c>
      <c r="BU6" s="33" t="str">
        <f t="shared" si="1"/>
        <v>M</v>
      </c>
      <c r="BV6" s="33" t="str">
        <f t="shared" ref="BV6:DA6" si="2">LEFT(TEXT(BV7,"ddd"),1)</f>
        <v>T</v>
      </c>
      <c r="BW6" s="33" t="str">
        <f t="shared" si="2"/>
        <v>W</v>
      </c>
      <c r="BX6" s="33" t="str">
        <f t="shared" si="2"/>
        <v>T</v>
      </c>
      <c r="BY6" s="33" t="str">
        <f t="shared" si="2"/>
        <v>F</v>
      </c>
      <c r="BZ6" s="33" t="str">
        <f t="shared" si="2"/>
        <v>S</v>
      </c>
      <c r="CA6" s="33" t="str">
        <f t="shared" si="2"/>
        <v>S</v>
      </c>
      <c r="CB6" s="33" t="str">
        <f t="shared" si="2"/>
        <v>M</v>
      </c>
      <c r="CC6" s="33" t="str">
        <f t="shared" si="2"/>
        <v>T</v>
      </c>
      <c r="CD6" s="33" t="str">
        <f t="shared" si="2"/>
        <v>W</v>
      </c>
      <c r="CE6" s="33" t="str">
        <f t="shared" si="2"/>
        <v>T</v>
      </c>
      <c r="CF6" s="33" t="str">
        <f t="shared" si="2"/>
        <v>F</v>
      </c>
      <c r="CG6" s="33" t="str">
        <f t="shared" si="2"/>
        <v>S</v>
      </c>
      <c r="CH6" s="33" t="str">
        <f t="shared" si="2"/>
        <v>S</v>
      </c>
      <c r="CI6" s="33" t="str">
        <f t="shared" si="2"/>
        <v>M</v>
      </c>
      <c r="CJ6" s="33" t="str">
        <f t="shared" si="2"/>
        <v>T</v>
      </c>
      <c r="CK6" s="33" t="str">
        <f t="shared" si="2"/>
        <v>W</v>
      </c>
      <c r="CL6" s="33" t="str">
        <f t="shared" si="2"/>
        <v>T</v>
      </c>
      <c r="CM6" s="33" t="str">
        <f t="shared" si="2"/>
        <v>F</v>
      </c>
      <c r="CN6" s="33" t="str">
        <f t="shared" si="2"/>
        <v>S</v>
      </c>
      <c r="CO6" s="33" t="str">
        <f t="shared" si="2"/>
        <v>S</v>
      </c>
      <c r="CP6" s="33" t="str">
        <f t="shared" si="2"/>
        <v>M</v>
      </c>
      <c r="CQ6" s="33" t="str">
        <f t="shared" si="2"/>
        <v>T</v>
      </c>
      <c r="CR6" s="33" t="str">
        <f t="shared" si="2"/>
        <v>W</v>
      </c>
      <c r="CS6" s="33" t="str">
        <f t="shared" si="2"/>
        <v>T</v>
      </c>
      <c r="CT6" s="33" t="str">
        <f t="shared" si="2"/>
        <v>F</v>
      </c>
      <c r="CU6" s="33" t="str">
        <f t="shared" si="2"/>
        <v>S</v>
      </c>
      <c r="CV6" s="33" t="str">
        <f t="shared" si="2"/>
        <v>S</v>
      </c>
      <c r="CW6" s="33" t="str">
        <f t="shared" si="2"/>
        <v>M</v>
      </c>
      <c r="CX6" s="33" t="str">
        <f t="shared" si="2"/>
        <v>T</v>
      </c>
      <c r="CY6" s="33" t="str">
        <f t="shared" si="2"/>
        <v>W</v>
      </c>
      <c r="CZ6" s="33" t="str">
        <f t="shared" si="2"/>
        <v>T</v>
      </c>
      <c r="DA6" s="33" t="str">
        <f t="shared" si="2"/>
        <v>F</v>
      </c>
      <c r="DB6" s="33" t="str">
        <f t="shared" ref="DB6:EG6" si="3">LEFT(TEXT(DB7,"ddd"),1)</f>
        <v>S</v>
      </c>
      <c r="DC6" s="33" t="str">
        <f t="shared" si="3"/>
        <v>S</v>
      </c>
      <c r="DD6" s="33" t="str">
        <f t="shared" si="3"/>
        <v>M</v>
      </c>
      <c r="DE6" s="33" t="str">
        <f t="shared" si="3"/>
        <v>T</v>
      </c>
      <c r="DF6" s="33" t="str">
        <f t="shared" si="3"/>
        <v>W</v>
      </c>
      <c r="DG6" s="33" t="str">
        <f t="shared" si="3"/>
        <v>T</v>
      </c>
      <c r="DH6" s="33" t="str">
        <f t="shared" si="3"/>
        <v>F</v>
      </c>
      <c r="DI6" s="33" t="str">
        <f t="shared" si="3"/>
        <v>S</v>
      </c>
      <c r="DJ6" s="33" t="str">
        <f t="shared" si="3"/>
        <v>S</v>
      </c>
      <c r="DK6" s="33" t="str">
        <f t="shared" si="3"/>
        <v>M</v>
      </c>
      <c r="DL6" s="33" t="str">
        <f t="shared" si="3"/>
        <v>T</v>
      </c>
      <c r="DM6" s="33" t="str">
        <f t="shared" si="3"/>
        <v>W</v>
      </c>
      <c r="DN6" s="33" t="str">
        <f t="shared" si="3"/>
        <v>T</v>
      </c>
      <c r="DO6" s="33" t="str">
        <f t="shared" si="3"/>
        <v>F</v>
      </c>
      <c r="DP6" s="33" t="str">
        <f t="shared" si="3"/>
        <v>S</v>
      </c>
      <c r="DQ6" s="33" t="str">
        <f t="shared" si="3"/>
        <v>S</v>
      </c>
      <c r="DR6" s="33" t="str">
        <f t="shared" si="3"/>
        <v>M</v>
      </c>
      <c r="DS6" s="33" t="str">
        <f t="shared" si="3"/>
        <v>T</v>
      </c>
      <c r="DT6" s="33" t="str">
        <f t="shared" si="3"/>
        <v>W</v>
      </c>
      <c r="DU6" s="33" t="str">
        <f t="shared" si="3"/>
        <v>T</v>
      </c>
      <c r="DV6" s="33" t="str">
        <f t="shared" si="3"/>
        <v>F</v>
      </c>
      <c r="DW6" s="33" t="str">
        <f t="shared" si="3"/>
        <v>S</v>
      </c>
      <c r="DX6" s="33" t="str">
        <f t="shared" si="3"/>
        <v>S</v>
      </c>
      <c r="DY6" s="33" t="str">
        <f t="shared" si="3"/>
        <v>M</v>
      </c>
      <c r="DZ6" s="33" t="str">
        <f t="shared" si="3"/>
        <v>T</v>
      </c>
      <c r="EA6" s="33" t="str">
        <f t="shared" si="3"/>
        <v>W</v>
      </c>
      <c r="EB6" s="33" t="str">
        <f t="shared" si="3"/>
        <v>T</v>
      </c>
      <c r="EC6" s="33" t="str">
        <f t="shared" si="3"/>
        <v>F</v>
      </c>
      <c r="ED6" s="33" t="str">
        <f t="shared" si="3"/>
        <v>S</v>
      </c>
      <c r="EE6" s="33" t="str">
        <f t="shared" si="3"/>
        <v>S</v>
      </c>
      <c r="EF6" s="33" t="str">
        <f t="shared" si="3"/>
        <v>M</v>
      </c>
      <c r="EG6" s="33" t="str">
        <f t="shared" si="3"/>
        <v>T</v>
      </c>
      <c r="EH6" s="33" t="str">
        <f t="shared" ref="EH6:EO6" si="4">LEFT(TEXT(EH7,"ddd"),1)</f>
        <v>W</v>
      </c>
      <c r="EI6" s="33" t="str">
        <f t="shared" si="4"/>
        <v>T</v>
      </c>
      <c r="EJ6" s="33" t="str">
        <f t="shared" si="4"/>
        <v>F</v>
      </c>
      <c r="EK6" s="33" t="str">
        <f t="shared" si="4"/>
        <v>S</v>
      </c>
      <c r="EL6" s="33" t="str">
        <f t="shared" si="4"/>
        <v>S</v>
      </c>
      <c r="EM6" s="33" t="str">
        <f t="shared" si="4"/>
        <v>M</v>
      </c>
      <c r="EN6" s="33" t="str">
        <f t="shared" si="4"/>
        <v>T</v>
      </c>
      <c r="EO6" s="33" t="str">
        <f t="shared" si="4"/>
        <v>W</v>
      </c>
    </row>
    <row r="7" spans="1:149" ht="32.25" customHeight="1" x14ac:dyDescent="0.5">
      <c r="A7" s="35" t="s">
        <v>4</v>
      </c>
      <c r="B7" s="35" t="s">
        <v>37</v>
      </c>
      <c r="C7" s="36" t="s">
        <v>5</v>
      </c>
      <c r="D7" s="36" t="s">
        <v>24</v>
      </c>
      <c r="E7" s="35" t="s">
        <v>38</v>
      </c>
      <c r="F7" s="35"/>
      <c r="G7" s="36" t="s">
        <v>120</v>
      </c>
      <c r="H7" s="37" t="s">
        <v>121</v>
      </c>
      <c r="I7" s="44" t="s">
        <v>122</v>
      </c>
      <c r="J7" s="32">
        <f>G9</f>
        <v>44088</v>
      </c>
      <c r="K7" s="32">
        <f>J7+1</f>
        <v>44089</v>
      </c>
      <c r="L7" s="32">
        <f t="shared" ref="L7:BW7" si="5">K7+1</f>
        <v>44090</v>
      </c>
      <c r="M7" s="32">
        <f t="shared" si="5"/>
        <v>44091</v>
      </c>
      <c r="N7" s="32">
        <f t="shared" si="5"/>
        <v>44092</v>
      </c>
      <c r="O7" s="32">
        <f t="shared" si="5"/>
        <v>44093</v>
      </c>
      <c r="P7" s="32">
        <f t="shared" si="5"/>
        <v>44094</v>
      </c>
      <c r="Q7" s="32">
        <f t="shared" si="5"/>
        <v>44095</v>
      </c>
      <c r="R7" s="32">
        <f t="shared" si="5"/>
        <v>44096</v>
      </c>
      <c r="S7" s="32">
        <f t="shared" si="5"/>
        <v>44097</v>
      </c>
      <c r="T7" s="32">
        <f t="shared" si="5"/>
        <v>44098</v>
      </c>
      <c r="U7" s="32">
        <f t="shared" si="5"/>
        <v>44099</v>
      </c>
      <c r="V7" s="32">
        <f t="shared" si="5"/>
        <v>44100</v>
      </c>
      <c r="W7" s="32">
        <f t="shared" si="5"/>
        <v>44101</v>
      </c>
      <c r="X7" s="32">
        <f t="shared" si="5"/>
        <v>44102</v>
      </c>
      <c r="Y7" s="32">
        <f t="shared" si="5"/>
        <v>44103</v>
      </c>
      <c r="Z7" s="32">
        <f t="shared" si="5"/>
        <v>44104</v>
      </c>
      <c r="AA7" s="32">
        <f t="shared" si="5"/>
        <v>44105</v>
      </c>
      <c r="AB7" s="32">
        <f t="shared" si="5"/>
        <v>44106</v>
      </c>
      <c r="AC7" s="32">
        <f t="shared" si="5"/>
        <v>44107</v>
      </c>
      <c r="AD7" s="32">
        <f t="shared" si="5"/>
        <v>44108</v>
      </c>
      <c r="AE7" s="32">
        <f t="shared" si="5"/>
        <v>44109</v>
      </c>
      <c r="AF7" s="32">
        <f t="shared" si="5"/>
        <v>44110</v>
      </c>
      <c r="AG7" s="32">
        <f t="shared" si="5"/>
        <v>44111</v>
      </c>
      <c r="AH7" s="32">
        <f t="shared" si="5"/>
        <v>44112</v>
      </c>
      <c r="AI7" s="32">
        <f t="shared" si="5"/>
        <v>44113</v>
      </c>
      <c r="AJ7" s="32">
        <f t="shared" si="5"/>
        <v>44114</v>
      </c>
      <c r="AK7" s="32">
        <f t="shared" si="5"/>
        <v>44115</v>
      </c>
      <c r="AL7" s="32">
        <f t="shared" si="5"/>
        <v>44116</v>
      </c>
      <c r="AM7" s="32">
        <f t="shared" si="5"/>
        <v>44117</v>
      </c>
      <c r="AN7" s="32">
        <f t="shared" si="5"/>
        <v>44118</v>
      </c>
      <c r="AO7" s="32">
        <f t="shared" si="5"/>
        <v>44119</v>
      </c>
      <c r="AP7" s="32">
        <f t="shared" si="5"/>
        <v>44120</v>
      </c>
      <c r="AQ7" s="32">
        <f t="shared" si="5"/>
        <v>44121</v>
      </c>
      <c r="AR7" s="32">
        <f t="shared" si="5"/>
        <v>44122</v>
      </c>
      <c r="AS7" s="32">
        <f t="shared" si="5"/>
        <v>44123</v>
      </c>
      <c r="AT7" s="32">
        <f t="shared" si="5"/>
        <v>44124</v>
      </c>
      <c r="AU7" s="32">
        <f t="shared" si="5"/>
        <v>44125</v>
      </c>
      <c r="AV7" s="32">
        <f t="shared" si="5"/>
        <v>44126</v>
      </c>
      <c r="AW7" s="32">
        <f t="shared" si="5"/>
        <v>44127</v>
      </c>
      <c r="AX7" s="32">
        <f t="shared" si="5"/>
        <v>44128</v>
      </c>
      <c r="AY7" s="32">
        <f t="shared" si="5"/>
        <v>44129</v>
      </c>
      <c r="AZ7" s="32">
        <f t="shared" si="5"/>
        <v>44130</v>
      </c>
      <c r="BA7" s="32">
        <f t="shared" si="5"/>
        <v>44131</v>
      </c>
      <c r="BB7" s="32">
        <f t="shared" si="5"/>
        <v>44132</v>
      </c>
      <c r="BC7" s="32">
        <f t="shared" si="5"/>
        <v>44133</v>
      </c>
      <c r="BD7" s="32">
        <f t="shared" si="5"/>
        <v>44134</v>
      </c>
      <c r="BE7" s="32">
        <f t="shared" si="5"/>
        <v>44135</v>
      </c>
      <c r="BF7" s="32">
        <f t="shared" si="5"/>
        <v>44136</v>
      </c>
      <c r="BG7" s="32">
        <f t="shared" si="5"/>
        <v>44137</v>
      </c>
      <c r="BH7" s="32">
        <f t="shared" si="5"/>
        <v>44138</v>
      </c>
      <c r="BI7" s="32">
        <f t="shared" si="5"/>
        <v>44139</v>
      </c>
      <c r="BJ7" s="32">
        <f t="shared" si="5"/>
        <v>44140</v>
      </c>
      <c r="BK7" s="32">
        <f t="shared" si="5"/>
        <v>44141</v>
      </c>
      <c r="BL7" s="32">
        <f t="shared" si="5"/>
        <v>44142</v>
      </c>
      <c r="BM7" s="32">
        <f t="shared" si="5"/>
        <v>44143</v>
      </c>
      <c r="BN7" s="32">
        <f t="shared" si="5"/>
        <v>44144</v>
      </c>
      <c r="BO7" s="32">
        <f t="shared" si="5"/>
        <v>44145</v>
      </c>
      <c r="BP7" s="32">
        <f t="shared" si="5"/>
        <v>44146</v>
      </c>
      <c r="BQ7" s="32">
        <f t="shared" si="5"/>
        <v>44147</v>
      </c>
      <c r="BR7" s="32">
        <f t="shared" si="5"/>
        <v>44148</v>
      </c>
      <c r="BS7" s="32">
        <f t="shared" si="5"/>
        <v>44149</v>
      </c>
      <c r="BT7" s="32">
        <f t="shared" si="5"/>
        <v>44150</v>
      </c>
      <c r="BU7" s="32">
        <f t="shared" si="5"/>
        <v>44151</v>
      </c>
      <c r="BV7" s="32">
        <f t="shared" si="5"/>
        <v>44152</v>
      </c>
      <c r="BW7" s="32">
        <f t="shared" si="5"/>
        <v>44153</v>
      </c>
      <c r="BX7" s="32">
        <f t="shared" ref="BX7:EH7" si="6">BW7+1</f>
        <v>44154</v>
      </c>
      <c r="BY7" s="32">
        <f t="shared" si="6"/>
        <v>44155</v>
      </c>
      <c r="BZ7" s="32">
        <f t="shared" si="6"/>
        <v>44156</v>
      </c>
      <c r="CA7" s="32">
        <f t="shared" si="6"/>
        <v>44157</v>
      </c>
      <c r="CB7" s="32">
        <f t="shared" si="6"/>
        <v>44158</v>
      </c>
      <c r="CC7" s="32">
        <f t="shared" si="6"/>
        <v>44159</v>
      </c>
      <c r="CD7" s="32">
        <f t="shared" si="6"/>
        <v>44160</v>
      </c>
      <c r="CE7" s="32">
        <f t="shared" si="6"/>
        <v>44161</v>
      </c>
      <c r="CF7" s="32">
        <f t="shared" si="6"/>
        <v>44162</v>
      </c>
      <c r="CG7" s="32">
        <f t="shared" si="6"/>
        <v>44163</v>
      </c>
      <c r="CH7" s="32">
        <f t="shared" si="6"/>
        <v>44164</v>
      </c>
      <c r="CI7" s="32">
        <f t="shared" si="6"/>
        <v>44165</v>
      </c>
      <c r="CJ7" s="32">
        <f t="shared" si="6"/>
        <v>44166</v>
      </c>
      <c r="CK7" s="32">
        <f t="shared" si="6"/>
        <v>44167</v>
      </c>
      <c r="CL7" s="32">
        <f t="shared" si="6"/>
        <v>44168</v>
      </c>
      <c r="CM7" s="32">
        <f t="shared" si="6"/>
        <v>44169</v>
      </c>
      <c r="CN7" s="32">
        <f t="shared" si="6"/>
        <v>44170</v>
      </c>
      <c r="CO7" s="32">
        <f t="shared" si="6"/>
        <v>44171</v>
      </c>
      <c r="CP7" s="32">
        <f t="shared" si="6"/>
        <v>44172</v>
      </c>
      <c r="CQ7" s="32">
        <f t="shared" si="6"/>
        <v>44173</v>
      </c>
      <c r="CR7" s="32">
        <f t="shared" si="6"/>
        <v>44174</v>
      </c>
      <c r="CS7" s="32">
        <f t="shared" si="6"/>
        <v>44175</v>
      </c>
      <c r="CT7" s="32">
        <f t="shared" si="6"/>
        <v>44176</v>
      </c>
      <c r="CU7" s="32">
        <f t="shared" si="6"/>
        <v>44177</v>
      </c>
      <c r="CV7" s="32">
        <f t="shared" si="6"/>
        <v>44178</v>
      </c>
      <c r="CW7" s="32">
        <f t="shared" si="6"/>
        <v>44179</v>
      </c>
      <c r="CX7" s="32">
        <f t="shared" si="6"/>
        <v>44180</v>
      </c>
      <c r="CY7" s="32">
        <f t="shared" si="6"/>
        <v>44181</v>
      </c>
      <c r="CZ7" s="32">
        <f t="shared" si="6"/>
        <v>44182</v>
      </c>
      <c r="DA7" s="32">
        <f t="shared" si="6"/>
        <v>44183</v>
      </c>
      <c r="DB7" s="32">
        <f t="shared" si="6"/>
        <v>44184</v>
      </c>
      <c r="DC7" s="32">
        <f t="shared" si="6"/>
        <v>44185</v>
      </c>
      <c r="DD7" s="32">
        <f t="shared" si="6"/>
        <v>44186</v>
      </c>
      <c r="DE7" s="32">
        <f t="shared" si="6"/>
        <v>44187</v>
      </c>
      <c r="DF7" s="32">
        <f t="shared" si="6"/>
        <v>44188</v>
      </c>
      <c r="DG7" s="32">
        <f t="shared" si="6"/>
        <v>44189</v>
      </c>
      <c r="DH7" s="32">
        <f t="shared" si="6"/>
        <v>44190</v>
      </c>
      <c r="DI7" s="32">
        <f t="shared" si="6"/>
        <v>44191</v>
      </c>
      <c r="DJ7" s="32">
        <f t="shared" si="6"/>
        <v>44192</v>
      </c>
      <c r="DK7" s="32">
        <f t="shared" si="6"/>
        <v>44193</v>
      </c>
      <c r="DL7" s="32">
        <f t="shared" si="6"/>
        <v>44194</v>
      </c>
      <c r="DM7" s="32">
        <f t="shared" si="6"/>
        <v>44195</v>
      </c>
      <c r="DN7" s="32">
        <f t="shared" si="6"/>
        <v>44196</v>
      </c>
      <c r="DO7" s="32">
        <f t="shared" si="6"/>
        <v>44197</v>
      </c>
      <c r="DP7" s="32">
        <f t="shared" si="6"/>
        <v>44198</v>
      </c>
      <c r="DQ7" s="32">
        <f t="shared" si="6"/>
        <v>44199</v>
      </c>
      <c r="DR7" s="32">
        <f t="shared" si="6"/>
        <v>44200</v>
      </c>
      <c r="DS7" s="32">
        <f t="shared" si="6"/>
        <v>44201</v>
      </c>
      <c r="DT7" s="32">
        <f t="shared" si="6"/>
        <v>44202</v>
      </c>
      <c r="DU7" s="32">
        <f t="shared" si="6"/>
        <v>44203</v>
      </c>
      <c r="DV7" s="32">
        <f t="shared" si="6"/>
        <v>44204</v>
      </c>
      <c r="DW7" s="32">
        <f t="shared" si="6"/>
        <v>44205</v>
      </c>
      <c r="DX7" s="32">
        <f t="shared" si="6"/>
        <v>44206</v>
      </c>
      <c r="DY7" s="32">
        <f t="shared" si="6"/>
        <v>44207</v>
      </c>
      <c r="DZ7" s="32">
        <f t="shared" si="6"/>
        <v>44208</v>
      </c>
      <c r="EA7" s="32">
        <f t="shared" si="6"/>
        <v>44209</v>
      </c>
      <c r="EB7" s="32">
        <f t="shared" si="6"/>
        <v>44210</v>
      </c>
      <c r="EC7" s="32">
        <f t="shared" si="6"/>
        <v>44211</v>
      </c>
      <c r="ED7" s="32">
        <f t="shared" si="6"/>
        <v>44212</v>
      </c>
      <c r="EE7" s="32">
        <f t="shared" si="6"/>
        <v>44213</v>
      </c>
      <c r="EF7" s="32">
        <f t="shared" si="6"/>
        <v>44214</v>
      </c>
      <c r="EG7" s="32">
        <f t="shared" si="6"/>
        <v>44215</v>
      </c>
      <c r="EH7" s="32">
        <f t="shared" si="6"/>
        <v>44216</v>
      </c>
      <c r="EI7" s="32">
        <f>EH7+1</f>
        <v>44217</v>
      </c>
      <c r="EJ7" s="32">
        <f>EI7+1</f>
        <v>44218</v>
      </c>
      <c r="EK7" s="32">
        <f t="shared" ref="EK7:ES7" si="7">EJ7+1</f>
        <v>44219</v>
      </c>
      <c r="EL7" s="32">
        <f t="shared" si="7"/>
        <v>44220</v>
      </c>
      <c r="EM7" s="32">
        <f t="shared" si="7"/>
        <v>44221</v>
      </c>
      <c r="EN7" s="32">
        <f t="shared" si="7"/>
        <v>44222</v>
      </c>
      <c r="EO7" s="32">
        <f t="shared" si="7"/>
        <v>44223</v>
      </c>
      <c r="EP7" s="32">
        <f t="shared" si="7"/>
        <v>44224</v>
      </c>
      <c r="EQ7" s="32">
        <f t="shared" si="7"/>
        <v>44225</v>
      </c>
      <c r="ER7" s="32">
        <f t="shared" si="7"/>
        <v>44226</v>
      </c>
      <c r="ES7" s="32">
        <f t="shared" si="7"/>
        <v>44227</v>
      </c>
    </row>
    <row r="8" spans="1:149" ht="17.649999999999999" customHeight="1" thickBot="1" x14ac:dyDescent="0.55000000000000004">
      <c r="A8" s="80"/>
      <c r="B8" s="80" t="s">
        <v>123</v>
      </c>
      <c r="C8" s="81"/>
      <c r="D8" s="81"/>
      <c r="E8" s="80"/>
      <c r="F8" s="80"/>
      <c r="G8" s="81"/>
      <c r="H8" s="80"/>
      <c r="I8" s="8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</row>
    <row r="9" spans="1:149" ht="24.75" customHeight="1" thickBot="1" x14ac:dyDescent="0.5">
      <c r="A9" s="83">
        <v>1</v>
      </c>
      <c r="B9" s="84" t="str">
        <f>'Sprint 1'!B5</f>
        <v xml:space="preserve">
 Infrastructure</v>
      </c>
      <c r="C9" s="85"/>
      <c r="D9" s="85" t="str">
        <f>'Sprint 1'!F5</f>
        <v>High</v>
      </c>
      <c r="E9" s="86">
        <f>'Sprint 1'!D5</f>
        <v>0.38888888888888884</v>
      </c>
      <c r="F9" s="86" cm="1">
        <f t="array" ref="F9:F21">'Sprint 1'!E5:E17</f>
        <v>0.38888888888888884</v>
      </c>
      <c r="G9" s="87">
        <f>H9+(-E9)</f>
        <v>44088</v>
      </c>
      <c r="H9" s="87">
        <f>G3+F9</f>
        <v>44088.388888888891</v>
      </c>
      <c r="I9" s="88"/>
      <c r="J9" s="41" t="str">
        <f xml:space="preserve"> IF(AND(J$7=$G9,$E9=0),"u",  IF(AND(J$7&gt;=$G9,J$7&lt;$H9),"X",IF(AND(J$7&gt;=$H9,J$7&lt;=$I9),"Y","")))</f>
        <v>X</v>
      </c>
      <c r="K9" s="41" t="str">
        <f t="shared" ref="K9:AC21" si="8" xml:space="preserve"> IF(AND(K$7=$G9,$E9=0),"u",  IF(AND(K$7&gt;=$G9,K$7&lt;$H9),"X",IF(AND(K$7&gt;=$H9,K$7&lt;=$I9),"Y","")))</f>
        <v/>
      </c>
      <c r="L9" s="41" t="str">
        <f t="shared" si="8"/>
        <v/>
      </c>
      <c r="M9" s="41" t="str">
        <f t="shared" si="8"/>
        <v/>
      </c>
      <c r="N9" s="41" t="str">
        <f t="shared" si="8"/>
        <v/>
      </c>
      <c r="O9" s="41" t="str">
        <f t="shared" si="8"/>
        <v/>
      </c>
      <c r="P9" s="41" t="str">
        <f t="shared" si="8"/>
        <v/>
      </c>
      <c r="Q9" s="41" t="str">
        <f t="shared" si="8"/>
        <v/>
      </c>
      <c r="R9" s="41" t="str">
        <f t="shared" si="8"/>
        <v/>
      </c>
      <c r="S9" s="41" t="str">
        <f t="shared" si="8"/>
        <v/>
      </c>
      <c r="T9" s="41" t="str">
        <f t="shared" si="8"/>
        <v/>
      </c>
      <c r="U9" s="41" t="str">
        <f t="shared" si="8"/>
        <v/>
      </c>
      <c r="V9" s="41" t="str">
        <f t="shared" si="8"/>
        <v/>
      </c>
      <c r="W9" s="41" t="str">
        <f t="shared" si="8"/>
        <v/>
      </c>
      <c r="X9" s="41" t="str">
        <f t="shared" si="8"/>
        <v/>
      </c>
      <c r="Y9" s="41" t="str">
        <f t="shared" si="8"/>
        <v/>
      </c>
      <c r="Z9" s="41" t="str">
        <f t="shared" si="8"/>
        <v/>
      </c>
      <c r="AA9" s="41" t="str">
        <f t="shared" si="8"/>
        <v/>
      </c>
      <c r="AB9" s="41" t="str">
        <f xml:space="preserve"> IF(AND(AB$7=$G9,$E9=0),"u",  IF(AND(AB$7&gt;=$G9,AB$7&lt;$H9),"X",IF(AND(AB$7&gt;=$H9,AB$7&lt;=$I9),"Y","")))</f>
        <v/>
      </c>
      <c r="AC9" s="41" t="str">
        <f t="shared" si="8"/>
        <v/>
      </c>
      <c r="AD9" s="41" t="str">
        <f t="shared" ref="AB9:AQ21" si="9" xml:space="preserve"> IF(AND(AD$7=$G9,$E9=0),"u",  IF(AND(AD$7&gt;=$G9,AD$7&lt;$H9),"X",IF(AND(AD$7&gt;=$H9,AD$7&lt;=$I9),"Y","")))</f>
        <v/>
      </c>
      <c r="AE9" s="41" t="str">
        <f t="shared" si="9"/>
        <v/>
      </c>
      <c r="AF9" s="41" t="str">
        <f xml:space="preserve"> IF(AND(AF$7=$G9,$E9=0),"u",  IF(AND(AF$7&gt;=$G9,AF$7&lt;$H9),"X",IF(AND(AF$7&gt;=$H9,AF$7&lt;=$I9),"Y","")))</f>
        <v/>
      </c>
      <c r="AG9" s="41" t="str">
        <f t="shared" ref="AG9:AL21" si="10" xml:space="preserve"> IF(AND(AG$7=$G9,$E9=0),"u",  IF(AND(AG$7&gt;=$G9,AG$7&lt;$H9),"X",IF(AND(AG$7&gt;=$H9,AG$7&lt;=$I9),"Y","")))</f>
        <v/>
      </c>
      <c r="AH9" s="41" t="str">
        <f t="shared" si="10"/>
        <v/>
      </c>
      <c r="AI9" s="41" t="str">
        <f t="shared" si="10"/>
        <v/>
      </c>
      <c r="AJ9" s="41" t="str">
        <f t="shared" si="10"/>
        <v/>
      </c>
      <c r="AK9" s="41" t="str">
        <f t="shared" si="10"/>
        <v/>
      </c>
      <c r="AL9" s="41" t="str">
        <f t="shared" si="10"/>
        <v/>
      </c>
      <c r="AM9" s="41" t="str">
        <f xml:space="preserve"> IF(AND(AM$7=$G9,$E9=0),"u",  IF(AND(AM$7&gt;=$G9,AM$7&lt;$H9),"X",IF(AND(AM$7&gt;=$H9,AM$7&lt;=$I9),"Y","")))</f>
        <v/>
      </c>
      <c r="AN9" s="41" t="str">
        <f t="shared" ref="AN9:BE21" si="11" xml:space="preserve"> IF(AND(AN$7=$G9,$E9=0),"u",  IF(AND(AN$7&gt;=$G9,AN$7&lt;$H9),"X",IF(AND(AN$7&gt;=$H9,AN$7&lt;=$I9),"Y","")))</f>
        <v/>
      </c>
      <c r="AO9" s="41" t="str">
        <f t="shared" si="11"/>
        <v/>
      </c>
      <c r="AP9" s="41" t="str">
        <f t="shared" si="11"/>
        <v/>
      </c>
      <c r="AQ9" s="41" t="str">
        <f t="shared" si="11"/>
        <v/>
      </c>
      <c r="AR9" s="41" t="str">
        <f t="shared" si="11"/>
        <v/>
      </c>
      <c r="AS9" s="41" t="str">
        <f t="shared" si="11"/>
        <v/>
      </c>
      <c r="AT9" s="41" t="str">
        <f t="shared" si="11"/>
        <v/>
      </c>
      <c r="AU9" s="41" t="str">
        <f t="shared" si="11"/>
        <v/>
      </c>
      <c r="AV9" s="41" t="str">
        <f t="shared" si="11"/>
        <v/>
      </c>
      <c r="AW9" s="41" t="str">
        <f t="shared" si="11"/>
        <v/>
      </c>
      <c r="AX9" s="41" t="str">
        <f t="shared" si="11"/>
        <v/>
      </c>
      <c r="AY9" s="41" t="str">
        <f t="shared" si="11"/>
        <v/>
      </c>
      <c r="AZ9" s="41" t="str">
        <f t="shared" si="11"/>
        <v/>
      </c>
      <c r="BA9" s="41" t="str">
        <f t="shared" si="11"/>
        <v/>
      </c>
      <c r="BB9" s="41" t="str">
        <f t="shared" si="11"/>
        <v/>
      </c>
      <c r="BC9" s="41" t="str">
        <f t="shared" si="11"/>
        <v/>
      </c>
      <c r="BD9" s="41" t="str">
        <f t="shared" si="11"/>
        <v/>
      </c>
      <c r="BE9" s="41" t="str">
        <f xml:space="preserve"> IF(AND(BE$7=$G9,$E9=0),"u",  IF(AND(BE$7&gt;=$G9,BE$7&lt;$H9),"X",IF(AND(BE$7&gt;=$H9,BE$7&lt;=$I9),"Y","")))</f>
        <v/>
      </c>
      <c r="BF9" s="41" t="str">
        <f t="shared" ref="BF9:DQ14" si="12" xml:space="preserve"> IF(AND(BF$7=$G9,$E9=0),"u",  IF(AND(BF$7&gt;=$G9,BF$7&lt;$H9),"X",IF(AND(BF$7&gt;=$H9,BF$7&lt;=$I9),"Y","")))</f>
        <v/>
      </c>
      <c r="BG9" s="41" t="str">
        <f t="shared" si="12"/>
        <v/>
      </c>
      <c r="BH9" s="41" t="str">
        <f t="shared" si="12"/>
        <v/>
      </c>
      <c r="BI9" s="41" t="str">
        <f t="shared" si="12"/>
        <v/>
      </c>
      <c r="BJ9" s="41" t="str">
        <f t="shared" si="12"/>
        <v/>
      </c>
      <c r="BK9" s="41" t="str">
        <f t="shared" si="12"/>
        <v/>
      </c>
      <c r="BL9" s="41" t="str">
        <f t="shared" si="12"/>
        <v/>
      </c>
      <c r="BM9" s="41" t="str">
        <f t="shared" si="12"/>
        <v/>
      </c>
      <c r="BN9" s="41" t="str">
        <f t="shared" si="12"/>
        <v/>
      </c>
      <c r="BO9" s="41" t="str">
        <f t="shared" si="12"/>
        <v/>
      </c>
      <c r="BP9" s="41" t="str">
        <f t="shared" si="12"/>
        <v/>
      </c>
      <c r="BQ9" s="41" t="str">
        <f t="shared" si="12"/>
        <v/>
      </c>
      <c r="BR9" s="41" t="str">
        <f t="shared" si="12"/>
        <v/>
      </c>
      <c r="BS9" s="41" t="str">
        <f t="shared" si="12"/>
        <v/>
      </c>
      <c r="BT9" s="41" t="str">
        <f t="shared" si="12"/>
        <v/>
      </c>
      <c r="BU9" s="41" t="str">
        <f t="shared" si="12"/>
        <v/>
      </c>
      <c r="BV9" s="41" t="str">
        <f t="shared" si="12"/>
        <v/>
      </c>
      <c r="BW9" s="41" t="str">
        <f t="shared" si="12"/>
        <v/>
      </c>
      <c r="BX9" s="41" t="str">
        <f t="shared" si="12"/>
        <v/>
      </c>
      <c r="BY9" s="41" t="str">
        <f t="shared" si="12"/>
        <v/>
      </c>
      <c r="BZ9" s="41" t="str">
        <f t="shared" si="12"/>
        <v/>
      </c>
      <c r="CA9" s="41" t="str">
        <f t="shared" si="12"/>
        <v/>
      </c>
      <c r="CB9" s="41" t="str">
        <f t="shared" si="12"/>
        <v/>
      </c>
      <c r="CC9" s="41" t="str">
        <f t="shared" si="12"/>
        <v/>
      </c>
      <c r="CD9" s="41" t="str">
        <f t="shared" si="12"/>
        <v/>
      </c>
      <c r="CE9" s="41" t="str">
        <f t="shared" si="12"/>
        <v/>
      </c>
      <c r="CF9" s="41" t="str">
        <f t="shared" si="12"/>
        <v/>
      </c>
      <c r="CG9" s="41" t="str">
        <f t="shared" si="12"/>
        <v/>
      </c>
      <c r="CH9" s="41" t="str">
        <f t="shared" si="12"/>
        <v/>
      </c>
      <c r="CI9" s="41" t="str">
        <f t="shared" si="12"/>
        <v/>
      </c>
      <c r="CJ9" s="41" t="str">
        <f t="shared" si="12"/>
        <v/>
      </c>
      <c r="CK9" s="41" t="str">
        <f t="shared" si="12"/>
        <v/>
      </c>
      <c r="CL9" s="41" t="str">
        <f t="shared" si="12"/>
        <v/>
      </c>
      <c r="CM9" s="41" t="str">
        <f t="shared" si="12"/>
        <v/>
      </c>
      <c r="CN9" s="41" t="str">
        <f t="shared" si="12"/>
        <v/>
      </c>
      <c r="CO9" s="41" t="str">
        <f t="shared" si="12"/>
        <v/>
      </c>
      <c r="CP9" s="41" t="str">
        <f t="shared" si="12"/>
        <v/>
      </c>
      <c r="CQ9" s="41" t="str">
        <f t="shared" si="12"/>
        <v/>
      </c>
      <c r="CR9" s="41" t="str">
        <f t="shared" si="12"/>
        <v/>
      </c>
      <c r="CS9" s="41" t="str">
        <f t="shared" si="12"/>
        <v/>
      </c>
      <c r="CT9" s="41" t="str">
        <f t="shared" si="12"/>
        <v/>
      </c>
      <c r="CU9" s="41" t="str">
        <f t="shared" si="12"/>
        <v/>
      </c>
      <c r="CV9" s="41" t="str">
        <f t="shared" si="12"/>
        <v/>
      </c>
      <c r="CW9" s="41" t="str">
        <f t="shared" si="12"/>
        <v/>
      </c>
      <c r="CX9" s="41" t="str">
        <f t="shared" si="12"/>
        <v/>
      </c>
      <c r="CY9" s="41" t="str">
        <f t="shared" si="12"/>
        <v/>
      </c>
      <c r="CZ9" s="41" t="str">
        <f t="shared" si="12"/>
        <v/>
      </c>
      <c r="DA9" s="41" t="str">
        <f t="shared" si="12"/>
        <v/>
      </c>
      <c r="DB9" s="41" t="str">
        <f t="shared" si="12"/>
        <v/>
      </c>
      <c r="DC9" s="41" t="str">
        <f t="shared" si="12"/>
        <v/>
      </c>
      <c r="DD9" s="41" t="str">
        <f t="shared" si="12"/>
        <v/>
      </c>
      <c r="DE9" s="41" t="str">
        <f t="shared" si="12"/>
        <v/>
      </c>
      <c r="DF9" s="41" t="str">
        <f t="shared" si="12"/>
        <v/>
      </c>
      <c r="DG9" s="41" t="str">
        <f t="shared" si="12"/>
        <v/>
      </c>
      <c r="DH9" s="41" t="str">
        <f t="shared" si="12"/>
        <v/>
      </c>
      <c r="DI9" s="41" t="str">
        <f t="shared" si="12"/>
        <v/>
      </c>
      <c r="DJ9" s="41" t="str">
        <f t="shared" si="12"/>
        <v/>
      </c>
      <c r="DK9" s="41" t="str">
        <f t="shared" si="12"/>
        <v/>
      </c>
      <c r="DL9" s="41" t="str">
        <f t="shared" si="12"/>
        <v/>
      </c>
      <c r="DM9" s="41" t="str">
        <f t="shared" si="12"/>
        <v/>
      </c>
      <c r="DN9" s="41" t="str">
        <f t="shared" si="12"/>
        <v/>
      </c>
      <c r="DO9" s="41" t="str">
        <f t="shared" si="12"/>
        <v/>
      </c>
      <c r="DP9" s="41" t="str">
        <f t="shared" si="12"/>
        <v/>
      </c>
      <c r="DQ9" s="41" t="str">
        <f t="shared" si="12"/>
        <v/>
      </c>
      <c r="DR9" s="41" t="str">
        <f t="shared" ref="BZ9:EI17" si="13" xml:space="preserve"> IF(AND(DR$7=$G9,$E9=0),"u",  IF(AND(DR$7&gt;=$G9,DR$7&lt;$H9),"X",IF(AND(DR$7&gt;=$H9,DR$7&lt;=$I9),"Y","")))</f>
        <v/>
      </c>
      <c r="DS9" s="41" t="str">
        <f t="shared" si="13"/>
        <v/>
      </c>
      <c r="DT9" s="41" t="str">
        <f t="shared" si="13"/>
        <v/>
      </c>
      <c r="DU9" s="41" t="str">
        <f t="shared" si="13"/>
        <v/>
      </c>
      <c r="DV9" s="41" t="str">
        <f t="shared" si="13"/>
        <v/>
      </c>
      <c r="DW9" s="41" t="str">
        <f t="shared" si="13"/>
        <v/>
      </c>
      <c r="DX9" s="41" t="str">
        <f t="shared" si="13"/>
        <v/>
      </c>
      <c r="DY9" s="41" t="str">
        <f t="shared" si="13"/>
        <v/>
      </c>
      <c r="DZ9" s="41" t="str">
        <f t="shared" si="13"/>
        <v/>
      </c>
      <c r="EA9" s="41" t="str">
        <f t="shared" si="13"/>
        <v/>
      </c>
      <c r="EB9" s="41" t="str">
        <f t="shared" si="13"/>
        <v/>
      </c>
      <c r="EC9" s="41" t="str">
        <f t="shared" si="13"/>
        <v/>
      </c>
      <c r="ED9" s="41" t="str">
        <f t="shared" si="13"/>
        <v/>
      </c>
      <c r="EE9" s="41" t="str">
        <f t="shared" si="13"/>
        <v/>
      </c>
      <c r="EF9" s="41" t="str">
        <f t="shared" si="13"/>
        <v/>
      </c>
      <c r="EG9" s="41" t="str">
        <f t="shared" si="13"/>
        <v/>
      </c>
      <c r="EH9" s="41" t="str">
        <f t="shared" si="13"/>
        <v/>
      </c>
      <c r="EI9" s="41" t="str">
        <f t="shared" si="13"/>
        <v/>
      </c>
      <c r="EJ9" s="41" t="str">
        <f t="shared" ref="EJ9:ES18" si="14" xml:space="preserve"> IF(AND(EJ$7=$G9,$E9=0),"u",  IF(AND(EJ$7&gt;=$G9,EJ$7&lt;$H9),"X",IF(AND(EJ$7&gt;=$H9,EJ$7&lt;=$I9),"Y","")))</f>
        <v/>
      </c>
      <c r="EK9" s="41" t="str">
        <f t="shared" si="14"/>
        <v/>
      </c>
      <c r="EL9" s="41" t="str">
        <f t="shared" si="14"/>
        <v/>
      </c>
      <c r="EM9" s="41" t="str">
        <f t="shared" si="14"/>
        <v/>
      </c>
      <c r="EN9" s="41" t="str">
        <f t="shared" si="14"/>
        <v/>
      </c>
      <c r="EO9" s="41" t="str">
        <f t="shared" si="14"/>
        <v/>
      </c>
      <c r="EP9" s="41" t="str">
        <f t="shared" si="14"/>
        <v/>
      </c>
      <c r="EQ9" s="41" t="str">
        <f t="shared" si="14"/>
        <v/>
      </c>
      <c r="ER9" s="41" t="str">
        <f t="shared" si="14"/>
        <v/>
      </c>
      <c r="ES9" s="41" t="str">
        <f t="shared" si="14"/>
        <v/>
      </c>
    </row>
    <row r="10" spans="1:149" ht="14.65" thickBot="1" x14ac:dyDescent="0.5">
      <c r="A10" s="89">
        <v>2</v>
      </c>
      <c r="B10" s="84" t="str">
        <f>'Sprint 1'!B6</f>
        <v>Management tools</v>
      </c>
      <c r="C10" s="39"/>
      <c r="D10" s="85" t="str">
        <f>'Sprint 1'!F6</f>
        <v>High</v>
      </c>
      <c r="E10" s="86">
        <f>'Sprint 1'!D6</f>
        <v>1.9444444444444442</v>
      </c>
      <c r="F10" s="96">
        <v>2.333333333333333</v>
      </c>
      <c r="G10" s="40">
        <f>H10+(-E10)</f>
        <v>44088.388888888891</v>
      </c>
      <c r="H10" s="87">
        <f>$G3+F10</f>
        <v>44090.333333333336</v>
      </c>
      <c r="I10" s="90"/>
      <c r="J10" s="41" t="str">
        <f t="shared" ref="J10:Y21" si="15" xml:space="preserve"> IF(AND(J$7=$G10,$E10=0),"u",  IF(AND(J$7&gt;=$G10,J$7&lt;$H10),"X",IF(AND(J$7&gt;=$H10,J$7&lt;=$I10),"Y","")))</f>
        <v/>
      </c>
      <c r="K10" s="41" t="str">
        <f t="shared" si="15"/>
        <v>X</v>
      </c>
      <c r="L10" s="41" t="str">
        <f t="shared" si="15"/>
        <v>X</v>
      </c>
      <c r="M10" s="41" t="str">
        <f t="shared" si="15"/>
        <v/>
      </c>
      <c r="N10" s="41" t="str">
        <f t="shared" si="15"/>
        <v/>
      </c>
      <c r="O10" s="41" t="str">
        <f t="shared" si="15"/>
        <v/>
      </c>
      <c r="P10" s="41" t="str">
        <f t="shared" si="15"/>
        <v/>
      </c>
      <c r="Q10" s="41" t="str">
        <f t="shared" si="15"/>
        <v/>
      </c>
      <c r="R10" s="41" t="str">
        <f t="shared" si="15"/>
        <v/>
      </c>
      <c r="S10" s="41" t="str">
        <f t="shared" si="15"/>
        <v/>
      </c>
      <c r="T10" s="41" t="str">
        <f t="shared" si="15"/>
        <v/>
      </c>
      <c r="U10" s="41" t="str">
        <f t="shared" si="15"/>
        <v/>
      </c>
      <c r="V10" s="41" t="str">
        <f t="shared" si="15"/>
        <v/>
      </c>
      <c r="W10" s="41" t="str">
        <f t="shared" si="15"/>
        <v/>
      </c>
      <c r="X10" s="41" t="str">
        <f t="shared" si="15"/>
        <v/>
      </c>
      <c r="Y10" s="41" t="str">
        <f t="shared" si="15"/>
        <v/>
      </c>
      <c r="Z10" s="41" t="str">
        <f t="shared" si="8"/>
        <v/>
      </c>
      <c r="AA10" s="41" t="str">
        <f t="shared" si="8"/>
        <v/>
      </c>
      <c r="AB10" s="41" t="str">
        <f t="shared" si="8"/>
        <v/>
      </c>
      <c r="AC10" s="41" t="str">
        <f t="shared" si="8"/>
        <v/>
      </c>
      <c r="AD10" s="41" t="str">
        <f t="shared" si="9"/>
        <v/>
      </c>
      <c r="AE10" s="41" t="str">
        <f t="shared" si="9"/>
        <v/>
      </c>
      <c r="AF10" s="41" t="str">
        <f t="shared" si="9"/>
        <v/>
      </c>
      <c r="AG10" s="41" t="str">
        <f t="shared" si="9"/>
        <v/>
      </c>
      <c r="AH10" s="41" t="str">
        <f t="shared" si="9"/>
        <v/>
      </c>
      <c r="AI10" s="41" t="str">
        <f t="shared" si="9"/>
        <v/>
      </c>
      <c r="AJ10" s="41" t="str">
        <f t="shared" si="9"/>
        <v/>
      </c>
      <c r="AK10" s="41" t="str">
        <f t="shared" si="9"/>
        <v/>
      </c>
      <c r="AL10" s="41" t="str">
        <f t="shared" si="9"/>
        <v/>
      </c>
      <c r="AM10" s="41" t="str">
        <f t="shared" si="9"/>
        <v/>
      </c>
      <c r="AN10" s="41" t="str">
        <f t="shared" si="9"/>
        <v/>
      </c>
      <c r="AO10" s="41" t="str">
        <f t="shared" si="9"/>
        <v/>
      </c>
      <c r="AP10" s="41" t="str">
        <f t="shared" si="9"/>
        <v/>
      </c>
      <c r="AQ10" s="41" t="str">
        <f t="shared" si="9"/>
        <v/>
      </c>
      <c r="AR10" s="41" t="str">
        <f t="shared" si="11"/>
        <v/>
      </c>
      <c r="AS10" s="41" t="str">
        <f t="shared" si="11"/>
        <v/>
      </c>
      <c r="AT10" s="41" t="str">
        <f t="shared" si="11"/>
        <v/>
      </c>
      <c r="AU10" s="41" t="str">
        <f t="shared" si="11"/>
        <v/>
      </c>
      <c r="AV10" s="41" t="str">
        <f t="shared" si="11"/>
        <v/>
      </c>
      <c r="AW10" s="41" t="str">
        <f t="shared" si="11"/>
        <v/>
      </c>
      <c r="AX10" s="41" t="str">
        <f t="shared" si="11"/>
        <v/>
      </c>
      <c r="AY10" s="41" t="str">
        <f t="shared" si="11"/>
        <v/>
      </c>
      <c r="AZ10" s="41" t="str">
        <f t="shared" si="11"/>
        <v/>
      </c>
      <c r="BA10" s="41" t="str">
        <f t="shared" si="11"/>
        <v/>
      </c>
      <c r="BB10" s="41" t="str">
        <f t="shared" si="11"/>
        <v/>
      </c>
      <c r="BC10" s="41" t="str">
        <f t="shared" si="11"/>
        <v/>
      </c>
      <c r="BD10" s="41" t="str">
        <f t="shared" si="11"/>
        <v/>
      </c>
      <c r="BE10" s="41" t="str">
        <f t="shared" si="11"/>
        <v/>
      </c>
      <c r="BF10" s="41" t="str">
        <f t="shared" si="12"/>
        <v/>
      </c>
      <c r="BG10" s="41" t="str">
        <f t="shared" si="12"/>
        <v/>
      </c>
      <c r="BH10" s="41" t="str">
        <f t="shared" si="12"/>
        <v/>
      </c>
      <c r="BI10" s="41" t="str">
        <f t="shared" si="12"/>
        <v/>
      </c>
      <c r="BJ10" s="41" t="str">
        <f t="shared" si="12"/>
        <v/>
      </c>
      <c r="BK10" s="41" t="str">
        <f t="shared" si="12"/>
        <v/>
      </c>
      <c r="BL10" s="41" t="str">
        <f t="shared" si="12"/>
        <v/>
      </c>
      <c r="BM10" s="41" t="str">
        <f t="shared" si="12"/>
        <v/>
      </c>
      <c r="BN10" s="41" t="str">
        <f t="shared" si="12"/>
        <v/>
      </c>
      <c r="BO10" s="41" t="str">
        <f t="shared" si="12"/>
        <v/>
      </c>
      <c r="BP10" s="41" t="str">
        <f t="shared" si="12"/>
        <v/>
      </c>
      <c r="BQ10" s="41" t="str">
        <f t="shared" si="12"/>
        <v/>
      </c>
      <c r="BR10" s="41" t="str">
        <f t="shared" si="12"/>
        <v/>
      </c>
      <c r="BS10" s="41" t="str">
        <f t="shared" si="12"/>
        <v/>
      </c>
      <c r="BT10" s="41" t="str">
        <f t="shared" si="12"/>
        <v/>
      </c>
      <c r="BU10" s="41" t="str">
        <f t="shared" si="12"/>
        <v/>
      </c>
      <c r="BV10" s="41" t="str">
        <f t="shared" si="12"/>
        <v/>
      </c>
      <c r="BW10" s="41" t="str">
        <f t="shared" si="12"/>
        <v/>
      </c>
      <c r="BX10" s="41" t="str">
        <f t="shared" si="12"/>
        <v/>
      </c>
      <c r="BY10" s="41" t="str">
        <f t="shared" si="12"/>
        <v/>
      </c>
      <c r="BZ10" s="41" t="str">
        <f t="shared" si="13"/>
        <v/>
      </c>
      <c r="CA10" s="41" t="str">
        <f t="shared" si="13"/>
        <v/>
      </c>
      <c r="CB10" s="41" t="str">
        <f t="shared" si="13"/>
        <v/>
      </c>
      <c r="CC10" s="41" t="str">
        <f t="shared" si="13"/>
        <v/>
      </c>
      <c r="CD10" s="41" t="str">
        <f t="shared" si="13"/>
        <v/>
      </c>
      <c r="CE10" s="41" t="str">
        <f t="shared" si="13"/>
        <v/>
      </c>
      <c r="CF10" s="41" t="str">
        <f t="shared" si="13"/>
        <v/>
      </c>
      <c r="CG10" s="41" t="str">
        <f t="shared" si="13"/>
        <v/>
      </c>
      <c r="CH10" s="41" t="str">
        <f t="shared" si="13"/>
        <v/>
      </c>
      <c r="CI10" s="41" t="str">
        <f t="shared" si="13"/>
        <v/>
      </c>
      <c r="CJ10" s="41" t="str">
        <f t="shared" si="13"/>
        <v/>
      </c>
      <c r="CK10" s="41" t="str">
        <f t="shared" si="13"/>
        <v/>
      </c>
      <c r="CL10" s="41" t="str">
        <f t="shared" si="13"/>
        <v/>
      </c>
      <c r="CM10" s="41" t="str">
        <f t="shared" si="13"/>
        <v/>
      </c>
      <c r="CN10" s="41" t="str">
        <f t="shared" si="13"/>
        <v/>
      </c>
      <c r="CO10" s="41" t="str">
        <f t="shared" si="13"/>
        <v/>
      </c>
      <c r="CP10" s="41" t="str">
        <f t="shared" si="13"/>
        <v/>
      </c>
      <c r="CQ10" s="41" t="str">
        <f t="shared" si="13"/>
        <v/>
      </c>
      <c r="CR10" s="41" t="str">
        <f t="shared" si="13"/>
        <v/>
      </c>
      <c r="CS10" s="41" t="str">
        <f t="shared" si="13"/>
        <v/>
      </c>
      <c r="CT10" s="41" t="str">
        <f t="shared" si="13"/>
        <v/>
      </c>
      <c r="CU10" s="41" t="str">
        <f t="shared" si="13"/>
        <v/>
      </c>
      <c r="CV10" s="41" t="str">
        <f t="shared" si="13"/>
        <v/>
      </c>
      <c r="CW10" s="41" t="str">
        <f t="shared" si="13"/>
        <v/>
      </c>
      <c r="CX10" s="41" t="str">
        <f t="shared" si="13"/>
        <v/>
      </c>
      <c r="CY10" s="41" t="str">
        <f t="shared" si="13"/>
        <v/>
      </c>
      <c r="CZ10" s="41" t="str">
        <f t="shared" si="13"/>
        <v/>
      </c>
      <c r="DA10" s="41" t="str">
        <f t="shared" si="13"/>
        <v/>
      </c>
      <c r="DB10" s="41" t="str">
        <f t="shared" si="12"/>
        <v/>
      </c>
      <c r="DC10" s="41" t="str">
        <f t="shared" si="12"/>
        <v/>
      </c>
      <c r="DD10" s="41" t="str">
        <f t="shared" si="12"/>
        <v/>
      </c>
      <c r="DE10" s="41" t="str">
        <f t="shared" si="12"/>
        <v/>
      </c>
      <c r="DF10" s="41" t="str">
        <f t="shared" si="12"/>
        <v/>
      </c>
      <c r="DG10" s="41" t="str">
        <f t="shared" si="12"/>
        <v/>
      </c>
      <c r="DH10" s="41" t="str">
        <f t="shared" si="12"/>
        <v/>
      </c>
      <c r="DI10" s="41" t="str">
        <f t="shared" si="12"/>
        <v/>
      </c>
      <c r="DJ10" s="41" t="str">
        <f t="shared" si="12"/>
        <v/>
      </c>
      <c r="DK10" s="41" t="str">
        <f t="shared" si="12"/>
        <v/>
      </c>
      <c r="DL10" s="41" t="str">
        <f t="shared" si="12"/>
        <v/>
      </c>
      <c r="DM10" s="41" t="str">
        <f t="shared" si="12"/>
        <v/>
      </c>
      <c r="DN10" s="41" t="str">
        <f t="shared" si="12"/>
        <v/>
      </c>
      <c r="DO10" s="41" t="str">
        <f t="shared" si="12"/>
        <v/>
      </c>
      <c r="DP10" s="41" t="str">
        <f t="shared" si="12"/>
        <v/>
      </c>
      <c r="DQ10" s="41" t="str">
        <f t="shared" si="12"/>
        <v/>
      </c>
      <c r="DR10" s="41" t="str">
        <f t="shared" si="13"/>
        <v/>
      </c>
      <c r="DS10" s="41" t="str">
        <f t="shared" si="13"/>
        <v/>
      </c>
      <c r="DT10" s="41" t="str">
        <f t="shared" si="13"/>
        <v/>
      </c>
      <c r="DU10" s="41" t="str">
        <f t="shared" si="13"/>
        <v/>
      </c>
      <c r="DV10" s="41" t="str">
        <f t="shared" si="13"/>
        <v/>
      </c>
      <c r="DW10" s="41" t="str">
        <f t="shared" si="13"/>
        <v/>
      </c>
      <c r="DX10" s="41" t="str">
        <f t="shared" si="13"/>
        <v/>
      </c>
      <c r="DY10" s="41" t="str">
        <f t="shared" si="13"/>
        <v/>
      </c>
      <c r="DZ10" s="41" t="str">
        <f t="shared" si="13"/>
        <v/>
      </c>
      <c r="EA10" s="41" t="str">
        <f t="shared" si="13"/>
        <v/>
      </c>
      <c r="EB10" s="41" t="str">
        <f t="shared" si="13"/>
        <v/>
      </c>
      <c r="EC10" s="41" t="str">
        <f t="shared" si="13"/>
        <v/>
      </c>
      <c r="ED10" s="41" t="str">
        <f t="shared" si="13"/>
        <v/>
      </c>
      <c r="EE10" s="41" t="str">
        <f t="shared" si="13"/>
        <v/>
      </c>
      <c r="EF10" s="41" t="str">
        <f t="shared" si="13"/>
        <v/>
      </c>
      <c r="EG10" s="41" t="str">
        <f t="shared" si="13"/>
        <v/>
      </c>
      <c r="EH10" s="41" t="str">
        <f t="shared" si="13"/>
        <v/>
      </c>
      <c r="EI10" s="41" t="str">
        <f t="shared" si="13"/>
        <v/>
      </c>
      <c r="EJ10" s="41" t="str">
        <f t="shared" si="14"/>
        <v/>
      </c>
      <c r="EK10" s="41" t="str">
        <f t="shared" si="14"/>
        <v/>
      </c>
      <c r="EL10" s="41" t="str">
        <f t="shared" si="14"/>
        <v/>
      </c>
      <c r="EM10" s="41" t="str">
        <f t="shared" si="14"/>
        <v/>
      </c>
      <c r="EN10" s="41" t="str">
        <f t="shared" si="14"/>
        <v/>
      </c>
      <c r="EO10" s="41" t="str">
        <f t="shared" si="14"/>
        <v/>
      </c>
      <c r="EP10" s="41" t="str">
        <f t="shared" si="14"/>
        <v/>
      </c>
      <c r="EQ10" s="41" t="str">
        <f t="shared" si="14"/>
        <v/>
      </c>
      <c r="ER10" s="41" t="str">
        <f t="shared" si="14"/>
        <v/>
      </c>
      <c r="ES10" s="41" t="str">
        <f t="shared" si="14"/>
        <v/>
      </c>
    </row>
    <row r="11" spans="1:149" ht="27.75" customHeight="1" thickBot="1" x14ac:dyDescent="0.5">
      <c r="A11" s="89">
        <v>3</v>
      </c>
      <c r="B11" s="84" t="str">
        <f>'Sprint 1'!B7</f>
        <v>Create a user stories</v>
      </c>
      <c r="C11" s="39"/>
      <c r="D11" s="85" t="str">
        <f>'Sprint 1'!F7</f>
        <v>High</v>
      </c>
      <c r="E11" s="86">
        <f>'Sprint 1'!D7</f>
        <v>0.9722222222222221</v>
      </c>
      <c r="F11" s="96">
        <v>3.3055555555555554</v>
      </c>
      <c r="G11" s="40">
        <f>H11+(-E11)</f>
        <v>44090.333333333336</v>
      </c>
      <c r="H11" s="87">
        <f>G$3+F11</f>
        <v>44091.305555555555</v>
      </c>
      <c r="I11" s="90"/>
      <c r="J11" s="41" t="str">
        <f t="shared" si="15"/>
        <v/>
      </c>
      <c r="K11" s="41" t="str">
        <f t="shared" si="15"/>
        <v/>
      </c>
      <c r="L11" s="41" t="str">
        <f t="shared" si="15"/>
        <v/>
      </c>
      <c r="M11" s="41" t="str">
        <f t="shared" si="15"/>
        <v>X</v>
      </c>
      <c r="N11" s="41" t="str">
        <f t="shared" si="15"/>
        <v/>
      </c>
      <c r="O11" s="41" t="str">
        <f t="shared" si="8"/>
        <v/>
      </c>
      <c r="P11" s="41" t="str">
        <f t="shared" si="8"/>
        <v/>
      </c>
      <c r="Q11" s="41" t="str">
        <f t="shared" si="8"/>
        <v/>
      </c>
      <c r="R11" s="41" t="str">
        <f t="shared" si="8"/>
        <v/>
      </c>
      <c r="S11" s="41" t="str">
        <f t="shared" si="8"/>
        <v/>
      </c>
      <c r="T11" s="41" t="str">
        <f t="shared" si="8"/>
        <v/>
      </c>
      <c r="U11" s="41" t="str">
        <f t="shared" si="8"/>
        <v/>
      </c>
      <c r="V11" s="41" t="str">
        <f t="shared" si="8"/>
        <v/>
      </c>
      <c r="W11" s="41" t="str">
        <f t="shared" si="8"/>
        <v/>
      </c>
      <c r="X11" s="41" t="str">
        <f t="shared" si="8"/>
        <v/>
      </c>
      <c r="Y11" s="41" t="str">
        <f t="shared" si="8"/>
        <v/>
      </c>
      <c r="Z11" s="41" t="str">
        <f t="shared" si="8"/>
        <v/>
      </c>
      <c r="AA11" s="41" t="str">
        <f t="shared" si="8"/>
        <v/>
      </c>
      <c r="AB11" s="41" t="str">
        <f t="shared" si="9"/>
        <v/>
      </c>
      <c r="AC11" s="41" t="str">
        <f t="shared" si="9"/>
        <v/>
      </c>
      <c r="AD11" s="41" t="str">
        <f t="shared" si="9"/>
        <v/>
      </c>
      <c r="AE11" s="41" t="str">
        <f t="shared" si="9"/>
        <v/>
      </c>
      <c r="AF11" s="41" t="str">
        <f t="shared" si="9"/>
        <v/>
      </c>
      <c r="AG11" s="41" t="str">
        <f t="shared" si="9"/>
        <v/>
      </c>
      <c r="AH11" s="41" t="str">
        <f t="shared" si="9"/>
        <v/>
      </c>
      <c r="AI11" s="41" t="str">
        <f t="shared" si="9"/>
        <v/>
      </c>
      <c r="AJ11" s="41" t="str">
        <f t="shared" si="9"/>
        <v/>
      </c>
      <c r="AK11" s="41" t="str">
        <f t="shared" si="10"/>
        <v/>
      </c>
      <c r="AL11" s="41" t="str">
        <f t="shared" si="10"/>
        <v/>
      </c>
      <c r="AM11" s="41" t="str">
        <f t="shared" si="9"/>
        <v/>
      </c>
      <c r="AN11" s="41" t="str">
        <f t="shared" si="9"/>
        <v/>
      </c>
      <c r="AO11" s="41" t="str">
        <f t="shared" si="9"/>
        <v/>
      </c>
      <c r="AP11" s="41" t="str">
        <f t="shared" si="9"/>
        <v/>
      </c>
      <c r="AQ11" s="41" t="str">
        <f t="shared" si="9"/>
        <v/>
      </c>
      <c r="AR11" s="41" t="str">
        <f t="shared" si="11"/>
        <v/>
      </c>
      <c r="AS11" s="41" t="str">
        <f t="shared" si="11"/>
        <v/>
      </c>
      <c r="AT11" s="41" t="str">
        <f t="shared" si="11"/>
        <v/>
      </c>
      <c r="AU11" s="41" t="str">
        <f t="shared" si="11"/>
        <v/>
      </c>
      <c r="AV11" s="41" t="str">
        <f t="shared" si="11"/>
        <v/>
      </c>
      <c r="AW11" s="41" t="str">
        <f t="shared" si="11"/>
        <v/>
      </c>
      <c r="AX11" s="41" t="str">
        <f t="shared" si="11"/>
        <v/>
      </c>
      <c r="AY11" s="41" t="str">
        <f t="shared" si="11"/>
        <v/>
      </c>
      <c r="AZ11" s="41" t="str">
        <f t="shared" si="11"/>
        <v/>
      </c>
      <c r="BA11" s="41" t="str">
        <f t="shared" si="11"/>
        <v/>
      </c>
      <c r="BB11" s="41" t="str">
        <f t="shared" si="11"/>
        <v/>
      </c>
      <c r="BC11" s="41" t="str">
        <f t="shared" si="11"/>
        <v/>
      </c>
      <c r="BD11" s="41" t="str">
        <f t="shared" si="11"/>
        <v/>
      </c>
      <c r="BE11" s="41" t="str">
        <f t="shared" si="11"/>
        <v/>
      </c>
      <c r="BF11" s="41" t="str">
        <f t="shared" si="12"/>
        <v/>
      </c>
      <c r="BG11" s="41" t="str">
        <f t="shared" si="12"/>
        <v/>
      </c>
      <c r="BH11" s="41" t="str">
        <f t="shared" si="12"/>
        <v/>
      </c>
      <c r="BI11" s="41" t="str">
        <f t="shared" si="12"/>
        <v/>
      </c>
      <c r="BJ11" s="41" t="str">
        <f t="shared" si="12"/>
        <v/>
      </c>
      <c r="BK11" s="41" t="str">
        <f t="shared" si="12"/>
        <v/>
      </c>
      <c r="BL11" s="41" t="str">
        <f t="shared" si="12"/>
        <v/>
      </c>
      <c r="BM11" s="41" t="str">
        <f t="shared" si="12"/>
        <v/>
      </c>
      <c r="BN11" s="41" t="str">
        <f t="shared" si="12"/>
        <v/>
      </c>
      <c r="BO11" s="41" t="str">
        <f t="shared" si="12"/>
        <v/>
      </c>
      <c r="BP11" s="41" t="str">
        <f t="shared" si="12"/>
        <v/>
      </c>
      <c r="BQ11" s="41" t="str">
        <f t="shared" si="12"/>
        <v/>
      </c>
      <c r="BR11" s="41" t="str">
        <f t="shared" si="12"/>
        <v/>
      </c>
      <c r="BS11" s="41" t="str">
        <f t="shared" si="12"/>
        <v/>
      </c>
      <c r="BT11" s="41" t="str">
        <f t="shared" si="12"/>
        <v/>
      </c>
      <c r="BU11" s="41" t="str">
        <f t="shared" si="12"/>
        <v/>
      </c>
      <c r="BV11" s="41" t="str">
        <f t="shared" si="12"/>
        <v/>
      </c>
      <c r="BW11" s="41" t="str">
        <f t="shared" si="12"/>
        <v/>
      </c>
      <c r="BX11" s="41" t="str">
        <f t="shared" si="12"/>
        <v/>
      </c>
      <c r="BY11" s="41" t="str">
        <f t="shared" si="12"/>
        <v/>
      </c>
      <c r="BZ11" s="41" t="str">
        <f t="shared" si="12"/>
        <v/>
      </c>
      <c r="CA11" s="41" t="str">
        <f t="shared" si="12"/>
        <v/>
      </c>
      <c r="CB11" s="41" t="str">
        <f t="shared" si="12"/>
        <v/>
      </c>
      <c r="CC11" s="41" t="str">
        <f t="shared" si="12"/>
        <v/>
      </c>
      <c r="CD11" s="41" t="str">
        <f t="shared" si="12"/>
        <v/>
      </c>
      <c r="CE11" s="41" t="str">
        <f t="shared" si="12"/>
        <v/>
      </c>
      <c r="CF11" s="41" t="str">
        <f t="shared" si="12"/>
        <v/>
      </c>
      <c r="CG11" s="41" t="str">
        <f t="shared" si="13"/>
        <v/>
      </c>
      <c r="CH11" s="41" t="str">
        <f t="shared" si="13"/>
        <v/>
      </c>
      <c r="CI11" s="41" t="str">
        <f t="shared" si="12"/>
        <v/>
      </c>
      <c r="CJ11" s="41" t="str">
        <f t="shared" si="12"/>
        <v/>
      </c>
      <c r="CK11" s="41" t="str">
        <f t="shared" si="12"/>
        <v/>
      </c>
      <c r="CL11" s="41" t="str">
        <f t="shared" si="12"/>
        <v/>
      </c>
      <c r="CM11" s="41" t="str">
        <f t="shared" si="12"/>
        <v/>
      </c>
      <c r="CN11" s="41" t="str">
        <f t="shared" si="13"/>
        <v/>
      </c>
      <c r="CO11" s="41" t="str">
        <f t="shared" si="13"/>
        <v/>
      </c>
      <c r="CP11" s="41" t="str">
        <f t="shared" si="13"/>
        <v/>
      </c>
      <c r="CQ11" s="41" t="str">
        <f t="shared" si="13"/>
        <v/>
      </c>
      <c r="CR11" s="41" t="str">
        <f t="shared" si="13"/>
        <v/>
      </c>
      <c r="CS11" s="41" t="str">
        <f t="shared" si="13"/>
        <v/>
      </c>
      <c r="CT11" s="41" t="str">
        <f t="shared" si="13"/>
        <v/>
      </c>
      <c r="CU11" s="41" t="str">
        <f t="shared" si="13"/>
        <v/>
      </c>
      <c r="CV11" s="41" t="str">
        <f t="shared" si="13"/>
        <v/>
      </c>
      <c r="CW11" s="41" t="str">
        <f t="shared" si="13"/>
        <v/>
      </c>
      <c r="CX11" s="41" t="str">
        <f t="shared" si="13"/>
        <v/>
      </c>
      <c r="CY11" s="41" t="str">
        <f t="shared" si="13"/>
        <v/>
      </c>
      <c r="CZ11" s="41" t="str">
        <f t="shared" si="13"/>
        <v/>
      </c>
      <c r="DA11" s="41" t="str">
        <f t="shared" si="13"/>
        <v/>
      </c>
      <c r="DB11" s="41" t="str">
        <f t="shared" si="12"/>
        <v/>
      </c>
      <c r="DC11" s="41" t="str">
        <f t="shared" si="12"/>
        <v/>
      </c>
      <c r="DD11" s="41" t="str">
        <f t="shared" si="12"/>
        <v/>
      </c>
      <c r="DE11" s="41" t="str">
        <f t="shared" si="12"/>
        <v/>
      </c>
      <c r="DF11" s="41" t="str">
        <f t="shared" si="12"/>
        <v/>
      </c>
      <c r="DG11" s="41" t="str">
        <f t="shared" si="12"/>
        <v/>
      </c>
      <c r="DH11" s="41" t="str">
        <f t="shared" si="12"/>
        <v/>
      </c>
      <c r="DI11" s="41" t="str">
        <f t="shared" si="12"/>
        <v/>
      </c>
      <c r="DJ11" s="41" t="str">
        <f t="shared" si="12"/>
        <v/>
      </c>
      <c r="DK11" s="41" t="str">
        <f t="shared" si="12"/>
        <v/>
      </c>
      <c r="DL11" s="41" t="str">
        <f t="shared" si="12"/>
        <v/>
      </c>
      <c r="DM11" s="41" t="str">
        <f t="shared" si="12"/>
        <v/>
      </c>
      <c r="DN11" s="41" t="str">
        <f t="shared" si="12"/>
        <v/>
      </c>
      <c r="DO11" s="41" t="str">
        <f t="shared" si="12"/>
        <v/>
      </c>
      <c r="DP11" s="41" t="str">
        <f t="shared" si="12"/>
        <v/>
      </c>
      <c r="DQ11" s="41" t="str">
        <f t="shared" si="12"/>
        <v/>
      </c>
      <c r="DR11" s="41" t="str">
        <f t="shared" si="13"/>
        <v/>
      </c>
      <c r="DS11" s="41" t="str">
        <f t="shared" si="13"/>
        <v/>
      </c>
      <c r="DT11" s="41" t="str">
        <f t="shared" si="13"/>
        <v/>
      </c>
      <c r="DU11" s="41" t="str">
        <f t="shared" si="13"/>
        <v/>
      </c>
      <c r="DV11" s="41" t="str">
        <f t="shared" si="13"/>
        <v/>
      </c>
      <c r="DW11" s="41" t="str">
        <f t="shared" si="13"/>
        <v/>
      </c>
      <c r="DX11" s="41" t="str">
        <f t="shared" si="13"/>
        <v/>
      </c>
      <c r="DY11" s="41" t="str">
        <f t="shared" si="13"/>
        <v/>
      </c>
      <c r="DZ11" s="41" t="str">
        <f t="shared" si="13"/>
        <v/>
      </c>
      <c r="EA11" s="41" t="str">
        <f t="shared" si="13"/>
        <v/>
      </c>
      <c r="EB11" s="41" t="str">
        <f t="shared" si="13"/>
        <v/>
      </c>
      <c r="EC11" s="41" t="str">
        <f t="shared" si="13"/>
        <v/>
      </c>
      <c r="ED11" s="41" t="str">
        <f t="shared" si="13"/>
        <v/>
      </c>
      <c r="EE11" s="41" t="str">
        <f t="shared" si="13"/>
        <v/>
      </c>
      <c r="EF11" s="41" t="str">
        <f t="shared" si="13"/>
        <v/>
      </c>
      <c r="EG11" s="41" t="str">
        <f t="shared" si="13"/>
        <v/>
      </c>
      <c r="EH11" s="41" t="str">
        <f t="shared" si="13"/>
        <v/>
      </c>
      <c r="EI11" s="41" t="str">
        <f t="shared" si="13"/>
        <v/>
      </c>
      <c r="EJ11" s="41" t="str">
        <f t="shared" si="14"/>
        <v/>
      </c>
      <c r="EK11" s="41" t="str">
        <f t="shared" si="14"/>
        <v/>
      </c>
      <c r="EL11" s="41" t="str">
        <f t="shared" si="14"/>
        <v/>
      </c>
      <c r="EM11" s="41" t="str">
        <f t="shared" si="14"/>
        <v/>
      </c>
      <c r="EN11" s="41" t="str">
        <f t="shared" si="14"/>
        <v/>
      </c>
      <c r="EO11" s="41" t="str">
        <f t="shared" si="14"/>
        <v/>
      </c>
      <c r="EP11" s="41" t="str">
        <f t="shared" si="14"/>
        <v/>
      </c>
      <c r="EQ11" s="41" t="str">
        <f t="shared" si="14"/>
        <v/>
      </c>
      <c r="ER11" s="41" t="str">
        <f t="shared" si="14"/>
        <v/>
      </c>
      <c r="ES11" s="41" t="str">
        <f t="shared" si="14"/>
        <v/>
      </c>
    </row>
    <row r="12" spans="1:149" ht="14.65" thickBot="1" x14ac:dyDescent="0.5">
      <c r="A12" s="89">
        <v>4</v>
      </c>
      <c r="B12" s="84" t="str">
        <f>'Sprint 1'!B8</f>
        <v>Create the tasks</v>
      </c>
      <c r="C12" s="39"/>
      <c r="D12" s="85" t="str">
        <f>'Sprint 1'!F8</f>
        <v>High</v>
      </c>
      <c r="E12" s="86">
        <f>'Sprint 1'!D8</f>
        <v>0.38888888888888884</v>
      </c>
      <c r="F12" s="96">
        <v>3.6944444444444442</v>
      </c>
      <c r="G12" s="40">
        <f t="shared" ref="G12:G21" si="16">H12+(-E12)</f>
        <v>44091.305555555555</v>
      </c>
      <c r="H12" s="87">
        <f>G$3+F12</f>
        <v>44091.694444444445</v>
      </c>
      <c r="I12" s="90"/>
      <c r="J12" s="41" t="str">
        <f t="shared" si="15"/>
        <v/>
      </c>
      <c r="K12" s="41" t="str">
        <f t="shared" si="15"/>
        <v/>
      </c>
      <c r="L12" s="41" t="str">
        <f t="shared" si="15"/>
        <v/>
      </c>
      <c r="M12" s="41" t="str">
        <f t="shared" si="15"/>
        <v/>
      </c>
      <c r="N12" s="41" t="str">
        <f t="shared" si="15"/>
        <v/>
      </c>
      <c r="O12" s="41" t="str">
        <f t="shared" si="8"/>
        <v/>
      </c>
      <c r="P12" s="41" t="str">
        <f t="shared" si="8"/>
        <v/>
      </c>
      <c r="Q12" s="41" t="str">
        <f t="shared" si="8"/>
        <v/>
      </c>
      <c r="R12" s="41" t="str">
        <f t="shared" si="8"/>
        <v/>
      </c>
      <c r="S12" s="41" t="str">
        <f t="shared" si="8"/>
        <v/>
      </c>
      <c r="T12" s="41" t="str">
        <f t="shared" si="8"/>
        <v/>
      </c>
      <c r="U12" s="41" t="str">
        <f t="shared" si="8"/>
        <v/>
      </c>
      <c r="V12" s="41" t="str">
        <f t="shared" si="8"/>
        <v/>
      </c>
      <c r="W12" s="41" t="str">
        <f t="shared" si="8"/>
        <v/>
      </c>
      <c r="X12" s="41" t="str">
        <f t="shared" si="8"/>
        <v/>
      </c>
      <c r="Y12" s="41" t="str">
        <f t="shared" si="8"/>
        <v/>
      </c>
      <c r="Z12" s="41" t="str">
        <f t="shared" si="8"/>
        <v/>
      </c>
      <c r="AA12" s="41" t="str">
        <f t="shared" si="8"/>
        <v/>
      </c>
      <c r="AB12" s="41" t="str">
        <f t="shared" si="9"/>
        <v/>
      </c>
      <c r="AC12" s="41" t="str">
        <f t="shared" si="9"/>
        <v/>
      </c>
      <c r="AD12" s="41" t="str">
        <f t="shared" si="9"/>
        <v/>
      </c>
      <c r="AE12" s="41" t="str">
        <f t="shared" si="9"/>
        <v/>
      </c>
      <c r="AF12" s="41" t="str">
        <f t="shared" si="9"/>
        <v/>
      </c>
      <c r="AG12" s="41" t="str">
        <f t="shared" si="9"/>
        <v/>
      </c>
      <c r="AH12" s="41" t="str">
        <f t="shared" si="9"/>
        <v/>
      </c>
      <c r="AI12" s="41" t="str">
        <f t="shared" si="9"/>
        <v/>
      </c>
      <c r="AJ12" s="41" t="str">
        <f t="shared" si="9"/>
        <v/>
      </c>
      <c r="AK12" s="41" t="str">
        <f t="shared" si="10"/>
        <v/>
      </c>
      <c r="AL12" s="41" t="str">
        <f t="shared" si="10"/>
        <v/>
      </c>
      <c r="AM12" s="41" t="str">
        <f t="shared" si="9"/>
        <v/>
      </c>
      <c r="AN12" s="41" t="str">
        <f t="shared" si="9"/>
        <v/>
      </c>
      <c r="AO12" s="41" t="str">
        <f t="shared" si="9"/>
        <v/>
      </c>
      <c r="AP12" s="41" t="str">
        <f t="shared" si="9"/>
        <v/>
      </c>
      <c r="AQ12" s="41" t="str">
        <f t="shared" si="9"/>
        <v/>
      </c>
      <c r="AR12" s="41" t="str">
        <f t="shared" si="11"/>
        <v/>
      </c>
      <c r="AS12" s="41" t="str">
        <f t="shared" si="11"/>
        <v/>
      </c>
      <c r="AT12" s="41" t="str">
        <f t="shared" si="11"/>
        <v/>
      </c>
      <c r="AU12" s="41" t="str">
        <f t="shared" si="11"/>
        <v/>
      </c>
      <c r="AV12" s="41" t="str">
        <f t="shared" si="11"/>
        <v/>
      </c>
      <c r="AW12" s="41" t="str">
        <f t="shared" si="11"/>
        <v/>
      </c>
      <c r="AX12" s="41" t="str">
        <f t="shared" si="11"/>
        <v/>
      </c>
      <c r="AY12" s="41" t="str">
        <f t="shared" si="11"/>
        <v/>
      </c>
      <c r="AZ12" s="41" t="str">
        <f t="shared" si="11"/>
        <v/>
      </c>
      <c r="BA12" s="41" t="str">
        <f t="shared" si="11"/>
        <v/>
      </c>
      <c r="BB12" s="41" t="str">
        <f t="shared" si="11"/>
        <v/>
      </c>
      <c r="BC12" s="41" t="str">
        <f t="shared" si="11"/>
        <v/>
      </c>
      <c r="BD12" s="41" t="str">
        <f t="shared" si="11"/>
        <v/>
      </c>
      <c r="BE12" s="41" t="str">
        <f t="shared" si="11"/>
        <v/>
      </c>
      <c r="BF12" s="41" t="str">
        <f t="shared" si="12"/>
        <v/>
      </c>
      <c r="BG12" s="41" t="str">
        <f t="shared" si="12"/>
        <v/>
      </c>
      <c r="BH12" s="41" t="str">
        <f t="shared" si="12"/>
        <v/>
      </c>
      <c r="BI12" s="41" t="str">
        <f t="shared" si="12"/>
        <v/>
      </c>
      <c r="BJ12" s="41" t="str">
        <f t="shared" si="12"/>
        <v/>
      </c>
      <c r="BK12" s="41" t="str">
        <f t="shared" si="12"/>
        <v/>
      </c>
      <c r="BL12" s="41" t="str">
        <f t="shared" si="12"/>
        <v/>
      </c>
      <c r="BM12" s="41" t="str">
        <f t="shared" si="12"/>
        <v/>
      </c>
      <c r="BN12" s="41" t="str">
        <f t="shared" si="12"/>
        <v/>
      </c>
      <c r="BO12" s="41" t="str">
        <f t="shared" si="12"/>
        <v/>
      </c>
      <c r="BP12" s="41" t="str">
        <f t="shared" si="12"/>
        <v/>
      </c>
      <c r="BQ12" s="41" t="str">
        <f t="shared" si="12"/>
        <v/>
      </c>
      <c r="BR12" s="41" t="str">
        <f t="shared" si="12"/>
        <v/>
      </c>
      <c r="BS12" s="41" t="str">
        <f t="shared" si="12"/>
        <v/>
      </c>
      <c r="BT12" s="41" t="str">
        <f t="shared" si="12"/>
        <v/>
      </c>
      <c r="BU12" s="41" t="str">
        <f t="shared" si="12"/>
        <v/>
      </c>
      <c r="BV12" s="41" t="str">
        <f t="shared" si="12"/>
        <v/>
      </c>
      <c r="BW12" s="41" t="str">
        <f t="shared" si="12"/>
        <v/>
      </c>
      <c r="BX12" s="41" t="str">
        <f t="shared" si="12"/>
        <v/>
      </c>
      <c r="BY12" s="41" t="str">
        <f t="shared" si="12"/>
        <v/>
      </c>
      <c r="BZ12" s="41" t="str">
        <f t="shared" si="12"/>
        <v/>
      </c>
      <c r="CA12" s="41" t="str">
        <f t="shared" si="12"/>
        <v/>
      </c>
      <c r="CB12" s="41" t="str">
        <f t="shared" si="12"/>
        <v/>
      </c>
      <c r="CC12" s="41" t="str">
        <f t="shared" si="12"/>
        <v/>
      </c>
      <c r="CD12" s="41" t="str">
        <f t="shared" si="12"/>
        <v/>
      </c>
      <c r="CE12" s="41" t="str">
        <f t="shared" si="12"/>
        <v/>
      </c>
      <c r="CF12" s="41" t="str">
        <f t="shared" si="12"/>
        <v/>
      </c>
      <c r="CG12" s="41" t="str">
        <f t="shared" si="13"/>
        <v/>
      </c>
      <c r="CH12" s="41" t="str">
        <f t="shared" si="13"/>
        <v/>
      </c>
      <c r="CI12" s="41" t="str">
        <f t="shared" si="12"/>
        <v/>
      </c>
      <c r="CJ12" s="41" t="str">
        <f t="shared" si="12"/>
        <v/>
      </c>
      <c r="CK12" s="41" t="str">
        <f t="shared" si="12"/>
        <v/>
      </c>
      <c r="CL12" s="41" t="str">
        <f t="shared" si="12"/>
        <v/>
      </c>
      <c r="CM12" s="41" t="str">
        <f t="shared" si="12"/>
        <v/>
      </c>
      <c r="CN12" s="41" t="str">
        <f t="shared" si="13"/>
        <v/>
      </c>
      <c r="CO12" s="41" t="str">
        <f t="shared" si="13"/>
        <v/>
      </c>
      <c r="CP12" s="41" t="str">
        <f t="shared" si="13"/>
        <v/>
      </c>
      <c r="CQ12" s="41" t="str">
        <f t="shared" si="13"/>
        <v/>
      </c>
      <c r="CR12" s="41" t="str">
        <f t="shared" si="13"/>
        <v/>
      </c>
      <c r="CS12" s="41" t="str">
        <f t="shared" si="13"/>
        <v/>
      </c>
      <c r="CT12" s="41" t="str">
        <f t="shared" si="13"/>
        <v/>
      </c>
      <c r="CU12" s="41" t="str">
        <f t="shared" si="13"/>
        <v/>
      </c>
      <c r="CV12" s="41" t="str">
        <f t="shared" si="13"/>
        <v/>
      </c>
      <c r="CW12" s="41" t="str">
        <f t="shared" si="13"/>
        <v/>
      </c>
      <c r="CX12" s="41" t="str">
        <f t="shared" si="13"/>
        <v/>
      </c>
      <c r="CY12" s="41" t="str">
        <f t="shared" si="13"/>
        <v/>
      </c>
      <c r="CZ12" s="41" t="str">
        <f t="shared" si="13"/>
        <v/>
      </c>
      <c r="DA12" s="41" t="str">
        <f t="shared" si="13"/>
        <v/>
      </c>
      <c r="DB12" s="41" t="str">
        <f t="shared" si="12"/>
        <v/>
      </c>
      <c r="DC12" s="41" t="str">
        <f t="shared" si="12"/>
        <v/>
      </c>
      <c r="DD12" s="41" t="str">
        <f t="shared" si="12"/>
        <v/>
      </c>
      <c r="DE12" s="41" t="str">
        <f t="shared" si="12"/>
        <v/>
      </c>
      <c r="DF12" s="41" t="str">
        <f t="shared" si="12"/>
        <v/>
      </c>
      <c r="DG12" s="41" t="str">
        <f t="shared" si="12"/>
        <v/>
      </c>
      <c r="DH12" s="41" t="str">
        <f t="shared" si="12"/>
        <v/>
      </c>
      <c r="DI12" s="41" t="str">
        <f t="shared" si="12"/>
        <v/>
      </c>
      <c r="DJ12" s="41" t="str">
        <f t="shared" si="12"/>
        <v/>
      </c>
      <c r="DK12" s="41" t="str">
        <f t="shared" si="12"/>
        <v/>
      </c>
      <c r="DL12" s="41" t="str">
        <f t="shared" si="12"/>
        <v/>
      </c>
      <c r="DM12" s="41" t="str">
        <f t="shared" si="12"/>
        <v/>
      </c>
      <c r="DN12" s="41" t="str">
        <f t="shared" si="12"/>
        <v/>
      </c>
      <c r="DO12" s="41" t="str">
        <f t="shared" si="12"/>
        <v/>
      </c>
      <c r="DP12" s="41" t="str">
        <f t="shared" si="12"/>
        <v/>
      </c>
      <c r="DQ12" s="41" t="str">
        <f t="shared" si="12"/>
        <v/>
      </c>
      <c r="DR12" s="41" t="str">
        <f t="shared" si="13"/>
        <v/>
      </c>
      <c r="DS12" s="41" t="str">
        <f t="shared" si="13"/>
        <v/>
      </c>
      <c r="DT12" s="41" t="str">
        <f t="shared" si="13"/>
        <v/>
      </c>
      <c r="DU12" s="41" t="str">
        <f t="shared" si="13"/>
        <v/>
      </c>
      <c r="DV12" s="41" t="str">
        <f t="shared" si="13"/>
        <v/>
      </c>
      <c r="DW12" s="41" t="str">
        <f t="shared" si="13"/>
        <v/>
      </c>
      <c r="DX12" s="41" t="str">
        <f t="shared" si="13"/>
        <v/>
      </c>
      <c r="DY12" s="41" t="str">
        <f t="shared" si="13"/>
        <v/>
      </c>
      <c r="DZ12" s="41" t="str">
        <f t="shared" si="13"/>
        <v/>
      </c>
      <c r="EA12" s="41" t="str">
        <f t="shared" si="13"/>
        <v/>
      </c>
      <c r="EB12" s="41" t="str">
        <f t="shared" si="13"/>
        <v/>
      </c>
      <c r="EC12" s="41" t="str">
        <f t="shared" si="13"/>
        <v/>
      </c>
      <c r="ED12" s="41" t="str">
        <f t="shared" si="13"/>
        <v/>
      </c>
      <c r="EE12" s="41" t="str">
        <f t="shared" si="13"/>
        <v/>
      </c>
      <c r="EF12" s="41" t="str">
        <f t="shared" si="13"/>
        <v/>
      </c>
      <c r="EG12" s="41" t="str">
        <f t="shared" si="13"/>
        <v/>
      </c>
      <c r="EH12" s="41" t="str">
        <f t="shared" si="13"/>
        <v/>
      </c>
      <c r="EI12" s="41" t="str">
        <f t="shared" si="13"/>
        <v/>
      </c>
      <c r="EJ12" s="41" t="str">
        <f t="shared" si="14"/>
        <v/>
      </c>
      <c r="EK12" s="41" t="str">
        <f t="shared" si="14"/>
        <v/>
      </c>
      <c r="EL12" s="41" t="str">
        <f t="shared" si="14"/>
        <v/>
      </c>
      <c r="EM12" s="41" t="str">
        <f t="shared" si="14"/>
        <v/>
      </c>
      <c r="EN12" s="41" t="str">
        <f t="shared" si="14"/>
        <v/>
      </c>
      <c r="EO12" s="41" t="str">
        <f t="shared" si="14"/>
        <v/>
      </c>
      <c r="EP12" s="41" t="str">
        <f t="shared" si="14"/>
        <v/>
      </c>
      <c r="EQ12" s="41" t="str">
        <f t="shared" si="14"/>
        <v/>
      </c>
      <c r="ER12" s="41" t="str">
        <f t="shared" si="14"/>
        <v/>
      </c>
      <c r="ES12" s="41" t="str">
        <f t="shared" si="14"/>
        <v/>
      </c>
    </row>
    <row r="13" spans="1:149" ht="14.65" thickBot="1" x14ac:dyDescent="0.5">
      <c r="A13" s="89">
        <v>5</v>
      </c>
      <c r="B13" s="84" t="str">
        <f>'Sprint 1'!B9</f>
        <v xml:space="preserve">User stories </v>
      </c>
      <c r="C13" s="39"/>
      <c r="D13" s="85" t="str">
        <f>'Sprint 1'!F9</f>
        <v>High</v>
      </c>
      <c r="E13" s="86">
        <f>'Sprint 1'!D9</f>
        <v>3.8888888888888884</v>
      </c>
      <c r="F13" s="96">
        <v>7.5833333333333321</v>
      </c>
      <c r="G13" s="40">
        <f t="shared" si="16"/>
        <v>44091.694444444445</v>
      </c>
      <c r="H13" s="87">
        <f>G$3+F13</f>
        <v>44095.583333333336</v>
      </c>
      <c r="I13" s="90"/>
      <c r="J13" s="41" t="str">
        <f t="shared" si="15"/>
        <v/>
      </c>
      <c r="K13" s="41" t="str">
        <f t="shared" si="15"/>
        <v/>
      </c>
      <c r="L13" s="41" t="str">
        <f t="shared" si="15"/>
        <v/>
      </c>
      <c r="M13" s="41" t="str">
        <f t="shared" si="15"/>
        <v/>
      </c>
      <c r="N13" s="41" t="str">
        <f t="shared" si="15"/>
        <v>X</v>
      </c>
      <c r="O13" s="41" t="str">
        <f t="shared" si="8"/>
        <v>X</v>
      </c>
      <c r="P13" s="41" t="str">
        <f t="shared" si="8"/>
        <v>X</v>
      </c>
      <c r="Q13" s="41" t="str">
        <f t="shared" si="8"/>
        <v>X</v>
      </c>
      <c r="R13" s="41" t="str">
        <f t="shared" si="8"/>
        <v/>
      </c>
      <c r="S13" s="41" t="str">
        <f t="shared" si="8"/>
        <v/>
      </c>
      <c r="T13" s="41" t="str">
        <f t="shared" si="8"/>
        <v/>
      </c>
      <c r="U13" s="41" t="str">
        <f t="shared" si="8"/>
        <v/>
      </c>
      <c r="V13" s="41" t="str">
        <f t="shared" si="8"/>
        <v/>
      </c>
      <c r="W13" s="41" t="str">
        <f t="shared" si="8"/>
        <v/>
      </c>
      <c r="X13" s="41" t="str">
        <f t="shared" si="8"/>
        <v/>
      </c>
      <c r="Y13" s="41" t="str">
        <f t="shared" si="8"/>
        <v/>
      </c>
      <c r="Z13" s="41" t="str">
        <f t="shared" si="8"/>
        <v/>
      </c>
      <c r="AA13" s="41" t="str">
        <f t="shared" si="8"/>
        <v/>
      </c>
      <c r="AB13" s="41" t="str">
        <f t="shared" si="9"/>
        <v/>
      </c>
      <c r="AC13" s="41" t="str">
        <f t="shared" si="9"/>
        <v/>
      </c>
      <c r="AD13" s="41" t="str">
        <f t="shared" si="9"/>
        <v/>
      </c>
      <c r="AE13" s="41" t="str">
        <f t="shared" si="9"/>
        <v/>
      </c>
      <c r="AF13" s="41" t="str">
        <f t="shared" si="9"/>
        <v/>
      </c>
      <c r="AG13" s="41" t="str">
        <f t="shared" si="9"/>
        <v/>
      </c>
      <c r="AH13" s="41" t="str">
        <f t="shared" si="9"/>
        <v/>
      </c>
      <c r="AI13" s="41" t="str">
        <f t="shared" si="9"/>
        <v/>
      </c>
      <c r="AJ13" s="41" t="str">
        <f t="shared" si="9"/>
        <v/>
      </c>
      <c r="AK13" s="41" t="str">
        <f t="shared" si="10"/>
        <v/>
      </c>
      <c r="AL13" s="41" t="str">
        <f t="shared" si="10"/>
        <v/>
      </c>
      <c r="AM13" s="41" t="str">
        <f t="shared" si="9"/>
        <v/>
      </c>
      <c r="AN13" s="41" t="str">
        <f t="shared" si="9"/>
        <v/>
      </c>
      <c r="AO13" s="41" t="str">
        <f t="shared" si="9"/>
        <v/>
      </c>
      <c r="AP13" s="41" t="str">
        <f t="shared" si="9"/>
        <v/>
      </c>
      <c r="AQ13" s="41" t="str">
        <f t="shared" si="9"/>
        <v/>
      </c>
      <c r="AR13" s="41" t="str">
        <f t="shared" si="11"/>
        <v/>
      </c>
      <c r="AS13" s="41" t="str">
        <f t="shared" si="11"/>
        <v/>
      </c>
      <c r="AT13" s="41" t="str">
        <f t="shared" si="11"/>
        <v/>
      </c>
      <c r="AU13" s="41" t="str">
        <f t="shared" si="11"/>
        <v/>
      </c>
      <c r="AV13" s="41" t="str">
        <f t="shared" si="11"/>
        <v/>
      </c>
      <c r="AW13" s="41" t="str">
        <f t="shared" si="11"/>
        <v/>
      </c>
      <c r="AX13" s="41" t="str">
        <f t="shared" si="11"/>
        <v/>
      </c>
      <c r="AY13" s="41" t="str">
        <f t="shared" si="11"/>
        <v/>
      </c>
      <c r="AZ13" s="41" t="str">
        <f t="shared" si="11"/>
        <v/>
      </c>
      <c r="BA13" s="41" t="str">
        <f t="shared" si="11"/>
        <v/>
      </c>
      <c r="BB13" s="41" t="str">
        <f t="shared" si="11"/>
        <v/>
      </c>
      <c r="BC13" s="41" t="str">
        <f t="shared" si="11"/>
        <v/>
      </c>
      <c r="BD13" s="41" t="str">
        <f t="shared" si="11"/>
        <v/>
      </c>
      <c r="BE13" s="41" t="str">
        <f t="shared" si="11"/>
        <v/>
      </c>
      <c r="BF13" s="41" t="str">
        <f t="shared" si="12"/>
        <v/>
      </c>
      <c r="BG13" s="41" t="str">
        <f t="shared" si="12"/>
        <v/>
      </c>
      <c r="BH13" s="41" t="str">
        <f t="shared" si="12"/>
        <v/>
      </c>
      <c r="BI13" s="41" t="str">
        <f t="shared" si="12"/>
        <v/>
      </c>
      <c r="BJ13" s="41" t="str">
        <f t="shared" si="12"/>
        <v/>
      </c>
      <c r="BK13" s="41" t="str">
        <f t="shared" si="12"/>
        <v/>
      </c>
      <c r="BL13" s="41" t="str">
        <f t="shared" si="12"/>
        <v/>
      </c>
      <c r="BM13" s="41" t="str">
        <f t="shared" si="12"/>
        <v/>
      </c>
      <c r="BN13" s="41" t="str">
        <f t="shared" si="12"/>
        <v/>
      </c>
      <c r="BO13" s="41" t="str">
        <f t="shared" si="12"/>
        <v/>
      </c>
      <c r="BP13" s="41" t="str">
        <f t="shared" si="12"/>
        <v/>
      </c>
      <c r="BQ13" s="41" t="str">
        <f t="shared" si="12"/>
        <v/>
      </c>
      <c r="BR13" s="41" t="str">
        <f t="shared" si="12"/>
        <v/>
      </c>
      <c r="BS13" s="41" t="str">
        <f t="shared" si="12"/>
        <v/>
      </c>
      <c r="BT13" s="41" t="str">
        <f t="shared" si="12"/>
        <v/>
      </c>
      <c r="BU13" s="41" t="str">
        <f t="shared" si="12"/>
        <v/>
      </c>
      <c r="BV13" s="41" t="str">
        <f t="shared" si="12"/>
        <v/>
      </c>
      <c r="BW13" s="41" t="str">
        <f t="shared" si="12"/>
        <v/>
      </c>
      <c r="BX13" s="41" t="str">
        <f t="shared" si="12"/>
        <v/>
      </c>
      <c r="BY13" s="41" t="str">
        <f t="shared" si="12"/>
        <v/>
      </c>
      <c r="BZ13" s="41" t="str">
        <f t="shared" si="12"/>
        <v/>
      </c>
      <c r="CA13" s="41" t="str">
        <f t="shared" si="12"/>
        <v/>
      </c>
      <c r="CB13" s="41" t="str">
        <f t="shared" si="12"/>
        <v/>
      </c>
      <c r="CC13" s="41" t="str">
        <f t="shared" si="12"/>
        <v/>
      </c>
      <c r="CD13" s="41" t="str">
        <f t="shared" si="12"/>
        <v/>
      </c>
      <c r="CE13" s="41" t="str">
        <f t="shared" si="12"/>
        <v/>
      </c>
      <c r="CF13" s="41" t="str">
        <f t="shared" si="12"/>
        <v/>
      </c>
      <c r="CG13" s="41" t="str">
        <f t="shared" si="13"/>
        <v/>
      </c>
      <c r="CH13" s="41" t="str">
        <f t="shared" si="13"/>
        <v/>
      </c>
      <c r="CI13" s="41" t="str">
        <f t="shared" si="12"/>
        <v/>
      </c>
      <c r="CJ13" s="41" t="str">
        <f t="shared" si="12"/>
        <v/>
      </c>
      <c r="CK13" s="41" t="str">
        <f t="shared" si="12"/>
        <v/>
      </c>
      <c r="CL13" s="41" t="str">
        <f t="shared" si="12"/>
        <v/>
      </c>
      <c r="CM13" s="41" t="str">
        <f t="shared" si="12"/>
        <v/>
      </c>
      <c r="CN13" s="41" t="str">
        <f t="shared" si="13"/>
        <v/>
      </c>
      <c r="CO13" s="41" t="str">
        <f t="shared" si="13"/>
        <v/>
      </c>
      <c r="CP13" s="41" t="str">
        <f t="shared" si="13"/>
        <v/>
      </c>
      <c r="CQ13" s="41" t="str">
        <f t="shared" si="13"/>
        <v/>
      </c>
      <c r="CR13" s="41" t="str">
        <f t="shared" si="13"/>
        <v/>
      </c>
      <c r="CS13" s="41" t="str">
        <f t="shared" si="13"/>
        <v/>
      </c>
      <c r="CT13" s="41" t="str">
        <f t="shared" si="13"/>
        <v/>
      </c>
      <c r="CU13" s="41" t="str">
        <f t="shared" si="13"/>
        <v/>
      </c>
      <c r="CV13" s="41" t="str">
        <f t="shared" si="13"/>
        <v/>
      </c>
      <c r="CW13" s="41" t="str">
        <f t="shared" si="13"/>
        <v/>
      </c>
      <c r="CX13" s="41" t="str">
        <f t="shared" si="13"/>
        <v/>
      </c>
      <c r="CY13" s="41" t="str">
        <f t="shared" si="13"/>
        <v/>
      </c>
      <c r="CZ13" s="41" t="str">
        <f t="shared" si="13"/>
        <v/>
      </c>
      <c r="DA13" s="41" t="str">
        <f t="shared" si="13"/>
        <v/>
      </c>
      <c r="DB13" s="41" t="str">
        <f t="shared" si="12"/>
        <v/>
      </c>
      <c r="DC13" s="41" t="str">
        <f t="shared" si="12"/>
        <v/>
      </c>
      <c r="DD13" s="41" t="str">
        <f t="shared" si="12"/>
        <v/>
      </c>
      <c r="DE13" s="41" t="str">
        <f t="shared" si="12"/>
        <v/>
      </c>
      <c r="DF13" s="41" t="str">
        <f t="shared" si="12"/>
        <v/>
      </c>
      <c r="DG13" s="41" t="str">
        <f t="shared" si="12"/>
        <v/>
      </c>
      <c r="DH13" s="41" t="str">
        <f t="shared" si="12"/>
        <v/>
      </c>
      <c r="DI13" s="41" t="str">
        <f t="shared" si="12"/>
        <v/>
      </c>
      <c r="DJ13" s="41" t="str">
        <f t="shared" si="12"/>
        <v/>
      </c>
      <c r="DK13" s="41" t="str">
        <f t="shared" si="12"/>
        <v/>
      </c>
      <c r="DL13" s="41" t="str">
        <f t="shared" si="12"/>
        <v/>
      </c>
      <c r="DM13" s="41" t="str">
        <f t="shared" si="12"/>
        <v/>
      </c>
      <c r="DN13" s="41" t="str">
        <f t="shared" si="12"/>
        <v/>
      </c>
      <c r="DO13" s="41" t="str">
        <f t="shared" si="12"/>
        <v/>
      </c>
      <c r="DP13" s="41" t="str">
        <f t="shared" si="12"/>
        <v/>
      </c>
      <c r="DQ13" s="41" t="str">
        <f t="shared" si="12"/>
        <v/>
      </c>
      <c r="DR13" s="41" t="str">
        <f t="shared" si="13"/>
        <v/>
      </c>
      <c r="DS13" s="41" t="str">
        <f t="shared" si="13"/>
        <v/>
      </c>
      <c r="DT13" s="41" t="str">
        <f t="shared" si="13"/>
        <v/>
      </c>
      <c r="DU13" s="41" t="str">
        <f t="shared" si="13"/>
        <v/>
      </c>
      <c r="DV13" s="41" t="str">
        <f t="shared" si="13"/>
        <v/>
      </c>
      <c r="DW13" s="41" t="str">
        <f t="shared" si="13"/>
        <v/>
      </c>
      <c r="DX13" s="41" t="str">
        <f t="shared" si="13"/>
        <v/>
      </c>
      <c r="DY13" s="41" t="str">
        <f t="shared" si="13"/>
        <v/>
      </c>
      <c r="DZ13" s="41" t="str">
        <f t="shared" si="13"/>
        <v/>
      </c>
      <c r="EA13" s="41" t="str">
        <f t="shared" si="13"/>
        <v/>
      </c>
      <c r="EB13" s="41" t="str">
        <f t="shared" si="13"/>
        <v/>
      </c>
      <c r="EC13" s="41" t="str">
        <f t="shared" si="13"/>
        <v/>
      </c>
      <c r="ED13" s="41" t="str">
        <f t="shared" si="13"/>
        <v/>
      </c>
      <c r="EE13" s="41" t="str">
        <f t="shared" si="13"/>
        <v/>
      </c>
      <c r="EF13" s="41" t="str">
        <f t="shared" si="13"/>
        <v/>
      </c>
      <c r="EG13" s="41" t="str">
        <f t="shared" si="13"/>
        <v/>
      </c>
      <c r="EH13" s="41" t="str">
        <f t="shared" si="13"/>
        <v/>
      </c>
      <c r="EI13" s="41" t="str">
        <f t="shared" si="13"/>
        <v/>
      </c>
      <c r="EJ13" s="41" t="str">
        <f t="shared" si="14"/>
        <v/>
      </c>
      <c r="EK13" s="41" t="str">
        <f t="shared" si="14"/>
        <v/>
      </c>
      <c r="EL13" s="41" t="str">
        <f t="shared" si="14"/>
        <v/>
      </c>
      <c r="EM13" s="41" t="str">
        <f t="shared" si="14"/>
        <v/>
      </c>
      <c r="EN13" s="41" t="str">
        <f t="shared" si="14"/>
        <v/>
      </c>
      <c r="EO13" s="41" t="str">
        <f t="shared" si="14"/>
        <v/>
      </c>
      <c r="EP13" s="41" t="str">
        <f t="shared" si="14"/>
        <v/>
      </c>
      <c r="EQ13" s="41" t="str">
        <f t="shared" si="14"/>
        <v/>
      </c>
      <c r="ER13" s="41" t="str">
        <f t="shared" si="14"/>
        <v/>
      </c>
      <c r="ES13" s="41" t="str">
        <f t="shared" si="14"/>
        <v/>
      </c>
    </row>
    <row r="14" spans="1:149" ht="14.65" thickBot="1" x14ac:dyDescent="0.5">
      <c r="A14" s="89">
        <v>6</v>
      </c>
      <c r="B14" s="84" t="str">
        <f>'Sprint 1'!B10</f>
        <v xml:space="preserve">User stories </v>
      </c>
      <c r="C14" s="39"/>
      <c r="D14" s="85" t="str">
        <f>'Sprint 1'!F10</f>
        <v>High</v>
      </c>
      <c r="E14" s="86">
        <f>'Sprint 1'!D10</f>
        <v>3.8888888888888884</v>
      </c>
      <c r="F14" s="96">
        <v>11.472222222222221</v>
      </c>
      <c r="G14" s="40">
        <f t="shared" si="16"/>
        <v>44095.583333333328</v>
      </c>
      <c r="H14" s="87">
        <f t="shared" ref="H14:H21" si="17">G$3+F14</f>
        <v>44099.472222222219</v>
      </c>
      <c r="I14" s="90"/>
      <c r="J14" s="41" t="str">
        <f t="shared" si="15"/>
        <v/>
      </c>
      <c r="K14" s="41" t="str">
        <f t="shared" si="15"/>
        <v/>
      </c>
      <c r="L14" s="41" t="str">
        <f t="shared" si="15"/>
        <v/>
      </c>
      <c r="M14" s="41" t="str">
        <f t="shared" si="15"/>
        <v/>
      </c>
      <c r="N14" s="41" t="str">
        <f t="shared" si="15"/>
        <v/>
      </c>
      <c r="O14" s="41" t="str">
        <f t="shared" si="8"/>
        <v/>
      </c>
      <c r="P14" s="41" t="str">
        <f t="shared" si="8"/>
        <v/>
      </c>
      <c r="Q14" s="41" t="str">
        <f t="shared" si="8"/>
        <v/>
      </c>
      <c r="R14" s="41" t="str">
        <f t="shared" si="8"/>
        <v>X</v>
      </c>
      <c r="S14" s="41" t="str">
        <f t="shared" si="8"/>
        <v>X</v>
      </c>
      <c r="T14" s="41" t="str">
        <f t="shared" si="8"/>
        <v>X</v>
      </c>
      <c r="U14" s="41" t="str">
        <f t="shared" si="8"/>
        <v>X</v>
      </c>
      <c r="V14" s="41" t="str">
        <f t="shared" si="8"/>
        <v/>
      </c>
      <c r="W14" s="41" t="str">
        <f t="shared" si="8"/>
        <v/>
      </c>
      <c r="X14" s="41" t="str">
        <f t="shared" si="8"/>
        <v/>
      </c>
      <c r="Y14" s="41" t="str">
        <f t="shared" si="8"/>
        <v/>
      </c>
      <c r="Z14" s="41" t="str">
        <f t="shared" si="8"/>
        <v/>
      </c>
      <c r="AA14" s="41" t="str">
        <f t="shared" si="8"/>
        <v/>
      </c>
      <c r="AB14" s="41" t="str">
        <f t="shared" si="9"/>
        <v/>
      </c>
      <c r="AC14" s="41" t="str">
        <f t="shared" si="9"/>
        <v/>
      </c>
      <c r="AD14" s="41" t="str">
        <f t="shared" si="9"/>
        <v/>
      </c>
      <c r="AE14" s="41" t="str">
        <f t="shared" si="9"/>
        <v/>
      </c>
      <c r="AF14" s="41" t="str">
        <f t="shared" si="9"/>
        <v/>
      </c>
      <c r="AG14" s="41" t="str">
        <f t="shared" si="9"/>
        <v/>
      </c>
      <c r="AH14" s="41" t="str">
        <f t="shared" si="9"/>
        <v/>
      </c>
      <c r="AI14" s="41" t="str">
        <f t="shared" si="9"/>
        <v/>
      </c>
      <c r="AJ14" s="41" t="str">
        <f t="shared" si="9"/>
        <v/>
      </c>
      <c r="AK14" s="41" t="str">
        <f t="shared" si="10"/>
        <v/>
      </c>
      <c r="AL14" s="41" t="str">
        <f t="shared" si="10"/>
        <v/>
      </c>
      <c r="AM14" s="41" t="str">
        <f t="shared" si="9"/>
        <v/>
      </c>
      <c r="AN14" s="41" t="str">
        <f t="shared" si="9"/>
        <v/>
      </c>
      <c r="AO14" s="41" t="str">
        <f t="shared" si="9"/>
        <v/>
      </c>
      <c r="AP14" s="41" t="str">
        <f t="shared" si="9"/>
        <v/>
      </c>
      <c r="AQ14" s="41" t="str">
        <f t="shared" si="9"/>
        <v/>
      </c>
      <c r="AR14" s="41" t="str">
        <f t="shared" si="11"/>
        <v/>
      </c>
      <c r="AS14" s="41" t="str">
        <f t="shared" si="11"/>
        <v/>
      </c>
      <c r="AT14" s="41" t="str">
        <f t="shared" si="11"/>
        <v/>
      </c>
      <c r="AU14" s="41" t="str">
        <f t="shared" si="11"/>
        <v/>
      </c>
      <c r="AV14" s="41" t="str">
        <f t="shared" si="11"/>
        <v/>
      </c>
      <c r="AW14" s="41" t="str">
        <f t="shared" si="11"/>
        <v/>
      </c>
      <c r="AX14" s="41" t="str">
        <f t="shared" si="11"/>
        <v/>
      </c>
      <c r="AY14" s="41" t="str">
        <f t="shared" si="11"/>
        <v/>
      </c>
      <c r="AZ14" s="41" t="str">
        <f t="shared" si="11"/>
        <v/>
      </c>
      <c r="BA14" s="41" t="str">
        <f t="shared" si="11"/>
        <v/>
      </c>
      <c r="BB14" s="41" t="str">
        <f t="shared" si="11"/>
        <v/>
      </c>
      <c r="BC14" s="41" t="str">
        <f t="shared" si="11"/>
        <v/>
      </c>
      <c r="BD14" s="41" t="str">
        <f t="shared" si="11"/>
        <v/>
      </c>
      <c r="BE14" s="41" t="str">
        <f t="shared" si="11"/>
        <v/>
      </c>
      <c r="BF14" s="41" t="str">
        <f t="shared" si="12"/>
        <v/>
      </c>
      <c r="BG14" s="41" t="str">
        <f t="shared" si="12"/>
        <v/>
      </c>
      <c r="BH14" s="41" t="str">
        <f t="shared" si="12"/>
        <v/>
      </c>
      <c r="BI14" s="41" t="str">
        <f t="shared" si="12"/>
        <v/>
      </c>
      <c r="BJ14" s="41" t="str">
        <f t="shared" si="12"/>
        <v/>
      </c>
      <c r="BK14" s="41" t="str">
        <f t="shared" si="12"/>
        <v/>
      </c>
      <c r="BL14" s="41" t="str">
        <f t="shared" si="12"/>
        <v/>
      </c>
      <c r="BM14" s="41" t="str">
        <f t="shared" si="12"/>
        <v/>
      </c>
      <c r="BN14" s="41" t="str">
        <f t="shared" si="12"/>
        <v/>
      </c>
      <c r="BO14" s="41" t="str">
        <f t="shared" si="12"/>
        <v/>
      </c>
      <c r="BP14" s="41" t="str">
        <f t="shared" si="12"/>
        <v/>
      </c>
      <c r="BQ14" s="41" t="str">
        <f t="shared" ref="BQ14:EB21" si="18" xml:space="preserve"> IF(AND(BQ$7=$G14,$E14=0),"u",  IF(AND(BQ$7&gt;=$G14,BQ$7&lt;$H14),"X",IF(AND(BQ$7&gt;=$H14,BQ$7&lt;=$I14),"Y","")))</f>
        <v/>
      </c>
      <c r="BR14" s="41" t="str">
        <f t="shared" si="18"/>
        <v/>
      </c>
      <c r="BS14" s="41" t="str">
        <f t="shared" si="18"/>
        <v/>
      </c>
      <c r="BT14" s="41" t="str">
        <f t="shared" si="18"/>
        <v/>
      </c>
      <c r="BU14" s="41" t="str">
        <f t="shared" si="18"/>
        <v/>
      </c>
      <c r="BV14" s="41" t="str">
        <f t="shared" si="18"/>
        <v/>
      </c>
      <c r="BW14" s="41" t="str">
        <f t="shared" si="18"/>
        <v/>
      </c>
      <c r="BX14" s="41" t="str">
        <f t="shared" si="18"/>
        <v/>
      </c>
      <c r="BY14" s="41" t="str">
        <f t="shared" si="18"/>
        <v/>
      </c>
      <c r="BZ14" s="41" t="str">
        <f t="shared" si="18"/>
        <v/>
      </c>
      <c r="CA14" s="41" t="str">
        <f t="shared" si="18"/>
        <v/>
      </c>
      <c r="CB14" s="41" t="str">
        <f t="shared" si="18"/>
        <v/>
      </c>
      <c r="CC14" s="41" t="str">
        <f t="shared" si="18"/>
        <v/>
      </c>
      <c r="CD14" s="41" t="str">
        <f t="shared" si="18"/>
        <v/>
      </c>
      <c r="CE14" s="41" t="str">
        <f t="shared" si="18"/>
        <v/>
      </c>
      <c r="CF14" s="41" t="str">
        <f t="shared" si="18"/>
        <v/>
      </c>
      <c r="CG14" s="41" t="str">
        <f t="shared" si="13"/>
        <v/>
      </c>
      <c r="CH14" s="41" t="str">
        <f t="shared" si="13"/>
        <v/>
      </c>
      <c r="CI14" s="41" t="str">
        <f t="shared" si="18"/>
        <v/>
      </c>
      <c r="CJ14" s="41" t="str">
        <f t="shared" si="18"/>
        <v/>
      </c>
      <c r="CK14" s="41" t="str">
        <f t="shared" si="18"/>
        <v/>
      </c>
      <c r="CL14" s="41" t="str">
        <f t="shared" si="18"/>
        <v/>
      </c>
      <c r="CM14" s="41" t="str">
        <f t="shared" si="18"/>
        <v/>
      </c>
      <c r="CN14" s="41" t="str">
        <f t="shared" si="13"/>
        <v/>
      </c>
      <c r="CO14" s="41" t="str">
        <f t="shared" si="13"/>
        <v/>
      </c>
      <c r="CP14" s="41" t="str">
        <f t="shared" si="13"/>
        <v/>
      </c>
      <c r="CQ14" s="41" t="str">
        <f t="shared" si="13"/>
        <v/>
      </c>
      <c r="CR14" s="41" t="str">
        <f t="shared" si="13"/>
        <v/>
      </c>
      <c r="CS14" s="41" t="str">
        <f t="shared" si="13"/>
        <v/>
      </c>
      <c r="CT14" s="41" t="str">
        <f t="shared" si="13"/>
        <v/>
      </c>
      <c r="CU14" s="41" t="str">
        <f t="shared" si="13"/>
        <v/>
      </c>
      <c r="CV14" s="41" t="str">
        <f t="shared" si="13"/>
        <v/>
      </c>
      <c r="CW14" s="41" t="str">
        <f t="shared" si="13"/>
        <v/>
      </c>
      <c r="CX14" s="41" t="str">
        <f t="shared" si="13"/>
        <v/>
      </c>
      <c r="CY14" s="41" t="str">
        <f t="shared" si="13"/>
        <v/>
      </c>
      <c r="CZ14" s="41" t="str">
        <f t="shared" si="13"/>
        <v/>
      </c>
      <c r="DA14" s="41" t="str">
        <f t="shared" si="13"/>
        <v/>
      </c>
      <c r="DB14" s="41" t="str">
        <f t="shared" si="13"/>
        <v/>
      </c>
      <c r="DC14" s="41" t="str">
        <f t="shared" si="13"/>
        <v/>
      </c>
      <c r="DD14" s="41" t="str">
        <f t="shared" si="13"/>
        <v/>
      </c>
      <c r="DE14" s="41" t="str">
        <f t="shared" si="13"/>
        <v/>
      </c>
      <c r="DF14" s="41" t="str">
        <f t="shared" si="13"/>
        <v/>
      </c>
      <c r="DG14" s="41" t="str">
        <f t="shared" si="18"/>
        <v/>
      </c>
      <c r="DH14" s="41" t="str">
        <f t="shared" si="18"/>
        <v/>
      </c>
      <c r="DI14" s="41" t="str">
        <f t="shared" si="18"/>
        <v/>
      </c>
      <c r="DJ14" s="41" t="str">
        <f t="shared" si="18"/>
        <v/>
      </c>
      <c r="DK14" s="41" t="str">
        <f t="shared" si="18"/>
        <v/>
      </c>
      <c r="DL14" s="41" t="str">
        <f t="shared" si="18"/>
        <v/>
      </c>
      <c r="DM14" s="41" t="str">
        <f t="shared" si="18"/>
        <v/>
      </c>
      <c r="DN14" s="41" t="str">
        <f t="shared" si="18"/>
        <v/>
      </c>
      <c r="DO14" s="41" t="str">
        <f t="shared" si="18"/>
        <v/>
      </c>
      <c r="DP14" s="41" t="str">
        <f t="shared" si="18"/>
        <v/>
      </c>
      <c r="DQ14" s="41" t="str">
        <f t="shared" si="18"/>
        <v/>
      </c>
      <c r="DR14" s="41" t="str">
        <f t="shared" si="18"/>
        <v/>
      </c>
      <c r="DS14" s="41" t="str">
        <f t="shared" si="18"/>
        <v/>
      </c>
      <c r="DT14" s="41" t="str">
        <f t="shared" si="18"/>
        <v/>
      </c>
      <c r="DU14" s="41" t="str">
        <f t="shared" si="18"/>
        <v/>
      </c>
      <c r="DV14" s="41" t="str">
        <f t="shared" si="18"/>
        <v/>
      </c>
      <c r="DW14" s="41" t="str">
        <f t="shared" si="18"/>
        <v/>
      </c>
      <c r="DX14" s="41" t="str">
        <f t="shared" si="18"/>
        <v/>
      </c>
      <c r="DY14" s="41" t="str">
        <f t="shared" si="18"/>
        <v/>
      </c>
      <c r="DZ14" s="41" t="str">
        <f t="shared" si="18"/>
        <v/>
      </c>
      <c r="EA14" s="41" t="str">
        <f t="shared" si="18"/>
        <v/>
      </c>
      <c r="EB14" s="41" t="str">
        <f t="shared" si="18"/>
        <v/>
      </c>
      <c r="EC14" s="41" t="str">
        <f t="shared" si="13"/>
        <v/>
      </c>
      <c r="ED14" s="41" t="str">
        <f t="shared" si="13"/>
        <v/>
      </c>
      <c r="EE14" s="41" t="str">
        <f t="shared" si="13"/>
        <v/>
      </c>
      <c r="EF14" s="41" t="str">
        <f t="shared" si="13"/>
        <v/>
      </c>
      <c r="EG14" s="41" t="str">
        <f t="shared" si="13"/>
        <v/>
      </c>
      <c r="EH14" s="41" t="str">
        <f t="shared" si="13"/>
        <v/>
      </c>
      <c r="EI14" s="41" t="str">
        <f t="shared" si="13"/>
        <v/>
      </c>
      <c r="EJ14" s="41" t="str">
        <f t="shared" si="14"/>
        <v/>
      </c>
      <c r="EK14" s="41" t="str">
        <f t="shared" si="14"/>
        <v/>
      </c>
      <c r="EL14" s="41" t="str">
        <f t="shared" si="14"/>
        <v/>
      </c>
      <c r="EM14" s="41" t="str">
        <f t="shared" si="14"/>
        <v/>
      </c>
      <c r="EN14" s="41" t="str">
        <f t="shared" si="14"/>
        <v/>
      </c>
      <c r="EO14" s="41" t="str">
        <f t="shared" si="14"/>
        <v/>
      </c>
      <c r="EP14" s="41" t="str">
        <f t="shared" si="14"/>
        <v/>
      </c>
      <c r="EQ14" s="41" t="str">
        <f t="shared" si="14"/>
        <v/>
      </c>
      <c r="ER14" s="41" t="str">
        <f t="shared" si="14"/>
        <v/>
      </c>
      <c r="ES14" s="41" t="str">
        <f t="shared" si="14"/>
        <v/>
      </c>
    </row>
    <row r="15" spans="1:149" ht="14.65" thickBot="1" x14ac:dyDescent="0.5">
      <c r="A15" s="89">
        <v>7</v>
      </c>
      <c r="B15" s="84" t="str">
        <f>'Sprint 1'!B11</f>
        <v xml:space="preserve">User story </v>
      </c>
      <c r="C15" s="39"/>
      <c r="D15" s="85" t="str">
        <f>'Sprint 1'!F11</f>
        <v>High</v>
      </c>
      <c r="E15" s="86">
        <f>'Sprint 1'!D11</f>
        <v>1.9444444444444442</v>
      </c>
      <c r="F15" s="96">
        <v>13.416666666666666</v>
      </c>
      <c r="G15" s="40">
        <f t="shared" si="16"/>
        <v>44099.472222222219</v>
      </c>
      <c r="H15" s="87">
        <f t="shared" si="17"/>
        <v>44101.416666666664</v>
      </c>
      <c r="I15" s="90"/>
      <c r="J15" s="41" t="str">
        <f t="shared" si="15"/>
        <v/>
      </c>
      <c r="K15" s="41" t="str">
        <f t="shared" si="15"/>
        <v/>
      </c>
      <c r="L15" s="41" t="str">
        <f t="shared" si="15"/>
        <v/>
      </c>
      <c r="M15" s="41" t="str">
        <f t="shared" si="15"/>
        <v/>
      </c>
      <c r="N15" s="41" t="str">
        <f t="shared" si="15"/>
        <v/>
      </c>
      <c r="O15" s="41" t="str">
        <f t="shared" si="8"/>
        <v/>
      </c>
      <c r="P15" s="41" t="str">
        <f t="shared" si="8"/>
        <v/>
      </c>
      <c r="Q15" s="41" t="str">
        <f t="shared" si="8"/>
        <v/>
      </c>
      <c r="R15" s="41" t="str">
        <f t="shared" si="8"/>
        <v/>
      </c>
      <c r="S15" s="41" t="str">
        <f t="shared" si="8"/>
        <v/>
      </c>
      <c r="T15" s="41" t="str">
        <f t="shared" si="8"/>
        <v/>
      </c>
      <c r="U15" s="41" t="str">
        <f t="shared" si="8"/>
        <v/>
      </c>
      <c r="V15" s="41" t="str">
        <f t="shared" si="8"/>
        <v>X</v>
      </c>
      <c r="W15" s="41" t="str">
        <f t="shared" si="8"/>
        <v>X</v>
      </c>
      <c r="X15" s="41" t="str">
        <f t="shared" si="8"/>
        <v/>
      </c>
      <c r="Y15" s="41" t="str">
        <f t="shared" si="8"/>
        <v/>
      </c>
      <c r="Z15" s="41" t="str">
        <f t="shared" si="8"/>
        <v/>
      </c>
      <c r="AA15" s="41" t="str">
        <f t="shared" si="8"/>
        <v/>
      </c>
      <c r="AB15" s="41" t="str">
        <f t="shared" si="9"/>
        <v/>
      </c>
      <c r="AC15" s="41" t="str">
        <f t="shared" si="9"/>
        <v/>
      </c>
      <c r="AD15" s="41" t="str">
        <f t="shared" si="9"/>
        <v/>
      </c>
      <c r="AE15" s="41" t="str">
        <f t="shared" si="9"/>
        <v/>
      </c>
      <c r="AF15" s="41" t="str">
        <f t="shared" si="9"/>
        <v/>
      </c>
      <c r="AG15" s="41" t="str">
        <f t="shared" si="9"/>
        <v/>
      </c>
      <c r="AH15" s="41" t="str">
        <f t="shared" si="9"/>
        <v/>
      </c>
      <c r="AI15" s="41" t="str">
        <f t="shared" si="9"/>
        <v/>
      </c>
      <c r="AJ15" s="41" t="str">
        <f t="shared" si="9"/>
        <v/>
      </c>
      <c r="AK15" s="41" t="str">
        <f t="shared" si="10"/>
        <v/>
      </c>
      <c r="AL15" s="41" t="str">
        <f t="shared" si="10"/>
        <v/>
      </c>
      <c r="AM15" s="41" t="str">
        <f t="shared" si="9"/>
        <v/>
      </c>
      <c r="AN15" s="41" t="str">
        <f t="shared" si="9"/>
        <v/>
      </c>
      <c r="AO15" s="41" t="str">
        <f t="shared" si="9"/>
        <v/>
      </c>
      <c r="AP15" s="41" t="str">
        <f t="shared" si="9"/>
        <v/>
      </c>
      <c r="AQ15" s="41" t="str">
        <f t="shared" si="9"/>
        <v/>
      </c>
      <c r="AR15" s="41" t="str">
        <f t="shared" si="11"/>
        <v/>
      </c>
      <c r="AS15" s="41" t="str">
        <f t="shared" si="11"/>
        <v/>
      </c>
      <c r="AT15" s="41" t="str">
        <f t="shared" si="11"/>
        <v/>
      </c>
      <c r="AU15" s="41" t="str">
        <f t="shared" si="11"/>
        <v/>
      </c>
      <c r="AV15" s="41" t="str">
        <f t="shared" si="11"/>
        <v/>
      </c>
      <c r="AW15" s="41" t="str">
        <f t="shared" si="11"/>
        <v/>
      </c>
      <c r="AX15" s="41" t="str">
        <f t="shared" si="11"/>
        <v/>
      </c>
      <c r="AY15" s="41" t="str">
        <f t="shared" si="11"/>
        <v/>
      </c>
      <c r="AZ15" s="41" t="str">
        <f t="shared" si="11"/>
        <v/>
      </c>
      <c r="BA15" s="41" t="str">
        <f t="shared" si="11"/>
        <v/>
      </c>
      <c r="BB15" s="41" t="str">
        <f t="shared" si="11"/>
        <v/>
      </c>
      <c r="BC15" s="41" t="str">
        <f t="shared" si="11"/>
        <v/>
      </c>
      <c r="BD15" s="41" t="str">
        <f t="shared" si="11"/>
        <v/>
      </c>
      <c r="BE15" s="41" t="str">
        <f t="shared" si="11"/>
        <v/>
      </c>
      <c r="BF15" s="41" t="str">
        <f t="shared" ref="BF15:DQ21" si="19" xml:space="preserve"> IF(AND(BF$7=$G15,$E15=0),"u",  IF(AND(BF$7&gt;=$G15,BF$7&lt;$H15),"X",IF(AND(BF$7&gt;=$H15,BF$7&lt;=$I15),"Y","")))</f>
        <v/>
      </c>
      <c r="BG15" s="41" t="str">
        <f t="shared" si="19"/>
        <v/>
      </c>
      <c r="BH15" s="41" t="str">
        <f t="shared" si="19"/>
        <v/>
      </c>
      <c r="BI15" s="41" t="str">
        <f t="shared" si="19"/>
        <v/>
      </c>
      <c r="BJ15" s="41" t="str">
        <f t="shared" si="19"/>
        <v/>
      </c>
      <c r="BK15" s="41" t="str">
        <f t="shared" si="19"/>
        <v/>
      </c>
      <c r="BL15" s="41" t="str">
        <f t="shared" si="19"/>
        <v/>
      </c>
      <c r="BM15" s="41" t="str">
        <f t="shared" si="19"/>
        <v/>
      </c>
      <c r="BN15" s="41" t="str">
        <f t="shared" si="19"/>
        <v/>
      </c>
      <c r="BO15" s="41" t="str">
        <f t="shared" si="19"/>
        <v/>
      </c>
      <c r="BP15" s="41" t="str">
        <f t="shared" si="19"/>
        <v/>
      </c>
      <c r="BQ15" s="41" t="str">
        <f t="shared" si="19"/>
        <v/>
      </c>
      <c r="BR15" s="41" t="str">
        <f t="shared" si="19"/>
        <v/>
      </c>
      <c r="BS15" s="41" t="str">
        <f t="shared" si="19"/>
        <v/>
      </c>
      <c r="BT15" s="41" t="str">
        <f t="shared" si="19"/>
        <v/>
      </c>
      <c r="BU15" s="41" t="str">
        <f t="shared" si="19"/>
        <v/>
      </c>
      <c r="BV15" s="41" t="str">
        <f t="shared" si="19"/>
        <v/>
      </c>
      <c r="BW15" s="41" t="str">
        <f t="shared" si="19"/>
        <v/>
      </c>
      <c r="BX15" s="41" t="str">
        <f t="shared" si="18"/>
        <v/>
      </c>
      <c r="BY15" s="41" t="str">
        <f t="shared" si="18"/>
        <v/>
      </c>
      <c r="BZ15" s="41" t="str">
        <f t="shared" si="18"/>
        <v/>
      </c>
      <c r="CA15" s="41" t="str">
        <f t="shared" si="18"/>
        <v/>
      </c>
      <c r="CB15" s="41" t="str">
        <f t="shared" si="18"/>
        <v/>
      </c>
      <c r="CC15" s="41" t="str">
        <f t="shared" si="18"/>
        <v/>
      </c>
      <c r="CD15" s="41" t="str">
        <f t="shared" si="18"/>
        <v/>
      </c>
      <c r="CE15" s="41" t="str">
        <f t="shared" si="18"/>
        <v/>
      </c>
      <c r="CF15" s="41" t="str">
        <f t="shared" si="18"/>
        <v/>
      </c>
      <c r="CG15" s="41" t="str">
        <f t="shared" si="13"/>
        <v/>
      </c>
      <c r="CH15" s="41" t="str">
        <f t="shared" si="13"/>
        <v/>
      </c>
      <c r="CI15" s="41" t="str">
        <f t="shared" si="18"/>
        <v/>
      </c>
      <c r="CJ15" s="41" t="str">
        <f t="shared" si="18"/>
        <v/>
      </c>
      <c r="CK15" s="41" t="str">
        <f t="shared" si="18"/>
        <v/>
      </c>
      <c r="CL15" s="41" t="str">
        <f t="shared" si="18"/>
        <v/>
      </c>
      <c r="CM15" s="41" t="str">
        <f t="shared" si="18"/>
        <v/>
      </c>
      <c r="CN15" s="41" t="str">
        <f t="shared" si="13"/>
        <v/>
      </c>
      <c r="CO15" s="41" t="str">
        <f t="shared" si="13"/>
        <v/>
      </c>
      <c r="CP15" s="41" t="str">
        <f t="shared" si="13"/>
        <v/>
      </c>
      <c r="CQ15" s="41" t="str">
        <f t="shared" si="13"/>
        <v/>
      </c>
      <c r="CR15" s="41" t="str">
        <f t="shared" si="13"/>
        <v/>
      </c>
      <c r="CS15" s="41" t="str">
        <f t="shared" si="13"/>
        <v/>
      </c>
      <c r="CT15" s="41" t="str">
        <f t="shared" si="13"/>
        <v/>
      </c>
      <c r="CU15" s="41" t="str">
        <f t="shared" si="13"/>
        <v/>
      </c>
      <c r="CV15" s="41" t="str">
        <f t="shared" si="13"/>
        <v/>
      </c>
      <c r="CW15" s="41" t="str">
        <f t="shared" si="13"/>
        <v/>
      </c>
      <c r="CX15" s="41" t="str">
        <f t="shared" si="13"/>
        <v/>
      </c>
      <c r="CY15" s="41" t="str">
        <f t="shared" si="13"/>
        <v/>
      </c>
      <c r="CZ15" s="41" t="str">
        <f t="shared" si="13"/>
        <v/>
      </c>
      <c r="DA15" s="41" t="str">
        <f t="shared" si="13"/>
        <v/>
      </c>
      <c r="DB15" s="41" t="str">
        <f t="shared" si="19"/>
        <v/>
      </c>
      <c r="DC15" s="41" t="str">
        <f t="shared" si="19"/>
        <v/>
      </c>
      <c r="DD15" s="41" t="str">
        <f t="shared" si="19"/>
        <v/>
      </c>
      <c r="DE15" s="41" t="str">
        <f t="shared" si="19"/>
        <v/>
      </c>
      <c r="DF15" s="41" t="str">
        <f t="shared" si="19"/>
        <v/>
      </c>
      <c r="DG15" s="41" t="str">
        <f t="shared" si="19"/>
        <v/>
      </c>
      <c r="DH15" s="41" t="str">
        <f t="shared" si="19"/>
        <v/>
      </c>
      <c r="DI15" s="41" t="str">
        <f t="shared" si="19"/>
        <v/>
      </c>
      <c r="DJ15" s="41" t="str">
        <f t="shared" si="19"/>
        <v/>
      </c>
      <c r="DK15" s="41" t="str">
        <f t="shared" si="19"/>
        <v/>
      </c>
      <c r="DL15" s="41" t="str">
        <f t="shared" si="19"/>
        <v/>
      </c>
      <c r="DM15" s="41" t="str">
        <f t="shared" si="19"/>
        <v/>
      </c>
      <c r="DN15" s="41" t="str">
        <f t="shared" si="19"/>
        <v/>
      </c>
      <c r="DO15" s="41" t="str">
        <f t="shared" si="19"/>
        <v/>
      </c>
      <c r="DP15" s="41" t="str">
        <f t="shared" si="19"/>
        <v/>
      </c>
      <c r="DQ15" s="41" t="str">
        <f t="shared" si="19"/>
        <v/>
      </c>
      <c r="DR15" s="41" t="str">
        <f t="shared" si="18"/>
        <v/>
      </c>
      <c r="DS15" s="41" t="str">
        <f t="shared" si="18"/>
        <v/>
      </c>
      <c r="DT15" s="41" t="str">
        <f t="shared" si="18"/>
        <v/>
      </c>
      <c r="DU15" s="41" t="str">
        <f t="shared" si="18"/>
        <v/>
      </c>
      <c r="DV15" s="41" t="str">
        <f t="shared" si="18"/>
        <v/>
      </c>
      <c r="DW15" s="41" t="str">
        <f t="shared" si="18"/>
        <v/>
      </c>
      <c r="DX15" s="41" t="str">
        <f t="shared" si="18"/>
        <v/>
      </c>
      <c r="DY15" s="41" t="str">
        <f t="shared" si="18"/>
        <v/>
      </c>
      <c r="DZ15" s="41" t="str">
        <f t="shared" si="18"/>
        <v/>
      </c>
      <c r="EA15" s="41" t="str">
        <f t="shared" si="18"/>
        <v/>
      </c>
      <c r="EB15" s="41" t="str">
        <f t="shared" si="18"/>
        <v/>
      </c>
      <c r="EC15" s="41" t="str">
        <f t="shared" si="13"/>
        <v/>
      </c>
      <c r="ED15" s="41" t="str">
        <f t="shared" si="13"/>
        <v/>
      </c>
      <c r="EE15" s="41" t="str">
        <f t="shared" si="13"/>
        <v/>
      </c>
      <c r="EF15" s="41" t="str">
        <f t="shared" si="13"/>
        <v/>
      </c>
      <c r="EG15" s="41" t="str">
        <f t="shared" si="13"/>
        <v/>
      </c>
      <c r="EH15" s="41" t="str">
        <f t="shared" si="13"/>
        <v/>
      </c>
      <c r="EI15" s="41" t="str">
        <f t="shared" si="13"/>
        <v/>
      </c>
      <c r="EJ15" s="41" t="str">
        <f t="shared" si="14"/>
        <v/>
      </c>
      <c r="EK15" s="41" t="str">
        <f t="shared" si="14"/>
        <v/>
      </c>
      <c r="EL15" s="41" t="str">
        <f t="shared" si="14"/>
        <v/>
      </c>
      <c r="EM15" s="41" t="str">
        <f t="shared" si="14"/>
        <v/>
      </c>
      <c r="EN15" s="41" t="str">
        <f t="shared" si="14"/>
        <v/>
      </c>
      <c r="EO15" s="41" t="str">
        <f t="shared" si="14"/>
        <v/>
      </c>
      <c r="EP15" s="41" t="str">
        <f t="shared" si="14"/>
        <v/>
      </c>
      <c r="EQ15" s="41" t="str">
        <f t="shared" si="14"/>
        <v/>
      </c>
      <c r="ER15" s="41" t="str">
        <f t="shared" si="14"/>
        <v/>
      </c>
      <c r="ES15" s="41" t="str">
        <f t="shared" si="14"/>
        <v/>
      </c>
    </row>
    <row r="16" spans="1:149" ht="28.9" thickBot="1" x14ac:dyDescent="0.5">
      <c r="A16" s="89">
        <v>8</v>
      </c>
      <c r="B16" s="84" t="str">
        <f>'Sprint 1'!B12</f>
        <v>Report</v>
      </c>
      <c r="C16" s="39"/>
      <c r="D16" s="85" t="str">
        <f>'Sprint 1'!F12</f>
        <v>Medium</v>
      </c>
      <c r="E16" s="86">
        <f>'Sprint 1'!D12</f>
        <v>1.3611111111111109</v>
      </c>
      <c r="F16" s="96">
        <v>14.777777777777777</v>
      </c>
      <c r="G16" s="40">
        <f t="shared" si="16"/>
        <v>44101.416666666672</v>
      </c>
      <c r="H16" s="87">
        <f t="shared" si="17"/>
        <v>44102.777777777781</v>
      </c>
      <c r="I16" s="90"/>
      <c r="J16" s="41" t="str">
        <f t="shared" si="15"/>
        <v/>
      </c>
      <c r="K16" s="41" t="str">
        <f t="shared" si="15"/>
        <v/>
      </c>
      <c r="L16" s="41" t="str">
        <f t="shared" si="15"/>
        <v/>
      </c>
      <c r="M16" s="41" t="str">
        <f t="shared" si="15"/>
        <v/>
      </c>
      <c r="N16" s="41" t="str">
        <f t="shared" si="15"/>
        <v/>
      </c>
      <c r="O16" s="41" t="str">
        <f t="shared" si="8"/>
        <v/>
      </c>
      <c r="P16" s="41" t="str">
        <f t="shared" si="8"/>
        <v/>
      </c>
      <c r="Q16" s="41" t="str">
        <f t="shared" si="8"/>
        <v/>
      </c>
      <c r="R16" s="41" t="str">
        <f t="shared" si="8"/>
        <v/>
      </c>
      <c r="S16" s="41" t="str">
        <f t="shared" si="8"/>
        <v/>
      </c>
      <c r="T16" s="41" t="str">
        <f t="shared" si="8"/>
        <v/>
      </c>
      <c r="U16" s="41" t="str">
        <f t="shared" si="8"/>
        <v/>
      </c>
      <c r="V16" s="41" t="str">
        <f t="shared" si="8"/>
        <v/>
      </c>
      <c r="W16" s="41" t="str">
        <f t="shared" si="8"/>
        <v/>
      </c>
      <c r="X16" s="41" t="str">
        <f t="shared" si="8"/>
        <v>X</v>
      </c>
      <c r="Y16" s="41" t="str">
        <f t="shared" si="8"/>
        <v/>
      </c>
      <c r="Z16" s="41" t="str">
        <f t="shared" si="8"/>
        <v/>
      </c>
      <c r="AA16" s="41" t="str">
        <f t="shared" si="8"/>
        <v/>
      </c>
      <c r="AB16" s="41" t="str">
        <f t="shared" si="9"/>
        <v/>
      </c>
      <c r="AC16" s="41" t="str">
        <f t="shared" si="9"/>
        <v/>
      </c>
      <c r="AD16" s="41" t="str">
        <f t="shared" si="9"/>
        <v/>
      </c>
      <c r="AE16" s="41" t="str">
        <f t="shared" si="9"/>
        <v/>
      </c>
      <c r="AF16" s="41" t="str">
        <f t="shared" si="9"/>
        <v/>
      </c>
      <c r="AG16" s="41" t="str">
        <f t="shared" si="9"/>
        <v/>
      </c>
      <c r="AH16" s="41" t="str">
        <f t="shared" si="9"/>
        <v/>
      </c>
      <c r="AI16" s="41" t="str">
        <f t="shared" si="9"/>
        <v/>
      </c>
      <c r="AJ16" s="41" t="str">
        <f t="shared" si="9"/>
        <v/>
      </c>
      <c r="AK16" s="41" t="str">
        <f t="shared" si="10"/>
        <v/>
      </c>
      <c r="AL16" s="41" t="str">
        <f t="shared" si="10"/>
        <v/>
      </c>
      <c r="AM16" s="41" t="str">
        <f t="shared" si="9"/>
        <v/>
      </c>
      <c r="AN16" s="41" t="str">
        <f t="shared" si="9"/>
        <v/>
      </c>
      <c r="AO16" s="41" t="str">
        <f t="shared" si="9"/>
        <v/>
      </c>
      <c r="AP16" s="41" t="str">
        <f t="shared" si="9"/>
        <v/>
      </c>
      <c r="AQ16" s="41" t="str">
        <f t="shared" si="9"/>
        <v/>
      </c>
      <c r="AR16" s="41" t="str">
        <f t="shared" si="11"/>
        <v/>
      </c>
      <c r="AS16" s="41" t="str">
        <f t="shared" si="11"/>
        <v/>
      </c>
      <c r="AT16" s="41" t="str">
        <f t="shared" si="11"/>
        <v/>
      </c>
      <c r="AU16" s="41" t="str">
        <f t="shared" si="11"/>
        <v/>
      </c>
      <c r="AV16" s="41" t="str">
        <f t="shared" si="11"/>
        <v/>
      </c>
      <c r="AW16" s="41" t="str">
        <f t="shared" si="11"/>
        <v/>
      </c>
      <c r="AX16" s="41" t="str">
        <f t="shared" si="11"/>
        <v/>
      </c>
      <c r="AY16" s="41" t="str">
        <f t="shared" si="11"/>
        <v/>
      </c>
      <c r="AZ16" s="41" t="str">
        <f t="shared" si="11"/>
        <v/>
      </c>
      <c r="BA16" s="41" t="str">
        <f t="shared" si="11"/>
        <v/>
      </c>
      <c r="BB16" s="41" t="str">
        <f t="shared" si="11"/>
        <v/>
      </c>
      <c r="BC16" s="41" t="str">
        <f t="shared" si="11"/>
        <v/>
      </c>
      <c r="BD16" s="41" t="str">
        <f t="shared" si="11"/>
        <v/>
      </c>
      <c r="BE16" s="41" t="str">
        <f t="shared" si="11"/>
        <v/>
      </c>
      <c r="BF16" s="41" t="str">
        <f t="shared" si="19"/>
        <v/>
      </c>
      <c r="BG16" s="41" t="str">
        <f t="shared" si="19"/>
        <v/>
      </c>
      <c r="BH16" s="41" t="str">
        <f t="shared" si="19"/>
        <v/>
      </c>
      <c r="BI16" s="41" t="str">
        <f t="shared" si="19"/>
        <v/>
      </c>
      <c r="BJ16" s="41" t="str">
        <f t="shared" si="19"/>
        <v/>
      </c>
      <c r="BK16" s="41" t="str">
        <f t="shared" si="19"/>
        <v/>
      </c>
      <c r="BL16" s="41" t="str">
        <f t="shared" si="19"/>
        <v/>
      </c>
      <c r="BM16" s="41" t="str">
        <f t="shared" si="19"/>
        <v/>
      </c>
      <c r="BN16" s="41" t="str">
        <f t="shared" si="19"/>
        <v/>
      </c>
      <c r="BO16" s="41" t="str">
        <f t="shared" si="19"/>
        <v/>
      </c>
      <c r="BP16" s="41" t="str">
        <f t="shared" si="19"/>
        <v/>
      </c>
      <c r="BQ16" s="41" t="str">
        <f t="shared" si="19"/>
        <v/>
      </c>
      <c r="BR16" s="41" t="str">
        <f t="shared" si="19"/>
        <v/>
      </c>
      <c r="BS16" s="41" t="str">
        <f t="shared" si="19"/>
        <v/>
      </c>
      <c r="BT16" s="41" t="str">
        <f t="shared" si="19"/>
        <v/>
      </c>
      <c r="BU16" s="41" t="str">
        <f t="shared" si="19"/>
        <v/>
      </c>
      <c r="BV16" s="41" t="str">
        <f t="shared" si="19"/>
        <v/>
      </c>
      <c r="BW16" s="41" t="str">
        <f t="shared" si="19"/>
        <v/>
      </c>
      <c r="BX16" s="41" t="str">
        <f t="shared" si="18"/>
        <v/>
      </c>
      <c r="BY16" s="41" t="str">
        <f t="shared" si="18"/>
        <v/>
      </c>
      <c r="BZ16" s="41" t="str">
        <f t="shared" si="18"/>
        <v/>
      </c>
      <c r="CA16" s="41" t="str">
        <f t="shared" si="18"/>
        <v/>
      </c>
      <c r="CB16" s="41" t="str">
        <f t="shared" si="18"/>
        <v/>
      </c>
      <c r="CC16" s="41" t="str">
        <f t="shared" si="18"/>
        <v/>
      </c>
      <c r="CD16" s="41" t="str">
        <f t="shared" si="18"/>
        <v/>
      </c>
      <c r="CE16" s="41" t="str">
        <f t="shared" si="18"/>
        <v/>
      </c>
      <c r="CF16" s="41" t="str">
        <f t="shared" si="18"/>
        <v/>
      </c>
      <c r="CG16" s="41" t="str">
        <f t="shared" si="13"/>
        <v/>
      </c>
      <c r="CH16" s="41" t="str">
        <f t="shared" si="13"/>
        <v/>
      </c>
      <c r="CI16" s="41" t="str">
        <f t="shared" si="18"/>
        <v/>
      </c>
      <c r="CJ16" s="41" t="str">
        <f t="shared" si="18"/>
        <v/>
      </c>
      <c r="CK16" s="41" t="str">
        <f t="shared" si="18"/>
        <v/>
      </c>
      <c r="CL16" s="41" t="str">
        <f t="shared" si="18"/>
        <v/>
      </c>
      <c r="CM16" s="41" t="str">
        <f t="shared" si="18"/>
        <v/>
      </c>
      <c r="CN16" s="41" t="str">
        <f t="shared" si="13"/>
        <v/>
      </c>
      <c r="CO16" s="41" t="str">
        <f t="shared" si="13"/>
        <v/>
      </c>
      <c r="CP16" s="41" t="str">
        <f t="shared" si="13"/>
        <v/>
      </c>
      <c r="CQ16" s="41" t="str">
        <f t="shared" si="13"/>
        <v/>
      </c>
      <c r="CR16" s="41" t="str">
        <f t="shared" si="13"/>
        <v/>
      </c>
      <c r="CS16" s="41" t="str">
        <f t="shared" si="13"/>
        <v/>
      </c>
      <c r="CT16" s="41" t="str">
        <f t="shared" si="13"/>
        <v/>
      </c>
      <c r="CU16" s="41" t="str">
        <f t="shared" si="13"/>
        <v/>
      </c>
      <c r="CV16" s="41" t="str">
        <f t="shared" si="13"/>
        <v/>
      </c>
      <c r="CW16" s="41" t="str">
        <f t="shared" si="13"/>
        <v/>
      </c>
      <c r="CX16" s="41" t="str">
        <f t="shared" si="13"/>
        <v/>
      </c>
      <c r="CY16" s="41" t="str">
        <f t="shared" si="13"/>
        <v/>
      </c>
      <c r="CZ16" s="41" t="str">
        <f t="shared" si="13"/>
        <v/>
      </c>
      <c r="DA16" s="41" t="str">
        <f t="shared" si="13"/>
        <v/>
      </c>
      <c r="DB16" s="41" t="str">
        <f t="shared" si="19"/>
        <v/>
      </c>
      <c r="DC16" s="41" t="str">
        <f t="shared" si="19"/>
        <v/>
      </c>
      <c r="DD16" s="41" t="str">
        <f t="shared" si="19"/>
        <v/>
      </c>
      <c r="DE16" s="41" t="str">
        <f t="shared" si="19"/>
        <v/>
      </c>
      <c r="DF16" s="41" t="str">
        <f t="shared" si="19"/>
        <v/>
      </c>
      <c r="DG16" s="41" t="str">
        <f t="shared" si="19"/>
        <v/>
      </c>
      <c r="DH16" s="41" t="str">
        <f t="shared" si="19"/>
        <v/>
      </c>
      <c r="DI16" s="41" t="str">
        <f t="shared" si="19"/>
        <v/>
      </c>
      <c r="DJ16" s="41" t="str">
        <f t="shared" si="19"/>
        <v/>
      </c>
      <c r="DK16" s="41" t="str">
        <f t="shared" si="19"/>
        <v/>
      </c>
      <c r="DL16" s="41" t="str">
        <f t="shared" si="19"/>
        <v/>
      </c>
      <c r="DM16" s="41" t="str">
        <f t="shared" si="19"/>
        <v/>
      </c>
      <c r="DN16" s="41" t="str">
        <f t="shared" si="19"/>
        <v/>
      </c>
      <c r="DO16" s="41" t="str">
        <f t="shared" si="19"/>
        <v/>
      </c>
      <c r="DP16" s="41" t="str">
        <f t="shared" si="19"/>
        <v/>
      </c>
      <c r="DQ16" s="41" t="str">
        <f t="shared" si="19"/>
        <v/>
      </c>
      <c r="DR16" s="41" t="str">
        <f t="shared" si="18"/>
        <v/>
      </c>
      <c r="DS16" s="41" t="str">
        <f t="shared" si="18"/>
        <v/>
      </c>
      <c r="DT16" s="41" t="str">
        <f t="shared" si="18"/>
        <v/>
      </c>
      <c r="DU16" s="41" t="str">
        <f t="shared" si="18"/>
        <v/>
      </c>
      <c r="DV16" s="41" t="str">
        <f t="shared" si="18"/>
        <v/>
      </c>
      <c r="DW16" s="41" t="str">
        <f t="shared" si="18"/>
        <v/>
      </c>
      <c r="DX16" s="41" t="str">
        <f t="shared" si="18"/>
        <v/>
      </c>
      <c r="DY16" s="41" t="str">
        <f t="shared" si="18"/>
        <v/>
      </c>
      <c r="DZ16" s="41" t="str">
        <f t="shared" si="18"/>
        <v/>
      </c>
      <c r="EA16" s="41" t="str">
        <f t="shared" si="18"/>
        <v/>
      </c>
      <c r="EB16" s="41" t="str">
        <f t="shared" si="18"/>
        <v/>
      </c>
      <c r="EC16" s="41" t="str">
        <f t="shared" si="13"/>
        <v/>
      </c>
      <c r="ED16" s="41" t="str">
        <f t="shared" si="13"/>
        <v/>
      </c>
      <c r="EE16" s="41" t="str">
        <f t="shared" si="13"/>
        <v/>
      </c>
      <c r="EF16" s="41" t="str">
        <f t="shared" si="13"/>
        <v/>
      </c>
      <c r="EG16" s="41" t="str">
        <f t="shared" si="13"/>
        <v/>
      </c>
      <c r="EH16" s="41" t="str">
        <f t="shared" si="13"/>
        <v/>
      </c>
      <c r="EI16" s="41" t="str">
        <f t="shared" si="13"/>
        <v/>
      </c>
      <c r="EJ16" s="41" t="str">
        <f t="shared" si="14"/>
        <v/>
      </c>
      <c r="EK16" s="41" t="str">
        <f t="shared" si="14"/>
        <v/>
      </c>
      <c r="EL16" s="41" t="str">
        <f t="shared" si="14"/>
        <v/>
      </c>
      <c r="EM16" s="41" t="str">
        <f t="shared" si="14"/>
        <v/>
      </c>
      <c r="EN16" s="41" t="str">
        <f t="shared" si="14"/>
        <v/>
      </c>
      <c r="EO16" s="41" t="str">
        <f t="shared" si="14"/>
        <v/>
      </c>
      <c r="EP16" s="41" t="str">
        <f t="shared" si="14"/>
        <v/>
      </c>
      <c r="EQ16" s="41" t="str">
        <f t="shared" si="14"/>
        <v/>
      </c>
      <c r="ER16" s="41" t="str">
        <f t="shared" si="14"/>
        <v/>
      </c>
      <c r="ES16" s="41" t="str">
        <f t="shared" si="14"/>
        <v/>
      </c>
    </row>
    <row r="17" spans="1:149" ht="28.9" thickBot="1" x14ac:dyDescent="0.5">
      <c r="A17" s="89">
        <v>9</v>
      </c>
      <c r="B17" s="84" t="str">
        <f>'Sprint 1'!B13</f>
        <v>Report</v>
      </c>
      <c r="C17" s="39"/>
      <c r="D17" s="85" t="str">
        <f>'Sprint 1'!F13</f>
        <v>Medium</v>
      </c>
      <c r="E17" s="86">
        <f>'Sprint 1'!D13</f>
        <v>0.58333333333333326</v>
      </c>
      <c r="F17" s="96">
        <v>15.361111111111111</v>
      </c>
      <c r="G17" s="40">
        <f t="shared" si="16"/>
        <v>44102.777777777774</v>
      </c>
      <c r="H17" s="87">
        <f t="shared" si="17"/>
        <v>44103.361111111109</v>
      </c>
      <c r="I17" s="90"/>
      <c r="J17" s="41" t="str">
        <f t="shared" si="15"/>
        <v/>
      </c>
      <c r="K17" s="41" t="str">
        <f t="shared" si="15"/>
        <v/>
      </c>
      <c r="L17" s="41" t="str">
        <f t="shared" si="15"/>
        <v/>
      </c>
      <c r="M17" s="41" t="str">
        <f t="shared" si="15"/>
        <v/>
      </c>
      <c r="N17" s="41" t="str">
        <f t="shared" si="15"/>
        <v/>
      </c>
      <c r="O17" s="41" t="str">
        <f t="shared" si="8"/>
        <v/>
      </c>
      <c r="P17" s="41" t="str">
        <f t="shared" si="8"/>
        <v/>
      </c>
      <c r="Q17" s="41" t="str">
        <f t="shared" si="8"/>
        <v/>
      </c>
      <c r="R17" s="41" t="str">
        <f t="shared" si="8"/>
        <v/>
      </c>
      <c r="S17" s="41" t="str">
        <f t="shared" si="8"/>
        <v/>
      </c>
      <c r="T17" s="41" t="str">
        <f t="shared" si="8"/>
        <v/>
      </c>
      <c r="U17" s="41" t="str">
        <f t="shared" si="8"/>
        <v/>
      </c>
      <c r="V17" s="41" t="str">
        <f t="shared" si="8"/>
        <v/>
      </c>
      <c r="W17" s="41" t="str">
        <f t="shared" si="8"/>
        <v/>
      </c>
      <c r="X17" s="41" t="str">
        <f t="shared" si="8"/>
        <v/>
      </c>
      <c r="Y17" s="41" t="str">
        <f t="shared" si="8"/>
        <v>X</v>
      </c>
      <c r="Z17" s="41" t="str">
        <f t="shared" si="8"/>
        <v/>
      </c>
      <c r="AA17" s="41" t="str">
        <f t="shared" si="8"/>
        <v/>
      </c>
      <c r="AB17" s="41" t="str">
        <f t="shared" si="9"/>
        <v/>
      </c>
      <c r="AC17" s="41" t="str">
        <f t="shared" si="9"/>
        <v/>
      </c>
      <c r="AD17" s="41" t="str">
        <f t="shared" si="9"/>
        <v/>
      </c>
      <c r="AE17" s="41" t="str">
        <f t="shared" si="9"/>
        <v/>
      </c>
      <c r="AF17" s="41" t="str">
        <f t="shared" si="9"/>
        <v/>
      </c>
      <c r="AG17" s="41" t="str">
        <f t="shared" si="9"/>
        <v/>
      </c>
      <c r="AH17" s="41" t="str">
        <f t="shared" si="9"/>
        <v/>
      </c>
      <c r="AI17" s="41" t="str">
        <f t="shared" si="9"/>
        <v/>
      </c>
      <c r="AJ17" s="41" t="str">
        <f t="shared" si="9"/>
        <v/>
      </c>
      <c r="AK17" s="41" t="str">
        <f t="shared" si="10"/>
        <v/>
      </c>
      <c r="AL17" s="41" t="str">
        <f t="shared" si="10"/>
        <v/>
      </c>
      <c r="AM17" s="41" t="str">
        <f t="shared" si="9"/>
        <v/>
      </c>
      <c r="AN17" s="41" t="str">
        <f t="shared" si="9"/>
        <v/>
      </c>
      <c r="AO17" s="41" t="str">
        <f t="shared" si="9"/>
        <v/>
      </c>
      <c r="AP17" s="41" t="str">
        <f t="shared" si="9"/>
        <v/>
      </c>
      <c r="AQ17" s="41" t="str">
        <f t="shared" si="9"/>
        <v/>
      </c>
      <c r="AR17" s="41" t="str">
        <f t="shared" si="11"/>
        <v/>
      </c>
      <c r="AS17" s="41" t="str">
        <f t="shared" si="11"/>
        <v/>
      </c>
      <c r="AT17" s="41" t="str">
        <f t="shared" si="11"/>
        <v/>
      </c>
      <c r="AU17" s="41" t="str">
        <f t="shared" si="11"/>
        <v/>
      </c>
      <c r="AV17" s="41" t="str">
        <f t="shared" si="11"/>
        <v/>
      </c>
      <c r="AW17" s="41" t="str">
        <f t="shared" si="11"/>
        <v/>
      </c>
      <c r="AX17" s="41" t="str">
        <f t="shared" si="11"/>
        <v/>
      </c>
      <c r="AY17" s="41" t="str">
        <f t="shared" si="11"/>
        <v/>
      </c>
      <c r="AZ17" s="41" t="str">
        <f t="shared" si="11"/>
        <v/>
      </c>
      <c r="BA17" s="41" t="str">
        <f t="shared" si="11"/>
        <v/>
      </c>
      <c r="BB17" s="41" t="str">
        <f t="shared" si="11"/>
        <v/>
      </c>
      <c r="BC17" s="41" t="str">
        <f t="shared" si="11"/>
        <v/>
      </c>
      <c r="BD17" s="41" t="str">
        <f t="shared" si="11"/>
        <v/>
      </c>
      <c r="BE17" s="41" t="str">
        <f t="shared" si="11"/>
        <v/>
      </c>
      <c r="BF17" s="41" t="str">
        <f t="shared" si="19"/>
        <v/>
      </c>
      <c r="BG17" s="41" t="str">
        <f t="shared" si="19"/>
        <v/>
      </c>
      <c r="BH17" s="41" t="str">
        <f t="shared" si="19"/>
        <v/>
      </c>
      <c r="BI17" s="41" t="str">
        <f t="shared" si="19"/>
        <v/>
      </c>
      <c r="BJ17" s="41" t="str">
        <f t="shared" si="19"/>
        <v/>
      </c>
      <c r="BK17" s="41" t="str">
        <f t="shared" si="19"/>
        <v/>
      </c>
      <c r="BL17" s="41" t="str">
        <f t="shared" si="19"/>
        <v/>
      </c>
      <c r="BM17" s="41" t="str">
        <f t="shared" si="19"/>
        <v/>
      </c>
      <c r="BN17" s="41" t="str">
        <f t="shared" si="19"/>
        <v/>
      </c>
      <c r="BO17" s="41" t="str">
        <f t="shared" si="19"/>
        <v/>
      </c>
      <c r="BP17" s="41" t="str">
        <f t="shared" si="19"/>
        <v/>
      </c>
      <c r="BQ17" s="41" t="str">
        <f t="shared" si="19"/>
        <v/>
      </c>
      <c r="BR17" s="41" t="str">
        <f t="shared" si="19"/>
        <v/>
      </c>
      <c r="BS17" s="41" t="str">
        <f t="shared" si="19"/>
        <v/>
      </c>
      <c r="BT17" s="41" t="str">
        <f t="shared" si="19"/>
        <v/>
      </c>
      <c r="BU17" s="41" t="str">
        <f t="shared" si="19"/>
        <v/>
      </c>
      <c r="BV17" s="41" t="str">
        <f t="shared" si="19"/>
        <v/>
      </c>
      <c r="BW17" s="41" t="str">
        <f t="shared" si="19"/>
        <v/>
      </c>
      <c r="BX17" s="41" t="str">
        <f t="shared" si="18"/>
        <v/>
      </c>
      <c r="BY17" s="41" t="str">
        <f t="shared" si="18"/>
        <v/>
      </c>
      <c r="BZ17" s="41" t="str">
        <f t="shared" si="18"/>
        <v/>
      </c>
      <c r="CA17" s="41" t="str">
        <f t="shared" si="18"/>
        <v/>
      </c>
      <c r="CB17" s="41" t="str">
        <f t="shared" si="18"/>
        <v/>
      </c>
      <c r="CC17" s="41" t="str">
        <f t="shared" si="18"/>
        <v/>
      </c>
      <c r="CD17" s="41" t="str">
        <f t="shared" si="18"/>
        <v/>
      </c>
      <c r="CE17" s="41" t="str">
        <f t="shared" si="18"/>
        <v/>
      </c>
      <c r="CF17" s="41" t="str">
        <f t="shared" si="18"/>
        <v/>
      </c>
      <c r="CG17" s="41" t="str">
        <f t="shared" si="13"/>
        <v/>
      </c>
      <c r="CH17" s="41" t="str">
        <f t="shared" si="13"/>
        <v/>
      </c>
      <c r="CI17" s="41" t="str">
        <f t="shared" si="18"/>
        <v/>
      </c>
      <c r="CJ17" s="41" t="str">
        <f t="shared" si="18"/>
        <v/>
      </c>
      <c r="CK17" s="41" t="str">
        <f t="shared" si="18"/>
        <v/>
      </c>
      <c r="CL17" s="41" t="str">
        <f t="shared" si="18"/>
        <v/>
      </c>
      <c r="CM17" s="41" t="str">
        <f t="shared" si="18"/>
        <v/>
      </c>
      <c r="CN17" s="41" t="str">
        <f t="shared" si="13"/>
        <v/>
      </c>
      <c r="CO17" s="41" t="str">
        <f t="shared" si="13"/>
        <v/>
      </c>
      <c r="CP17" s="41" t="str">
        <f t="shared" si="13"/>
        <v/>
      </c>
      <c r="CQ17" s="41" t="str">
        <f t="shared" si="13"/>
        <v/>
      </c>
      <c r="CR17" s="41" t="str">
        <f t="shared" si="13"/>
        <v/>
      </c>
      <c r="CS17" s="41" t="str">
        <f t="shared" si="13"/>
        <v/>
      </c>
      <c r="CT17" s="41" t="str">
        <f t="shared" si="13"/>
        <v/>
      </c>
      <c r="CU17" s="41" t="str">
        <f t="shared" si="13"/>
        <v/>
      </c>
      <c r="CV17" s="41" t="str">
        <f t="shared" si="13"/>
        <v/>
      </c>
      <c r="CW17" s="41" t="str">
        <f t="shared" si="13"/>
        <v/>
      </c>
      <c r="CX17" s="41" t="str">
        <f t="shared" si="13"/>
        <v/>
      </c>
      <c r="CY17" s="41" t="str">
        <f t="shared" si="13"/>
        <v/>
      </c>
      <c r="CZ17" s="41" t="str">
        <f t="shared" si="13"/>
        <v/>
      </c>
      <c r="DA17" s="41" t="str">
        <f t="shared" ref="CN17:DA21" si="20" xml:space="preserve"> IF(AND(DA$7=$G17,$E17=0),"u",  IF(AND(DA$7&gt;=$G17,DA$7&lt;$H17),"X",IF(AND(DA$7&gt;=$H17,DA$7&lt;=$I17),"Y","")))</f>
        <v/>
      </c>
      <c r="DB17" s="41" t="str">
        <f t="shared" si="19"/>
        <v/>
      </c>
      <c r="DC17" s="41" t="str">
        <f t="shared" si="19"/>
        <v/>
      </c>
      <c r="DD17" s="41" t="str">
        <f t="shared" si="19"/>
        <v/>
      </c>
      <c r="DE17" s="41" t="str">
        <f t="shared" si="19"/>
        <v/>
      </c>
      <c r="DF17" s="41" t="str">
        <f t="shared" si="19"/>
        <v/>
      </c>
      <c r="DG17" s="41" t="str">
        <f t="shared" si="19"/>
        <v/>
      </c>
      <c r="DH17" s="41" t="str">
        <f t="shared" si="19"/>
        <v/>
      </c>
      <c r="DI17" s="41" t="str">
        <f t="shared" si="19"/>
        <v/>
      </c>
      <c r="DJ17" s="41" t="str">
        <f t="shared" si="19"/>
        <v/>
      </c>
      <c r="DK17" s="41" t="str">
        <f t="shared" si="19"/>
        <v/>
      </c>
      <c r="DL17" s="41" t="str">
        <f t="shared" si="19"/>
        <v/>
      </c>
      <c r="DM17" s="41" t="str">
        <f t="shared" si="19"/>
        <v/>
      </c>
      <c r="DN17" s="41" t="str">
        <f t="shared" si="19"/>
        <v/>
      </c>
      <c r="DO17" s="41" t="str">
        <f t="shared" si="19"/>
        <v/>
      </c>
      <c r="DP17" s="41" t="str">
        <f t="shared" si="19"/>
        <v/>
      </c>
      <c r="DQ17" s="41" t="str">
        <f t="shared" si="19"/>
        <v/>
      </c>
      <c r="DR17" s="41" t="str">
        <f t="shared" si="18"/>
        <v/>
      </c>
      <c r="DS17" s="41" t="str">
        <f t="shared" si="18"/>
        <v/>
      </c>
      <c r="DT17" s="41" t="str">
        <f t="shared" si="18"/>
        <v/>
      </c>
      <c r="DU17" s="41" t="str">
        <f t="shared" si="18"/>
        <v/>
      </c>
      <c r="DV17" s="41" t="str">
        <f t="shared" si="18"/>
        <v/>
      </c>
      <c r="DW17" s="41" t="str">
        <f t="shared" si="18"/>
        <v/>
      </c>
      <c r="DX17" s="41" t="str">
        <f t="shared" si="18"/>
        <v/>
      </c>
      <c r="DY17" s="41" t="str">
        <f t="shared" si="18"/>
        <v/>
      </c>
      <c r="DZ17" s="41" t="str">
        <f t="shared" si="18"/>
        <v/>
      </c>
      <c r="EA17" s="41" t="str">
        <f t="shared" si="18"/>
        <v/>
      </c>
      <c r="EB17" s="41" t="str">
        <f t="shared" si="18"/>
        <v/>
      </c>
      <c r="EC17" s="41" t="str">
        <f t="shared" ref="BX17:EI21" si="21" xml:space="preserve"> IF(AND(EC$7=$G17,$E17=0),"u",  IF(AND(EC$7&gt;=$G17,EC$7&lt;$H17),"X",IF(AND(EC$7&gt;=$H17,EC$7&lt;=$I17),"Y","")))</f>
        <v/>
      </c>
      <c r="ED17" s="41" t="str">
        <f t="shared" si="21"/>
        <v/>
      </c>
      <c r="EE17" s="41" t="str">
        <f t="shared" si="21"/>
        <v/>
      </c>
      <c r="EF17" s="41" t="str">
        <f t="shared" si="21"/>
        <v/>
      </c>
      <c r="EG17" s="41" t="str">
        <f t="shared" si="21"/>
        <v/>
      </c>
      <c r="EH17" s="41" t="str">
        <f t="shared" si="21"/>
        <v/>
      </c>
      <c r="EI17" s="41" t="str">
        <f t="shared" si="21"/>
        <v/>
      </c>
      <c r="EJ17" s="41" t="str">
        <f t="shared" si="14"/>
        <v/>
      </c>
      <c r="EK17" s="41" t="str">
        <f t="shared" si="14"/>
        <v/>
      </c>
      <c r="EL17" s="41" t="str">
        <f t="shared" si="14"/>
        <v/>
      </c>
      <c r="EM17" s="41" t="str">
        <f t="shared" si="14"/>
        <v/>
      </c>
      <c r="EN17" s="41" t="str">
        <f t="shared" si="14"/>
        <v/>
      </c>
      <c r="EO17" s="41" t="str">
        <f t="shared" si="14"/>
        <v/>
      </c>
      <c r="EP17" s="41" t="str">
        <f t="shared" si="14"/>
        <v/>
      </c>
      <c r="EQ17" s="41" t="str">
        <f t="shared" si="14"/>
        <v/>
      </c>
      <c r="ER17" s="41" t="str">
        <f t="shared" si="14"/>
        <v/>
      </c>
      <c r="ES17" s="41" t="str">
        <f t="shared" si="14"/>
        <v/>
      </c>
    </row>
    <row r="18" spans="1:149" ht="28.9" thickBot="1" x14ac:dyDescent="0.5">
      <c r="A18" s="91">
        <v>10</v>
      </c>
      <c r="B18" s="92" t="str">
        <f>'Sprint 1'!B14</f>
        <v>Add Semester View</v>
      </c>
      <c r="C18" s="93"/>
      <c r="D18" s="85" t="str">
        <f>'Sprint 1'!F14</f>
        <v>Medium</v>
      </c>
      <c r="E18" s="86">
        <f>'Sprint 1'!D14</f>
        <v>1.3611111111111109</v>
      </c>
      <c r="F18" s="97">
        <v>16.722222222222221</v>
      </c>
      <c r="G18" s="40">
        <f t="shared" si="16"/>
        <v>44103.361111111109</v>
      </c>
      <c r="H18" s="87">
        <f t="shared" si="17"/>
        <v>44104.722222222219</v>
      </c>
      <c r="I18" s="94"/>
      <c r="J18" s="41" t="str">
        <f t="shared" si="15"/>
        <v/>
      </c>
      <c r="K18" s="41" t="str">
        <f t="shared" si="15"/>
        <v/>
      </c>
      <c r="L18" s="41" t="str">
        <f t="shared" si="15"/>
        <v/>
      </c>
      <c r="M18" s="41" t="str">
        <f t="shared" si="15"/>
        <v/>
      </c>
      <c r="N18" s="41" t="str">
        <f t="shared" si="15"/>
        <v/>
      </c>
      <c r="O18" s="41" t="str">
        <f t="shared" si="8"/>
        <v/>
      </c>
      <c r="P18" s="41" t="str">
        <f t="shared" si="8"/>
        <v/>
      </c>
      <c r="Q18" s="41" t="str">
        <f t="shared" si="8"/>
        <v/>
      </c>
      <c r="R18" s="41" t="str">
        <f t="shared" si="8"/>
        <v/>
      </c>
      <c r="S18" s="41" t="str">
        <f t="shared" si="8"/>
        <v/>
      </c>
      <c r="T18" s="41" t="str">
        <f t="shared" si="8"/>
        <v/>
      </c>
      <c r="U18" s="41" t="str">
        <f t="shared" si="8"/>
        <v/>
      </c>
      <c r="V18" s="41" t="str">
        <f t="shared" si="8"/>
        <v/>
      </c>
      <c r="W18" s="41" t="str">
        <f t="shared" si="8"/>
        <v/>
      </c>
      <c r="X18" s="41" t="str">
        <f t="shared" si="8"/>
        <v/>
      </c>
      <c r="Y18" s="41" t="str">
        <f t="shared" si="8"/>
        <v/>
      </c>
      <c r="Z18" s="41" t="str">
        <f t="shared" si="8"/>
        <v>X</v>
      </c>
      <c r="AA18" s="41" t="str">
        <f t="shared" si="8"/>
        <v/>
      </c>
      <c r="AB18" s="41" t="str">
        <f t="shared" si="9"/>
        <v/>
      </c>
      <c r="AC18" s="41" t="str">
        <f t="shared" si="9"/>
        <v/>
      </c>
      <c r="AD18" s="41" t="str">
        <f t="shared" si="9"/>
        <v/>
      </c>
      <c r="AE18" s="41" t="str">
        <f t="shared" si="9"/>
        <v/>
      </c>
      <c r="AF18" s="41" t="str">
        <f t="shared" si="9"/>
        <v/>
      </c>
      <c r="AG18" s="41" t="str">
        <f t="shared" si="9"/>
        <v/>
      </c>
      <c r="AH18" s="41" t="str">
        <f t="shared" si="9"/>
        <v/>
      </c>
      <c r="AI18" s="41" t="str">
        <f t="shared" si="9"/>
        <v/>
      </c>
      <c r="AJ18" s="41" t="str">
        <f t="shared" si="9"/>
        <v/>
      </c>
      <c r="AK18" s="41" t="str">
        <f t="shared" si="10"/>
        <v/>
      </c>
      <c r="AL18" s="41" t="str">
        <f t="shared" si="10"/>
        <v/>
      </c>
      <c r="AM18" s="41" t="str">
        <f t="shared" si="9"/>
        <v/>
      </c>
      <c r="AN18" s="41" t="str">
        <f t="shared" si="9"/>
        <v/>
      </c>
      <c r="AO18" s="41" t="str">
        <f t="shared" si="9"/>
        <v/>
      </c>
      <c r="AP18" s="41" t="str">
        <f t="shared" si="9"/>
        <v/>
      </c>
      <c r="AQ18" s="41" t="str">
        <f t="shared" si="9"/>
        <v/>
      </c>
      <c r="AR18" s="41" t="str">
        <f t="shared" si="11"/>
        <v/>
      </c>
      <c r="AS18" s="41" t="str">
        <f t="shared" si="11"/>
        <v/>
      </c>
      <c r="AT18" s="41" t="str">
        <f t="shared" si="11"/>
        <v/>
      </c>
      <c r="AU18" s="41" t="str">
        <f t="shared" si="11"/>
        <v/>
      </c>
      <c r="AV18" s="41" t="str">
        <f t="shared" si="11"/>
        <v/>
      </c>
      <c r="AW18" s="41" t="str">
        <f t="shared" si="11"/>
        <v/>
      </c>
      <c r="AX18" s="41" t="str">
        <f t="shared" si="11"/>
        <v/>
      </c>
      <c r="AY18" s="41" t="str">
        <f t="shared" si="11"/>
        <v/>
      </c>
      <c r="AZ18" s="41" t="str">
        <f t="shared" si="11"/>
        <v/>
      </c>
      <c r="BA18" s="41" t="str">
        <f t="shared" si="11"/>
        <v/>
      </c>
      <c r="BB18" s="41" t="str">
        <f t="shared" si="11"/>
        <v/>
      </c>
      <c r="BC18" s="41" t="str">
        <f t="shared" si="11"/>
        <v/>
      </c>
      <c r="BD18" s="41" t="str">
        <f t="shared" si="11"/>
        <v/>
      </c>
      <c r="BE18" s="41" t="str">
        <f t="shared" si="11"/>
        <v/>
      </c>
      <c r="BF18" s="41" t="str">
        <f t="shared" si="19"/>
        <v/>
      </c>
      <c r="BG18" s="41" t="str">
        <f t="shared" si="19"/>
        <v/>
      </c>
      <c r="BH18" s="41" t="str">
        <f t="shared" si="19"/>
        <v/>
      </c>
      <c r="BI18" s="41" t="str">
        <f t="shared" si="19"/>
        <v/>
      </c>
      <c r="BJ18" s="41" t="str">
        <f t="shared" si="19"/>
        <v/>
      </c>
      <c r="BK18" s="41" t="str">
        <f t="shared" si="19"/>
        <v/>
      </c>
      <c r="BL18" s="41" t="str">
        <f t="shared" si="19"/>
        <v/>
      </c>
      <c r="BM18" s="41" t="str">
        <f t="shared" si="19"/>
        <v/>
      </c>
      <c r="BN18" s="41" t="str">
        <f t="shared" si="19"/>
        <v/>
      </c>
      <c r="BO18" s="41" t="str">
        <f t="shared" si="19"/>
        <v/>
      </c>
      <c r="BP18" s="41" t="str">
        <f t="shared" si="19"/>
        <v/>
      </c>
      <c r="BQ18" s="41" t="str">
        <f t="shared" si="19"/>
        <v/>
      </c>
      <c r="BR18" s="41" t="str">
        <f t="shared" si="19"/>
        <v/>
      </c>
      <c r="BS18" s="41" t="str">
        <f t="shared" si="19"/>
        <v/>
      </c>
      <c r="BT18" s="41" t="str">
        <f t="shared" si="19"/>
        <v/>
      </c>
      <c r="BU18" s="41" t="str">
        <f t="shared" si="19"/>
        <v/>
      </c>
      <c r="BV18" s="41" t="str">
        <f t="shared" si="19"/>
        <v/>
      </c>
      <c r="BW18" s="41" t="str">
        <f t="shared" si="19"/>
        <v/>
      </c>
      <c r="BX18" s="41" t="str">
        <f t="shared" si="21"/>
        <v/>
      </c>
      <c r="BY18" s="41" t="str">
        <f t="shared" si="21"/>
        <v/>
      </c>
      <c r="BZ18" s="41" t="str">
        <f t="shared" si="21"/>
        <v/>
      </c>
      <c r="CA18" s="41" t="str">
        <f t="shared" si="21"/>
        <v/>
      </c>
      <c r="CB18" s="41" t="str">
        <f t="shared" si="21"/>
        <v/>
      </c>
      <c r="CC18" s="41" t="str">
        <f t="shared" si="21"/>
        <v/>
      </c>
      <c r="CD18" s="41" t="str">
        <f t="shared" si="21"/>
        <v/>
      </c>
      <c r="CE18" s="41" t="str">
        <f t="shared" si="21"/>
        <v/>
      </c>
      <c r="CF18" s="41" t="str">
        <f t="shared" si="21"/>
        <v/>
      </c>
      <c r="CG18" s="41" t="str">
        <f t="shared" si="21"/>
        <v/>
      </c>
      <c r="CH18" s="41" t="str">
        <f t="shared" si="21"/>
        <v/>
      </c>
      <c r="CI18" s="41" t="str">
        <f t="shared" si="21"/>
        <v/>
      </c>
      <c r="CJ18" s="41" t="str">
        <f t="shared" si="21"/>
        <v/>
      </c>
      <c r="CK18" s="41" t="str">
        <f t="shared" si="21"/>
        <v/>
      </c>
      <c r="CL18" s="41" t="str">
        <f t="shared" si="21"/>
        <v/>
      </c>
      <c r="CM18" s="41" t="str">
        <f t="shared" si="21"/>
        <v/>
      </c>
      <c r="CN18" s="41" t="str">
        <f t="shared" si="20"/>
        <v/>
      </c>
      <c r="CO18" s="41" t="str">
        <f t="shared" si="20"/>
        <v/>
      </c>
      <c r="CP18" s="41" t="str">
        <f t="shared" si="20"/>
        <v/>
      </c>
      <c r="CQ18" s="41" t="str">
        <f t="shared" si="20"/>
        <v/>
      </c>
      <c r="CR18" s="41" t="str">
        <f t="shared" si="20"/>
        <v/>
      </c>
      <c r="CS18" s="41" t="str">
        <f t="shared" si="20"/>
        <v/>
      </c>
      <c r="CT18" s="41" t="str">
        <f t="shared" si="20"/>
        <v/>
      </c>
      <c r="CU18" s="41" t="str">
        <f t="shared" si="20"/>
        <v/>
      </c>
      <c r="CV18" s="41" t="str">
        <f t="shared" si="20"/>
        <v/>
      </c>
      <c r="CW18" s="41" t="str">
        <f t="shared" si="20"/>
        <v/>
      </c>
      <c r="CX18" s="41" t="str">
        <f t="shared" si="20"/>
        <v/>
      </c>
      <c r="CY18" s="41" t="str">
        <f t="shared" si="20"/>
        <v/>
      </c>
      <c r="CZ18" s="41" t="str">
        <f t="shared" si="20"/>
        <v/>
      </c>
      <c r="DA18" s="41" t="str">
        <f t="shared" si="20"/>
        <v/>
      </c>
      <c r="DB18" s="41" t="str">
        <f t="shared" si="19"/>
        <v/>
      </c>
      <c r="DC18" s="41" t="str">
        <f t="shared" si="19"/>
        <v/>
      </c>
      <c r="DD18" s="41" t="str">
        <f t="shared" si="19"/>
        <v/>
      </c>
      <c r="DE18" s="41" t="str">
        <f t="shared" si="19"/>
        <v/>
      </c>
      <c r="DF18" s="41" t="str">
        <f t="shared" si="19"/>
        <v/>
      </c>
      <c r="DG18" s="41" t="str">
        <f t="shared" si="19"/>
        <v/>
      </c>
      <c r="DH18" s="41" t="str">
        <f t="shared" si="19"/>
        <v/>
      </c>
      <c r="DI18" s="41" t="str">
        <f t="shared" si="19"/>
        <v/>
      </c>
      <c r="DJ18" s="41" t="str">
        <f t="shared" si="19"/>
        <v/>
      </c>
      <c r="DK18" s="41" t="str">
        <f t="shared" si="19"/>
        <v/>
      </c>
      <c r="DL18" s="41" t="str">
        <f t="shared" si="19"/>
        <v/>
      </c>
      <c r="DM18" s="41" t="str">
        <f t="shared" si="19"/>
        <v/>
      </c>
      <c r="DN18" s="41" t="str">
        <f t="shared" si="19"/>
        <v/>
      </c>
      <c r="DO18" s="41" t="str">
        <f t="shared" si="19"/>
        <v/>
      </c>
      <c r="DP18" s="41" t="str">
        <f t="shared" si="19"/>
        <v/>
      </c>
      <c r="DQ18" s="41" t="str">
        <f t="shared" si="19"/>
        <v/>
      </c>
      <c r="DR18" s="41" t="str">
        <f t="shared" si="18"/>
        <v/>
      </c>
      <c r="DS18" s="41" t="str">
        <f t="shared" si="18"/>
        <v/>
      </c>
      <c r="DT18" s="41" t="str">
        <f t="shared" si="21"/>
        <v/>
      </c>
      <c r="DU18" s="41" t="str">
        <f t="shared" si="21"/>
        <v/>
      </c>
      <c r="DV18" s="41" t="str">
        <f t="shared" si="21"/>
        <v/>
      </c>
      <c r="DW18" s="41" t="str">
        <f t="shared" si="21"/>
        <v/>
      </c>
      <c r="DX18" s="41" t="str">
        <f t="shared" si="21"/>
        <v/>
      </c>
      <c r="DY18" s="41" t="str">
        <f t="shared" si="21"/>
        <v/>
      </c>
      <c r="DZ18" s="41" t="str">
        <f t="shared" si="21"/>
        <v/>
      </c>
      <c r="EA18" s="41" t="str">
        <f t="shared" si="21"/>
        <v/>
      </c>
      <c r="EB18" s="41" t="str">
        <f t="shared" si="21"/>
        <v/>
      </c>
      <c r="EC18" s="41" t="str">
        <f t="shared" si="21"/>
        <v/>
      </c>
      <c r="ED18" s="41" t="str">
        <f t="shared" si="21"/>
        <v/>
      </c>
      <c r="EE18" s="41" t="str">
        <f t="shared" si="21"/>
        <v/>
      </c>
      <c r="EF18" s="41" t="str">
        <f t="shared" si="21"/>
        <v/>
      </c>
      <c r="EG18" s="41" t="str">
        <f t="shared" si="21"/>
        <v/>
      </c>
      <c r="EH18" s="41" t="str">
        <f t="shared" si="21"/>
        <v/>
      </c>
      <c r="EI18" s="41" t="str">
        <f t="shared" si="21"/>
        <v/>
      </c>
      <c r="EJ18" s="41" t="str">
        <f t="shared" si="14"/>
        <v/>
      </c>
      <c r="EK18" s="41" t="str">
        <f t="shared" si="14"/>
        <v/>
      </c>
      <c r="EL18" s="41" t="str">
        <f t="shared" si="14"/>
        <v/>
      </c>
      <c r="EM18" s="41" t="str">
        <f t="shared" si="14"/>
        <v/>
      </c>
      <c r="EN18" s="41" t="str">
        <f t="shared" si="14"/>
        <v/>
      </c>
      <c r="EO18" s="41" t="str">
        <f t="shared" si="14"/>
        <v/>
      </c>
      <c r="EP18" s="41" t="str">
        <f t="shared" si="14"/>
        <v/>
      </c>
      <c r="EQ18" s="41" t="str">
        <f t="shared" si="14"/>
        <v/>
      </c>
      <c r="ER18" s="41" t="str">
        <f t="shared" si="14"/>
        <v/>
      </c>
      <c r="ES18" s="41" t="str">
        <f t="shared" si="14"/>
        <v/>
      </c>
    </row>
    <row r="19" spans="1:149" ht="28.9" thickBot="1" x14ac:dyDescent="0.5">
      <c r="A19" s="89">
        <v>11</v>
      </c>
      <c r="B19" s="38" t="str">
        <f>'Sprint 1'!B15</f>
        <v>Frontend-Backend</v>
      </c>
      <c r="C19" s="95"/>
      <c r="D19" s="85" t="str">
        <f>'Sprint 1'!F15</f>
        <v>Medium</v>
      </c>
      <c r="E19" s="86">
        <f>'Sprint 1'!D15</f>
        <v>1.9444444444444442</v>
      </c>
      <c r="F19" s="96">
        <v>18.666666666666664</v>
      </c>
      <c r="G19" s="40">
        <f t="shared" si="16"/>
        <v>44104.722222222219</v>
      </c>
      <c r="H19" s="87">
        <f t="shared" si="17"/>
        <v>44106.666666666664</v>
      </c>
      <c r="I19" s="95"/>
      <c r="J19" s="41" t="str">
        <f t="shared" si="15"/>
        <v/>
      </c>
      <c r="K19" s="41" t="str">
        <f t="shared" si="15"/>
        <v/>
      </c>
      <c r="L19" s="41" t="str">
        <f t="shared" si="15"/>
        <v/>
      </c>
      <c r="M19" s="41" t="str">
        <f t="shared" si="15"/>
        <v/>
      </c>
      <c r="N19" s="41" t="str">
        <f t="shared" si="15"/>
        <v/>
      </c>
      <c r="O19" s="41" t="str">
        <f t="shared" si="8"/>
        <v/>
      </c>
      <c r="P19" s="41" t="str">
        <f t="shared" si="8"/>
        <v/>
      </c>
      <c r="Q19" s="41" t="str">
        <f t="shared" si="8"/>
        <v/>
      </c>
      <c r="R19" s="41" t="str">
        <f t="shared" si="8"/>
        <v/>
      </c>
      <c r="S19" s="41" t="str">
        <f t="shared" si="8"/>
        <v/>
      </c>
      <c r="T19" s="41" t="str">
        <f t="shared" si="8"/>
        <v/>
      </c>
      <c r="U19" s="41" t="str">
        <f t="shared" si="8"/>
        <v/>
      </c>
      <c r="V19" s="41" t="str">
        <f t="shared" si="8"/>
        <v/>
      </c>
      <c r="W19" s="41" t="str">
        <f t="shared" si="8"/>
        <v/>
      </c>
      <c r="X19" s="41" t="str">
        <f t="shared" si="8"/>
        <v/>
      </c>
      <c r="Y19" s="41" t="str">
        <f t="shared" si="8"/>
        <v/>
      </c>
      <c r="Z19" s="41" t="str">
        <f t="shared" si="8"/>
        <v/>
      </c>
      <c r="AA19" s="41" t="str">
        <f t="shared" si="8"/>
        <v>X</v>
      </c>
      <c r="AB19" s="41" t="str">
        <f t="shared" si="9"/>
        <v>X</v>
      </c>
      <c r="AC19" s="41" t="str">
        <f t="shared" si="9"/>
        <v/>
      </c>
      <c r="AD19" s="41" t="str">
        <f t="shared" si="9"/>
        <v/>
      </c>
      <c r="AE19" s="41" t="str">
        <f t="shared" si="9"/>
        <v/>
      </c>
      <c r="AF19" s="41" t="str">
        <f t="shared" si="9"/>
        <v/>
      </c>
      <c r="AG19" s="41" t="str">
        <f t="shared" si="9"/>
        <v/>
      </c>
      <c r="AH19" s="41" t="str">
        <f t="shared" si="9"/>
        <v/>
      </c>
      <c r="AI19" s="41" t="str">
        <f t="shared" si="9"/>
        <v/>
      </c>
      <c r="AJ19" s="41" t="str">
        <f t="shared" si="9"/>
        <v/>
      </c>
      <c r="AK19" s="41" t="str">
        <f t="shared" si="10"/>
        <v/>
      </c>
      <c r="AL19" s="41" t="str">
        <f t="shared" si="10"/>
        <v/>
      </c>
      <c r="AM19" s="41" t="str">
        <f t="shared" si="9"/>
        <v/>
      </c>
      <c r="AN19" s="41" t="str">
        <f t="shared" si="9"/>
        <v/>
      </c>
      <c r="AO19" s="41" t="str">
        <f t="shared" si="9"/>
        <v/>
      </c>
      <c r="AP19" s="41" t="str">
        <f t="shared" si="9"/>
        <v/>
      </c>
      <c r="AQ19" s="41" t="str">
        <f t="shared" si="9"/>
        <v/>
      </c>
      <c r="AR19" s="41" t="str">
        <f t="shared" si="11"/>
        <v/>
      </c>
      <c r="AS19" s="41" t="str">
        <f t="shared" si="11"/>
        <v/>
      </c>
      <c r="AT19" s="41" t="str">
        <f t="shared" si="11"/>
        <v/>
      </c>
      <c r="AU19" s="41" t="str">
        <f t="shared" si="11"/>
        <v/>
      </c>
      <c r="AV19" s="41" t="str">
        <f t="shared" si="11"/>
        <v/>
      </c>
      <c r="AW19" s="41" t="str">
        <f t="shared" si="11"/>
        <v/>
      </c>
      <c r="AX19" s="41" t="str">
        <f t="shared" si="11"/>
        <v/>
      </c>
      <c r="AY19" s="41" t="str">
        <f t="shared" si="11"/>
        <v/>
      </c>
      <c r="AZ19" s="41" t="str">
        <f t="shared" si="11"/>
        <v/>
      </c>
      <c r="BA19" s="41" t="str">
        <f t="shared" si="11"/>
        <v/>
      </c>
      <c r="BB19" s="41" t="str">
        <f t="shared" si="11"/>
        <v/>
      </c>
      <c r="BC19" s="41" t="str">
        <f t="shared" si="11"/>
        <v/>
      </c>
      <c r="BD19" s="41" t="str">
        <f t="shared" si="11"/>
        <v/>
      </c>
      <c r="BE19" s="41" t="str">
        <f t="shared" si="11"/>
        <v/>
      </c>
      <c r="BF19" s="41" t="str">
        <f t="shared" si="19"/>
        <v/>
      </c>
      <c r="BG19" s="41" t="str">
        <f t="shared" si="19"/>
        <v/>
      </c>
      <c r="BH19" s="41" t="str">
        <f t="shared" si="19"/>
        <v/>
      </c>
      <c r="BI19" s="41" t="str">
        <f t="shared" si="19"/>
        <v/>
      </c>
      <c r="BJ19" s="41" t="str">
        <f t="shared" si="19"/>
        <v/>
      </c>
      <c r="BK19" s="41" t="str">
        <f t="shared" si="19"/>
        <v/>
      </c>
      <c r="BL19" s="41" t="str">
        <f t="shared" si="19"/>
        <v/>
      </c>
      <c r="BM19" s="41" t="str">
        <f t="shared" si="19"/>
        <v/>
      </c>
      <c r="BN19" s="41" t="str">
        <f t="shared" si="19"/>
        <v/>
      </c>
      <c r="BO19" s="41" t="str">
        <f t="shared" si="19"/>
        <v/>
      </c>
      <c r="BP19" s="41" t="str">
        <f t="shared" si="19"/>
        <v/>
      </c>
      <c r="BQ19" s="41" t="str">
        <f t="shared" si="19"/>
        <v/>
      </c>
      <c r="BR19" s="41" t="str">
        <f t="shared" si="19"/>
        <v/>
      </c>
      <c r="BS19" s="41" t="str">
        <f t="shared" si="19"/>
        <v/>
      </c>
      <c r="BT19" s="41" t="str">
        <f t="shared" si="19"/>
        <v/>
      </c>
      <c r="BU19" s="41" t="str">
        <f t="shared" si="19"/>
        <v/>
      </c>
      <c r="BV19" s="41" t="str">
        <f t="shared" si="19"/>
        <v/>
      </c>
      <c r="BW19" s="41" t="str">
        <f t="shared" si="19"/>
        <v/>
      </c>
      <c r="BX19" s="41" t="str">
        <f t="shared" si="21"/>
        <v/>
      </c>
      <c r="BY19" s="41" t="str">
        <f t="shared" si="21"/>
        <v/>
      </c>
      <c r="BZ19" s="41" t="str">
        <f t="shared" si="21"/>
        <v/>
      </c>
      <c r="CA19" s="41" t="str">
        <f t="shared" si="21"/>
        <v/>
      </c>
      <c r="CB19" s="41" t="str">
        <f t="shared" si="21"/>
        <v/>
      </c>
      <c r="CC19" s="41" t="str">
        <f t="shared" si="21"/>
        <v/>
      </c>
      <c r="CD19" s="41" t="str">
        <f t="shared" si="21"/>
        <v/>
      </c>
      <c r="CE19" s="41" t="str">
        <f t="shared" si="21"/>
        <v/>
      </c>
      <c r="CF19" s="41" t="str">
        <f t="shared" si="21"/>
        <v/>
      </c>
      <c r="CG19" s="41" t="str">
        <f t="shared" si="21"/>
        <v/>
      </c>
      <c r="CH19" s="41" t="str">
        <f t="shared" si="21"/>
        <v/>
      </c>
      <c r="CI19" s="41" t="str">
        <f t="shared" si="21"/>
        <v/>
      </c>
      <c r="CJ19" s="41" t="str">
        <f t="shared" si="21"/>
        <v/>
      </c>
      <c r="CK19" s="41" t="str">
        <f t="shared" si="21"/>
        <v/>
      </c>
      <c r="CL19" s="41" t="str">
        <f t="shared" si="21"/>
        <v/>
      </c>
      <c r="CM19" s="41" t="str">
        <f t="shared" si="21"/>
        <v/>
      </c>
      <c r="CN19" s="41" t="str">
        <f t="shared" si="20"/>
        <v/>
      </c>
      <c r="CO19" s="41" t="str">
        <f t="shared" si="20"/>
        <v/>
      </c>
      <c r="CP19" s="41" t="str">
        <f t="shared" si="20"/>
        <v/>
      </c>
      <c r="CQ19" s="41" t="str">
        <f t="shared" si="20"/>
        <v/>
      </c>
      <c r="CR19" s="41" t="str">
        <f t="shared" si="20"/>
        <v/>
      </c>
      <c r="CS19" s="41" t="str">
        <f t="shared" si="20"/>
        <v/>
      </c>
      <c r="CT19" s="41" t="str">
        <f t="shared" si="20"/>
        <v/>
      </c>
      <c r="CU19" s="41" t="str">
        <f t="shared" si="20"/>
        <v/>
      </c>
      <c r="CV19" s="41" t="str">
        <f t="shared" si="20"/>
        <v/>
      </c>
      <c r="CW19" s="41" t="str">
        <f t="shared" si="20"/>
        <v/>
      </c>
      <c r="CX19" s="41" t="str">
        <f t="shared" si="20"/>
        <v/>
      </c>
      <c r="CY19" s="41" t="str">
        <f t="shared" si="20"/>
        <v/>
      </c>
      <c r="CZ19" s="41" t="str">
        <f t="shared" si="20"/>
        <v/>
      </c>
      <c r="DA19" s="41" t="str">
        <f t="shared" si="20"/>
        <v/>
      </c>
      <c r="DB19" s="41" t="str">
        <f t="shared" si="19"/>
        <v/>
      </c>
      <c r="DC19" s="41" t="str">
        <f t="shared" si="19"/>
        <v/>
      </c>
      <c r="DD19" s="41" t="str">
        <f t="shared" si="19"/>
        <v/>
      </c>
      <c r="DE19" s="41" t="str">
        <f t="shared" si="19"/>
        <v/>
      </c>
      <c r="DF19" s="41" t="str">
        <f t="shared" si="19"/>
        <v/>
      </c>
      <c r="DG19" s="41" t="str">
        <f t="shared" si="19"/>
        <v/>
      </c>
      <c r="DH19" s="41" t="str">
        <f t="shared" si="19"/>
        <v/>
      </c>
      <c r="DI19" s="41" t="str">
        <f t="shared" si="19"/>
        <v/>
      </c>
      <c r="DJ19" s="41" t="str">
        <f t="shared" si="19"/>
        <v/>
      </c>
      <c r="DK19" s="41" t="str">
        <f t="shared" si="19"/>
        <v/>
      </c>
      <c r="DL19" s="41" t="str">
        <f t="shared" si="19"/>
        <v/>
      </c>
      <c r="DM19" s="41" t="str">
        <f t="shared" si="19"/>
        <v/>
      </c>
      <c r="DN19" s="41" t="str">
        <f t="shared" si="19"/>
        <v/>
      </c>
      <c r="DO19" s="41" t="str">
        <f t="shared" si="19"/>
        <v/>
      </c>
      <c r="DP19" s="41" t="str">
        <f t="shared" si="19"/>
        <v/>
      </c>
      <c r="DQ19" s="41" t="str">
        <f t="shared" si="19"/>
        <v/>
      </c>
      <c r="DR19" s="41" t="str">
        <f t="shared" si="18"/>
        <v/>
      </c>
      <c r="DS19" s="41" t="str">
        <f t="shared" si="18"/>
        <v/>
      </c>
      <c r="DT19" s="41" t="str">
        <f t="shared" si="21"/>
        <v/>
      </c>
      <c r="DU19" s="41" t="str">
        <f t="shared" si="21"/>
        <v/>
      </c>
      <c r="DV19" s="41" t="str">
        <f t="shared" si="21"/>
        <v/>
      </c>
      <c r="DW19" s="41" t="str">
        <f t="shared" si="21"/>
        <v/>
      </c>
      <c r="DX19" s="41" t="str">
        <f t="shared" si="21"/>
        <v/>
      </c>
      <c r="DY19" s="41" t="str">
        <f t="shared" si="21"/>
        <v/>
      </c>
      <c r="DZ19" s="41" t="str">
        <f t="shared" si="21"/>
        <v/>
      </c>
      <c r="EA19" s="41" t="str">
        <f t="shared" si="21"/>
        <v/>
      </c>
      <c r="EB19" s="41" t="str">
        <f t="shared" si="21"/>
        <v/>
      </c>
      <c r="EC19" s="41" t="str">
        <f t="shared" si="21"/>
        <v/>
      </c>
      <c r="ED19" s="41" t="str">
        <f t="shared" si="21"/>
        <v/>
      </c>
      <c r="EE19" s="41" t="str">
        <f t="shared" si="21"/>
        <v/>
      </c>
      <c r="EF19" s="41" t="str">
        <f t="shared" si="21"/>
        <v/>
      </c>
      <c r="EG19" s="41" t="str">
        <f t="shared" si="21"/>
        <v/>
      </c>
      <c r="EH19" s="41" t="str">
        <f t="shared" si="21"/>
        <v/>
      </c>
      <c r="EI19" s="41" t="str">
        <f t="shared" si="21"/>
        <v/>
      </c>
    </row>
    <row r="20" spans="1:149" ht="28.9" thickBot="1" x14ac:dyDescent="0.5">
      <c r="A20" s="91">
        <v>12</v>
      </c>
      <c r="B20" s="38" t="str">
        <f>'Sprint 1'!B16</f>
        <v>Report</v>
      </c>
      <c r="C20" s="95"/>
      <c r="D20" s="85" t="str">
        <f>'Sprint 1'!F16</f>
        <v>Medium</v>
      </c>
      <c r="E20" s="86">
        <f>'Sprint 1'!D16</f>
        <v>0.29166666666666663</v>
      </c>
      <c r="F20" s="96">
        <v>18.958333333333332</v>
      </c>
      <c r="G20" s="40">
        <f t="shared" si="16"/>
        <v>44106.666666666672</v>
      </c>
      <c r="H20" s="87">
        <f t="shared" si="17"/>
        <v>44106.958333333336</v>
      </c>
      <c r="I20" s="95"/>
      <c r="J20" s="41" t="str">
        <f t="shared" si="15"/>
        <v/>
      </c>
      <c r="K20" s="41" t="str">
        <f t="shared" si="15"/>
        <v/>
      </c>
      <c r="L20" s="41" t="str">
        <f t="shared" si="15"/>
        <v/>
      </c>
      <c r="M20" s="41" t="str">
        <f t="shared" si="15"/>
        <v/>
      </c>
      <c r="N20" s="41" t="str">
        <f t="shared" si="15"/>
        <v/>
      </c>
      <c r="O20" s="41" t="str">
        <f t="shared" si="8"/>
        <v/>
      </c>
      <c r="P20" s="41" t="str">
        <f t="shared" si="8"/>
        <v/>
      </c>
      <c r="Q20" s="41" t="str">
        <f t="shared" si="8"/>
        <v/>
      </c>
      <c r="R20" s="41" t="str">
        <f t="shared" si="8"/>
        <v/>
      </c>
      <c r="S20" s="41" t="str">
        <f t="shared" si="8"/>
        <v/>
      </c>
      <c r="T20" s="41" t="str">
        <f t="shared" si="8"/>
        <v/>
      </c>
      <c r="U20" s="41" t="str">
        <f t="shared" si="8"/>
        <v/>
      </c>
      <c r="V20" s="41" t="str">
        <f t="shared" si="8"/>
        <v/>
      </c>
      <c r="W20" s="41" t="str">
        <f t="shared" si="8"/>
        <v/>
      </c>
      <c r="X20" s="41" t="str">
        <f t="shared" si="8"/>
        <v/>
      </c>
      <c r="Y20" s="41" t="str">
        <f t="shared" si="8"/>
        <v/>
      </c>
      <c r="Z20" s="41" t="str">
        <f t="shared" si="8"/>
        <v/>
      </c>
      <c r="AA20" s="41" t="str">
        <f t="shared" si="8"/>
        <v/>
      </c>
      <c r="AB20" s="41" t="str">
        <f xml:space="preserve"> IF(AND(AB$7=$G20,$E20=0),"u",  IF(AND(AB$7&gt;=$G20,AB$7&lt;$H20),"X",IF(AND(AB$7&gt;=$H20,AB$7&lt;=$I20),"Y","")))</f>
        <v/>
      </c>
      <c r="AC20" s="41" t="str">
        <f t="shared" si="9"/>
        <v/>
      </c>
      <c r="AD20" s="41" t="str">
        <f t="shared" si="9"/>
        <v/>
      </c>
      <c r="AE20" s="41" t="str">
        <f t="shared" si="9"/>
        <v/>
      </c>
      <c r="AF20" s="41" t="str">
        <f t="shared" si="9"/>
        <v/>
      </c>
      <c r="AG20" s="41" t="str">
        <f t="shared" si="9"/>
        <v/>
      </c>
      <c r="AH20" s="41" t="str">
        <f t="shared" si="9"/>
        <v/>
      </c>
      <c r="AI20" s="41" t="str">
        <f t="shared" si="9"/>
        <v/>
      </c>
      <c r="AJ20" s="41" t="str">
        <f t="shared" si="9"/>
        <v/>
      </c>
      <c r="AK20" s="41" t="str">
        <f t="shared" si="10"/>
        <v/>
      </c>
      <c r="AL20" s="41" t="str">
        <f t="shared" si="10"/>
        <v/>
      </c>
      <c r="AM20" s="41" t="str">
        <f t="shared" si="9"/>
        <v/>
      </c>
      <c r="AN20" s="41" t="str">
        <f t="shared" si="9"/>
        <v/>
      </c>
      <c r="AO20" s="41" t="str">
        <f t="shared" si="9"/>
        <v/>
      </c>
      <c r="AP20" s="41" t="str">
        <f t="shared" si="9"/>
        <v/>
      </c>
      <c r="AQ20" s="41" t="str">
        <f t="shared" si="9"/>
        <v/>
      </c>
      <c r="AR20" s="41" t="str">
        <f t="shared" si="11"/>
        <v/>
      </c>
      <c r="AS20" s="41" t="str">
        <f t="shared" si="11"/>
        <v/>
      </c>
      <c r="AT20" s="41" t="str">
        <f t="shared" si="11"/>
        <v/>
      </c>
      <c r="AU20" s="41" t="str">
        <f t="shared" si="11"/>
        <v/>
      </c>
      <c r="AV20" s="41" t="str">
        <f t="shared" si="11"/>
        <v/>
      </c>
      <c r="AW20" s="41" t="str">
        <f t="shared" si="11"/>
        <v/>
      </c>
      <c r="AX20" s="41" t="str">
        <f t="shared" si="11"/>
        <v/>
      </c>
      <c r="AY20" s="41" t="str">
        <f t="shared" si="11"/>
        <v/>
      </c>
      <c r="AZ20" s="41" t="str">
        <f t="shared" si="11"/>
        <v/>
      </c>
      <c r="BA20" s="41" t="str">
        <f t="shared" si="11"/>
        <v/>
      </c>
      <c r="BB20" s="41" t="str">
        <f t="shared" si="11"/>
        <v/>
      </c>
      <c r="BC20" s="41" t="str">
        <f t="shared" si="11"/>
        <v/>
      </c>
      <c r="BD20" s="41" t="str">
        <f t="shared" si="11"/>
        <v/>
      </c>
      <c r="BE20" s="41" t="str">
        <f t="shared" si="11"/>
        <v/>
      </c>
      <c r="BF20" s="41" t="str">
        <f t="shared" si="19"/>
        <v/>
      </c>
      <c r="BG20" s="41" t="str">
        <f t="shared" si="19"/>
        <v/>
      </c>
      <c r="BH20" s="41" t="str">
        <f t="shared" si="19"/>
        <v/>
      </c>
      <c r="BI20" s="41" t="str">
        <f t="shared" si="19"/>
        <v/>
      </c>
      <c r="BJ20" s="41" t="str">
        <f t="shared" si="19"/>
        <v/>
      </c>
      <c r="BK20" s="41" t="str">
        <f t="shared" si="19"/>
        <v/>
      </c>
      <c r="BL20" s="41" t="str">
        <f t="shared" si="19"/>
        <v/>
      </c>
      <c r="BM20" s="41" t="str">
        <f t="shared" si="19"/>
        <v/>
      </c>
      <c r="BN20" s="41" t="str">
        <f t="shared" si="19"/>
        <v/>
      </c>
      <c r="BO20" s="41" t="str">
        <f t="shared" si="19"/>
        <v/>
      </c>
      <c r="BP20" s="41" t="str">
        <f t="shared" si="19"/>
        <v/>
      </c>
      <c r="BQ20" s="41" t="str">
        <f t="shared" si="19"/>
        <v/>
      </c>
      <c r="BR20" s="41" t="str">
        <f t="shared" si="19"/>
        <v/>
      </c>
      <c r="BS20" s="41" t="str">
        <f t="shared" si="19"/>
        <v/>
      </c>
      <c r="BT20" s="41" t="str">
        <f t="shared" si="19"/>
        <v/>
      </c>
      <c r="BU20" s="41" t="str">
        <f t="shared" si="19"/>
        <v/>
      </c>
      <c r="BV20" s="41" t="str">
        <f t="shared" si="19"/>
        <v/>
      </c>
      <c r="BW20" s="41" t="str">
        <f t="shared" si="19"/>
        <v/>
      </c>
      <c r="BX20" s="41" t="str">
        <f t="shared" si="21"/>
        <v/>
      </c>
      <c r="BY20" s="41" t="str">
        <f t="shared" si="21"/>
        <v/>
      </c>
      <c r="BZ20" s="41" t="str">
        <f t="shared" si="21"/>
        <v/>
      </c>
      <c r="CA20" s="41" t="str">
        <f t="shared" si="21"/>
        <v/>
      </c>
      <c r="CB20" s="41" t="str">
        <f t="shared" si="21"/>
        <v/>
      </c>
      <c r="CC20" s="41" t="str">
        <f t="shared" si="21"/>
        <v/>
      </c>
      <c r="CD20" s="41" t="str">
        <f t="shared" si="21"/>
        <v/>
      </c>
      <c r="CE20" s="41" t="str">
        <f t="shared" si="21"/>
        <v/>
      </c>
      <c r="CF20" s="41" t="str">
        <f t="shared" si="21"/>
        <v/>
      </c>
      <c r="CG20" s="41" t="str">
        <f t="shared" si="21"/>
        <v/>
      </c>
      <c r="CH20" s="41" t="str">
        <f t="shared" si="21"/>
        <v/>
      </c>
      <c r="CI20" s="41" t="str">
        <f t="shared" si="21"/>
        <v/>
      </c>
      <c r="CJ20" s="41" t="str">
        <f t="shared" si="21"/>
        <v/>
      </c>
      <c r="CK20" s="41" t="str">
        <f t="shared" si="21"/>
        <v/>
      </c>
      <c r="CL20" s="41" t="str">
        <f t="shared" si="21"/>
        <v/>
      </c>
      <c r="CM20" s="41" t="str">
        <f t="shared" si="21"/>
        <v/>
      </c>
      <c r="CN20" s="41" t="str">
        <f t="shared" si="20"/>
        <v/>
      </c>
      <c r="CO20" s="41" t="str">
        <f t="shared" si="20"/>
        <v/>
      </c>
      <c r="CP20" s="41" t="str">
        <f t="shared" si="20"/>
        <v/>
      </c>
      <c r="CQ20" s="41" t="str">
        <f t="shared" si="20"/>
        <v/>
      </c>
      <c r="CR20" s="41" t="str">
        <f t="shared" si="20"/>
        <v/>
      </c>
      <c r="CS20" s="41" t="str">
        <f t="shared" si="20"/>
        <v/>
      </c>
      <c r="CT20" s="41" t="str">
        <f t="shared" si="20"/>
        <v/>
      </c>
      <c r="CU20" s="41" t="str">
        <f t="shared" si="20"/>
        <v/>
      </c>
      <c r="CV20" s="41" t="str">
        <f t="shared" si="20"/>
        <v/>
      </c>
      <c r="CW20" s="41" t="str">
        <f t="shared" si="20"/>
        <v/>
      </c>
      <c r="CX20" s="41" t="str">
        <f t="shared" si="20"/>
        <v/>
      </c>
      <c r="CY20" s="41" t="str">
        <f t="shared" si="20"/>
        <v/>
      </c>
      <c r="CZ20" s="41" t="str">
        <f t="shared" si="20"/>
        <v/>
      </c>
      <c r="DA20" s="41" t="str">
        <f t="shared" si="20"/>
        <v/>
      </c>
      <c r="DB20" s="41" t="str">
        <f t="shared" si="19"/>
        <v/>
      </c>
      <c r="DC20" s="41" t="str">
        <f t="shared" si="19"/>
        <v/>
      </c>
      <c r="DD20" s="41" t="str">
        <f t="shared" si="19"/>
        <v/>
      </c>
      <c r="DE20" s="41" t="str">
        <f t="shared" si="19"/>
        <v/>
      </c>
      <c r="DF20" s="41" t="str">
        <f t="shared" si="19"/>
        <v/>
      </c>
      <c r="DG20" s="41" t="str">
        <f t="shared" si="19"/>
        <v/>
      </c>
      <c r="DH20" s="41" t="str">
        <f t="shared" si="19"/>
        <v/>
      </c>
      <c r="DI20" s="41" t="str">
        <f t="shared" si="19"/>
        <v/>
      </c>
      <c r="DJ20" s="41" t="str">
        <f t="shared" si="19"/>
        <v/>
      </c>
      <c r="DK20" s="41" t="str">
        <f t="shared" si="19"/>
        <v/>
      </c>
      <c r="DL20" s="41" t="str">
        <f t="shared" si="19"/>
        <v/>
      </c>
      <c r="DM20" s="41" t="str">
        <f t="shared" si="19"/>
        <v/>
      </c>
      <c r="DN20" s="41" t="str">
        <f t="shared" si="19"/>
        <v/>
      </c>
      <c r="DO20" s="41" t="str">
        <f t="shared" si="19"/>
        <v/>
      </c>
      <c r="DP20" s="41" t="str">
        <f t="shared" si="19"/>
        <v/>
      </c>
      <c r="DQ20" s="41" t="str">
        <f t="shared" si="19"/>
        <v/>
      </c>
      <c r="DR20" s="41" t="str">
        <f t="shared" si="18"/>
        <v/>
      </c>
      <c r="DS20" s="41" t="str">
        <f t="shared" si="18"/>
        <v/>
      </c>
      <c r="DT20" s="41" t="str">
        <f t="shared" si="21"/>
        <v/>
      </c>
      <c r="DU20" s="41" t="str">
        <f t="shared" si="21"/>
        <v/>
      </c>
      <c r="DV20" s="41" t="str">
        <f t="shared" si="21"/>
        <v/>
      </c>
      <c r="DW20" s="41" t="str">
        <f t="shared" si="21"/>
        <v/>
      </c>
      <c r="DX20" s="41" t="str">
        <f t="shared" si="21"/>
        <v/>
      </c>
      <c r="DY20" s="41" t="str">
        <f t="shared" si="21"/>
        <v/>
      </c>
      <c r="DZ20" s="41" t="str">
        <f t="shared" si="21"/>
        <v/>
      </c>
      <c r="EA20" s="41" t="str">
        <f t="shared" si="21"/>
        <v/>
      </c>
      <c r="EB20" s="41" t="str">
        <f t="shared" si="21"/>
        <v/>
      </c>
      <c r="EC20" s="41" t="str">
        <f t="shared" si="21"/>
        <v/>
      </c>
      <c r="ED20" s="41" t="str">
        <f t="shared" si="21"/>
        <v/>
      </c>
      <c r="EE20" s="41" t="str">
        <f t="shared" si="21"/>
        <v/>
      </c>
      <c r="EF20" s="41" t="str">
        <f t="shared" si="21"/>
        <v/>
      </c>
      <c r="EG20" s="41" t="str">
        <f t="shared" si="21"/>
        <v/>
      </c>
      <c r="EH20" s="41" t="str">
        <f t="shared" si="21"/>
        <v/>
      </c>
      <c r="EI20" s="41" t="str">
        <f t="shared" si="21"/>
        <v/>
      </c>
    </row>
    <row r="21" spans="1:149" ht="28.5" x14ac:dyDescent="0.45">
      <c r="A21" s="89">
        <v>13</v>
      </c>
      <c r="B21" s="38" t="str">
        <f>'Sprint 1'!B17</f>
        <v>Milestone</v>
      </c>
      <c r="C21" s="95"/>
      <c r="D21" s="85" t="str">
        <f>'Sprint 1'!F17</f>
        <v>Milestone</v>
      </c>
      <c r="E21" s="86">
        <f>'Sprint 1'!D17</f>
        <v>0</v>
      </c>
      <c r="F21" s="96">
        <v>18.958333333333332</v>
      </c>
      <c r="G21" s="40">
        <f t="shared" si="16"/>
        <v>44106.958333333336</v>
      </c>
      <c r="H21" s="87">
        <f t="shared" si="17"/>
        <v>44106.958333333336</v>
      </c>
      <c r="I21" s="95"/>
      <c r="J21" s="41" t="str">
        <f t="shared" si="15"/>
        <v/>
      </c>
      <c r="K21" s="41" t="str">
        <f t="shared" si="15"/>
        <v/>
      </c>
      <c r="L21" s="41" t="str">
        <f t="shared" si="15"/>
        <v/>
      </c>
      <c r="M21" s="41" t="str">
        <f t="shared" si="15"/>
        <v/>
      </c>
      <c r="N21" s="41" t="str">
        <f t="shared" si="15"/>
        <v/>
      </c>
      <c r="O21" s="41" t="str">
        <f t="shared" si="8"/>
        <v/>
      </c>
      <c r="P21" s="41" t="str">
        <f t="shared" si="8"/>
        <v/>
      </c>
      <c r="Q21" s="41" t="str">
        <f t="shared" si="8"/>
        <v/>
      </c>
      <c r="R21" s="41" t="str">
        <f t="shared" si="8"/>
        <v/>
      </c>
      <c r="S21" s="41" t="str">
        <f t="shared" si="8"/>
        <v/>
      </c>
      <c r="T21" s="41" t="str">
        <f t="shared" si="8"/>
        <v/>
      </c>
      <c r="U21" s="41" t="str">
        <f t="shared" si="8"/>
        <v/>
      </c>
      <c r="V21" s="41" t="str">
        <f t="shared" si="8"/>
        <v/>
      </c>
      <c r="W21" s="41" t="str">
        <f t="shared" si="8"/>
        <v/>
      </c>
      <c r="X21" s="41" t="str">
        <f t="shared" si="8"/>
        <v/>
      </c>
      <c r="Y21" s="41" t="str">
        <f t="shared" si="8"/>
        <v/>
      </c>
      <c r="Z21" s="41" t="str">
        <f t="shared" si="8"/>
        <v/>
      </c>
      <c r="AA21" s="41" t="str">
        <f t="shared" si="8"/>
        <v/>
      </c>
      <c r="AB21" s="41" t="str">
        <f t="shared" si="9"/>
        <v/>
      </c>
      <c r="AC21" s="41" t="str">
        <f t="shared" si="9"/>
        <v/>
      </c>
      <c r="AD21" s="41" t="str">
        <f t="shared" si="9"/>
        <v/>
      </c>
      <c r="AE21" s="41" t="str">
        <f t="shared" si="9"/>
        <v/>
      </c>
      <c r="AF21" s="41" t="str">
        <f t="shared" si="9"/>
        <v/>
      </c>
      <c r="AG21" s="41" t="str">
        <f t="shared" si="9"/>
        <v/>
      </c>
      <c r="AH21" s="41" t="str">
        <f t="shared" si="9"/>
        <v/>
      </c>
      <c r="AI21" s="41" t="str">
        <f t="shared" si="9"/>
        <v/>
      </c>
      <c r="AJ21" s="41" t="str">
        <f t="shared" si="9"/>
        <v/>
      </c>
      <c r="AK21" s="41" t="str">
        <f t="shared" si="10"/>
        <v/>
      </c>
      <c r="AL21" s="41" t="str">
        <f t="shared" si="10"/>
        <v/>
      </c>
      <c r="AM21" s="41" t="str">
        <f t="shared" si="9"/>
        <v/>
      </c>
      <c r="AN21" s="41" t="str">
        <f t="shared" si="9"/>
        <v/>
      </c>
      <c r="AO21" s="41" t="str">
        <f t="shared" si="9"/>
        <v/>
      </c>
      <c r="AP21" s="41" t="str">
        <f t="shared" si="9"/>
        <v/>
      </c>
      <c r="AQ21" s="41" t="str">
        <f t="shared" si="9"/>
        <v/>
      </c>
      <c r="AR21" s="41" t="str">
        <f t="shared" si="11"/>
        <v/>
      </c>
      <c r="AS21" s="41" t="str">
        <f t="shared" si="11"/>
        <v/>
      </c>
      <c r="AT21" s="41" t="str">
        <f t="shared" si="11"/>
        <v/>
      </c>
      <c r="AU21" s="41" t="str">
        <f t="shared" si="11"/>
        <v/>
      </c>
      <c r="AV21" s="41" t="str">
        <f t="shared" si="11"/>
        <v/>
      </c>
      <c r="AW21" s="41" t="str">
        <f t="shared" si="11"/>
        <v/>
      </c>
      <c r="AX21" s="41" t="str">
        <f t="shared" si="11"/>
        <v/>
      </c>
      <c r="AY21" s="41" t="str">
        <f t="shared" si="11"/>
        <v/>
      </c>
      <c r="AZ21" s="41" t="str">
        <f t="shared" si="11"/>
        <v/>
      </c>
      <c r="BA21" s="41" t="str">
        <f t="shared" si="11"/>
        <v/>
      </c>
      <c r="BB21" s="41" t="str">
        <f t="shared" si="11"/>
        <v/>
      </c>
      <c r="BC21" s="41" t="str">
        <f t="shared" si="11"/>
        <v/>
      </c>
      <c r="BD21" s="41" t="str">
        <f t="shared" si="11"/>
        <v/>
      </c>
      <c r="BE21" s="41" t="str">
        <f t="shared" si="11"/>
        <v/>
      </c>
      <c r="BF21" s="41" t="str">
        <f t="shared" si="19"/>
        <v/>
      </c>
      <c r="BG21" s="41" t="str">
        <f t="shared" si="19"/>
        <v/>
      </c>
      <c r="BH21" s="41" t="str">
        <f t="shared" si="19"/>
        <v/>
      </c>
      <c r="BI21" s="41" t="str">
        <f t="shared" si="19"/>
        <v/>
      </c>
      <c r="BJ21" s="41" t="str">
        <f t="shared" si="19"/>
        <v/>
      </c>
      <c r="BK21" s="41" t="str">
        <f t="shared" si="19"/>
        <v/>
      </c>
      <c r="BL21" s="41" t="str">
        <f t="shared" si="19"/>
        <v/>
      </c>
      <c r="BM21" s="41" t="str">
        <f t="shared" si="19"/>
        <v/>
      </c>
      <c r="BN21" s="41" t="str">
        <f t="shared" si="19"/>
        <v/>
      </c>
      <c r="BO21" s="41" t="str">
        <f t="shared" si="19"/>
        <v/>
      </c>
      <c r="BP21" s="41" t="str">
        <f t="shared" si="19"/>
        <v/>
      </c>
      <c r="BQ21" s="41" t="str">
        <f t="shared" si="19"/>
        <v/>
      </c>
      <c r="BR21" s="41" t="str">
        <f t="shared" si="19"/>
        <v/>
      </c>
      <c r="BS21" s="41" t="str">
        <f t="shared" si="19"/>
        <v/>
      </c>
      <c r="BT21" s="41" t="str">
        <f t="shared" si="19"/>
        <v/>
      </c>
      <c r="BU21" s="41" t="str">
        <f t="shared" si="19"/>
        <v/>
      </c>
      <c r="BV21" s="41" t="str">
        <f t="shared" si="19"/>
        <v/>
      </c>
      <c r="BW21" s="41" t="str">
        <f t="shared" si="19"/>
        <v/>
      </c>
      <c r="BX21" s="41" t="str">
        <f t="shared" si="21"/>
        <v/>
      </c>
      <c r="BY21" s="41" t="str">
        <f t="shared" si="21"/>
        <v/>
      </c>
      <c r="BZ21" s="41" t="str">
        <f t="shared" si="21"/>
        <v/>
      </c>
      <c r="CA21" s="41" t="str">
        <f t="shared" si="21"/>
        <v/>
      </c>
      <c r="CB21" s="41" t="str">
        <f t="shared" si="21"/>
        <v/>
      </c>
      <c r="CC21" s="41" t="str">
        <f t="shared" si="21"/>
        <v/>
      </c>
      <c r="CD21" s="41" t="str">
        <f t="shared" si="21"/>
        <v/>
      </c>
      <c r="CE21" s="41" t="str">
        <f t="shared" si="21"/>
        <v/>
      </c>
      <c r="CF21" s="41" t="str">
        <f t="shared" si="21"/>
        <v/>
      </c>
      <c r="CG21" s="41" t="str">
        <f t="shared" si="21"/>
        <v/>
      </c>
      <c r="CH21" s="41" t="str">
        <f t="shared" si="21"/>
        <v/>
      </c>
      <c r="CI21" s="41" t="str">
        <f t="shared" si="21"/>
        <v/>
      </c>
      <c r="CJ21" s="41" t="str">
        <f t="shared" si="21"/>
        <v/>
      </c>
      <c r="CK21" s="41" t="str">
        <f t="shared" si="21"/>
        <v/>
      </c>
      <c r="CL21" s="41" t="str">
        <f t="shared" si="21"/>
        <v/>
      </c>
      <c r="CM21" s="41" t="str">
        <f t="shared" si="21"/>
        <v/>
      </c>
      <c r="CN21" s="41" t="str">
        <f t="shared" si="20"/>
        <v/>
      </c>
      <c r="CO21" s="41" t="str">
        <f t="shared" si="20"/>
        <v/>
      </c>
      <c r="CP21" s="41" t="str">
        <f t="shared" si="20"/>
        <v/>
      </c>
      <c r="CQ21" s="41" t="str">
        <f t="shared" si="20"/>
        <v/>
      </c>
      <c r="CR21" s="41" t="str">
        <f t="shared" si="20"/>
        <v/>
      </c>
      <c r="CS21" s="41" t="str">
        <f t="shared" si="20"/>
        <v/>
      </c>
      <c r="CT21" s="41" t="str">
        <f t="shared" si="20"/>
        <v/>
      </c>
      <c r="CU21" s="41" t="str">
        <f t="shared" si="20"/>
        <v/>
      </c>
      <c r="CV21" s="41" t="str">
        <f t="shared" si="20"/>
        <v/>
      </c>
      <c r="CW21" s="41" t="str">
        <f t="shared" si="20"/>
        <v/>
      </c>
      <c r="CX21" s="41" t="str">
        <f t="shared" si="20"/>
        <v/>
      </c>
      <c r="CY21" s="41" t="str">
        <f t="shared" si="20"/>
        <v/>
      </c>
      <c r="CZ21" s="41" t="str">
        <f t="shared" si="20"/>
        <v/>
      </c>
      <c r="DA21" s="41" t="str">
        <f t="shared" si="20"/>
        <v/>
      </c>
      <c r="DB21" s="41" t="str">
        <f t="shared" si="19"/>
        <v/>
      </c>
      <c r="DC21" s="41" t="str">
        <f t="shared" si="19"/>
        <v/>
      </c>
      <c r="DD21" s="41" t="str">
        <f t="shared" si="19"/>
        <v/>
      </c>
      <c r="DE21" s="41" t="str">
        <f t="shared" si="19"/>
        <v/>
      </c>
      <c r="DF21" s="41" t="str">
        <f t="shared" si="19"/>
        <v/>
      </c>
      <c r="DG21" s="41" t="str">
        <f t="shared" si="19"/>
        <v/>
      </c>
      <c r="DH21" s="41" t="str">
        <f t="shared" si="19"/>
        <v/>
      </c>
      <c r="DI21" s="41" t="str">
        <f t="shared" si="19"/>
        <v/>
      </c>
      <c r="DJ21" s="41" t="str">
        <f t="shared" si="19"/>
        <v/>
      </c>
      <c r="DK21" s="41" t="str">
        <f t="shared" si="19"/>
        <v/>
      </c>
      <c r="DL21" s="41" t="str">
        <f t="shared" si="19"/>
        <v/>
      </c>
      <c r="DM21" s="41" t="str">
        <f t="shared" si="19"/>
        <v/>
      </c>
      <c r="DN21" s="41" t="str">
        <f t="shared" si="19"/>
        <v/>
      </c>
      <c r="DO21" s="41" t="str">
        <f t="shared" si="19"/>
        <v/>
      </c>
      <c r="DP21" s="41" t="str">
        <f t="shared" si="19"/>
        <v/>
      </c>
      <c r="DQ21" s="41" t="str">
        <f t="shared" si="19"/>
        <v/>
      </c>
      <c r="DR21" s="41" t="str">
        <f t="shared" si="18"/>
        <v/>
      </c>
      <c r="DS21" s="41" t="str">
        <f t="shared" si="18"/>
        <v/>
      </c>
      <c r="DT21" s="41" t="str">
        <f t="shared" si="21"/>
        <v/>
      </c>
      <c r="DU21" s="41" t="str">
        <f t="shared" si="21"/>
        <v/>
      </c>
      <c r="DV21" s="41" t="str">
        <f t="shared" si="21"/>
        <v/>
      </c>
      <c r="DW21" s="41" t="str">
        <f t="shared" si="21"/>
        <v/>
      </c>
      <c r="DX21" s="41" t="str">
        <f t="shared" si="21"/>
        <v/>
      </c>
      <c r="DY21" s="41" t="str">
        <f t="shared" si="21"/>
        <v/>
      </c>
      <c r="DZ21" s="41" t="str">
        <f t="shared" si="21"/>
        <v/>
      </c>
      <c r="EA21" s="41" t="str">
        <f t="shared" si="21"/>
        <v/>
      </c>
      <c r="EB21" s="41" t="str">
        <f t="shared" si="21"/>
        <v/>
      </c>
      <c r="EC21" s="41" t="str">
        <f t="shared" si="21"/>
        <v/>
      </c>
      <c r="ED21" s="41" t="str">
        <f t="shared" si="21"/>
        <v/>
      </c>
      <c r="EE21" s="41" t="str">
        <f t="shared" si="21"/>
        <v/>
      </c>
      <c r="EF21" s="41" t="str">
        <f t="shared" si="21"/>
        <v/>
      </c>
      <c r="EG21" s="41" t="str">
        <f t="shared" si="21"/>
        <v/>
      </c>
      <c r="EH21" s="41" t="str">
        <f t="shared" si="21"/>
        <v/>
      </c>
      <c r="EI21" s="41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2" priority="7" operator="equal">
      <formula>"X"</formula>
    </cfRule>
  </conditionalFormatting>
  <conditionalFormatting sqref="K22:EI23 EJ9:ES18 J9:EI21">
    <cfRule type="cellIs" dxfId="11" priority="6" operator="equal">
      <formula>"Y"</formula>
    </cfRule>
  </conditionalFormatting>
  <conditionalFormatting sqref="D9:D21">
    <cfRule type="cellIs" dxfId="10" priority="5" operator="equal">
      <formula>High</formula>
    </cfRule>
  </conditionalFormatting>
  <conditionalFormatting sqref="D9:D21">
    <cfRule type="cellIs" dxfId="9" priority="4" operator="equal">
      <formula>"High"</formula>
    </cfRule>
  </conditionalFormatting>
  <conditionalFormatting sqref="J6:EO6">
    <cfRule type="cellIs" dxfId="8" priority="3" operator="equal">
      <formula>"m"</formula>
    </cfRule>
  </conditionalFormatting>
  <conditionalFormatting sqref="D9:D21">
    <cfRule type="cellIs" dxfId="7" priority="1" operator="equal">
      <formula>"High"</formula>
    </cfRule>
    <cfRule type="cellIs" dxfId="6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25" t="s">
        <v>20</v>
      </c>
      <c r="C2" t="s">
        <v>143</v>
      </c>
    </row>
    <row r="4" spans="1:11" x14ac:dyDescent="0.45">
      <c r="A4" s="50" t="s">
        <v>21</v>
      </c>
      <c r="B4" s="50" t="s">
        <v>22</v>
      </c>
      <c r="C4" s="50" t="s">
        <v>23</v>
      </c>
      <c r="D4" s="50" t="s">
        <v>24</v>
      </c>
      <c r="E4" s="50" t="s">
        <v>25</v>
      </c>
      <c r="F4" s="50" t="s">
        <v>26</v>
      </c>
      <c r="G4" s="50" t="s">
        <v>27</v>
      </c>
      <c r="H4" s="55" t="s">
        <v>95</v>
      </c>
    </row>
    <row r="5" spans="1:11" x14ac:dyDescent="0.45">
      <c r="A5" s="49">
        <v>1</v>
      </c>
      <c r="B5" s="48" t="s">
        <v>93</v>
      </c>
      <c r="C5" s="51" t="s">
        <v>83</v>
      </c>
      <c r="D5" s="49" t="s">
        <v>34</v>
      </c>
      <c r="E5" s="49"/>
      <c r="F5" s="49"/>
      <c r="G5" s="49" t="s">
        <v>98</v>
      </c>
    </row>
    <row r="6" spans="1:11" x14ac:dyDescent="0.45">
      <c r="A6" s="49">
        <v>2</v>
      </c>
      <c r="B6" s="49" t="s">
        <v>51</v>
      </c>
      <c r="C6" s="49" t="s">
        <v>84</v>
      </c>
      <c r="D6" s="49" t="s">
        <v>34</v>
      </c>
      <c r="E6" s="49"/>
      <c r="F6" s="49"/>
      <c r="G6" s="49"/>
    </row>
    <row r="7" spans="1:11" x14ac:dyDescent="0.45">
      <c r="A7" s="49">
        <v>3</v>
      </c>
      <c r="B7" s="49" t="s">
        <v>85</v>
      </c>
      <c r="C7" s="49" t="s">
        <v>94</v>
      </c>
      <c r="D7" s="49" t="s">
        <v>34</v>
      </c>
      <c r="E7" s="49"/>
      <c r="F7" s="49"/>
      <c r="G7" s="49"/>
      <c r="H7" t="s">
        <v>96</v>
      </c>
      <c r="K7" s="55" t="s">
        <v>175</v>
      </c>
    </row>
    <row r="8" spans="1:11" x14ac:dyDescent="0.45">
      <c r="A8" s="49">
        <v>4</v>
      </c>
      <c r="B8" s="49" t="s">
        <v>87</v>
      </c>
      <c r="C8" s="49" t="s">
        <v>86</v>
      </c>
      <c r="D8" s="49" t="s">
        <v>34</v>
      </c>
      <c r="E8" s="49"/>
      <c r="F8" s="49"/>
      <c r="G8" s="49"/>
    </row>
    <row r="9" spans="1:11" x14ac:dyDescent="0.45">
      <c r="A9" s="49">
        <v>6</v>
      </c>
      <c r="B9" s="49" t="s">
        <v>89</v>
      </c>
      <c r="C9" s="49" t="s">
        <v>88</v>
      </c>
      <c r="D9" s="49" t="s">
        <v>34</v>
      </c>
      <c r="E9" s="49"/>
      <c r="F9" s="49"/>
      <c r="G9" s="49"/>
    </row>
    <row r="10" spans="1:11" x14ac:dyDescent="0.45">
      <c r="A10" s="49">
        <v>5</v>
      </c>
      <c r="B10" s="49" t="s">
        <v>90</v>
      </c>
      <c r="C10" s="49" t="s">
        <v>91</v>
      </c>
      <c r="D10" s="49" t="s">
        <v>34</v>
      </c>
      <c r="E10" s="49"/>
      <c r="F10" s="49"/>
      <c r="G10" s="49"/>
      <c r="H10" t="s">
        <v>96</v>
      </c>
      <c r="K10" s="55" t="s">
        <v>175</v>
      </c>
    </row>
    <row r="11" spans="1:11" x14ac:dyDescent="0.45">
      <c r="A11" s="49">
        <v>7</v>
      </c>
      <c r="B11" s="49" t="s">
        <v>142</v>
      </c>
      <c r="C11" s="49" t="s">
        <v>92</v>
      </c>
      <c r="D11" s="49" t="s">
        <v>34</v>
      </c>
      <c r="E11" s="49"/>
      <c r="F11" s="49"/>
      <c r="G11" s="49"/>
      <c r="H11" t="s">
        <v>96</v>
      </c>
      <c r="K11" t="s">
        <v>176</v>
      </c>
    </row>
    <row r="12" spans="1:11" x14ac:dyDescent="0.45">
      <c r="A12" s="49">
        <v>8</v>
      </c>
      <c r="B12" s="49"/>
      <c r="C12" s="49"/>
      <c r="D12" s="49" t="s">
        <v>97</v>
      </c>
      <c r="E12" s="49"/>
      <c r="F12" s="49"/>
      <c r="G12" s="49"/>
    </row>
    <row r="13" spans="1:11" x14ac:dyDescent="0.45">
      <c r="A13" s="49">
        <v>9</v>
      </c>
      <c r="B13" s="49"/>
      <c r="C13" s="49"/>
      <c r="D13" s="49"/>
      <c r="E13" s="49"/>
      <c r="F13" s="49"/>
      <c r="G13" s="49"/>
    </row>
    <row r="14" spans="1:11" x14ac:dyDescent="0.45">
      <c r="A14" s="49">
        <v>10</v>
      </c>
      <c r="B14" s="49"/>
      <c r="C14" s="49"/>
      <c r="D14" s="49"/>
      <c r="E14" s="49"/>
      <c r="F14" s="49"/>
      <c r="G14" s="49"/>
    </row>
    <row r="15" spans="1:11" x14ac:dyDescent="0.45">
      <c r="A15" s="49">
        <v>11</v>
      </c>
      <c r="B15" s="49"/>
      <c r="C15" s="49"/>
      <c r="D15" s="49"/>
      <c r="E15" s="49"/>
      <c r="F15" s="49"/>
      <c r="G15" s="49"/>
    </row>
    <row r="16" spans="1:11" x14ac:dyDescent="0.45">
      <c r="A16" s="49">
        <v>12</v>
      </c>
      <c r="B16" s="49"/>
      <c r="C16" s="49"/>
      <c r="D16" s="49"/>
      <c r="E16" s="49"/>
      <c r="F16" s="49"/>
      <c r="G16" s="49"/>
    </row>
    <row r="17" spans="1:7" x14ac:dyDescent="0.45">
      <c r="A17" s="49">
        <v>13</v>
      </c>
      <c r="B17" s="49"/>
      <c r="C17" s="49"/>
      <c r="D17" s="49"/>
      <c r="E17" s="49"/>
      <c r="F17" s="49"/>
      <c r="G17" s="49"/>
    </row>
    <row r="18" spans="1:7" x14ac:dyDescent="0.45">
      <c r="A18" s="49">
        <v>14</v>
      </c>
      <c r="B18" s="49"/>
      <c r="C18" s="49"/>
      <c r="D18" s="49" t="s">
        <v>28</v>
      </c>
      <c r="E18" s="49"/>
      <c r="F18" s="49"/>
      <c r="G18" s="49"/>
    </row>
    <row r="19" spans="1:7" x14ac:dyDescent="0.45">
      <c r="A19" s="49">
        <v>15</v>
      </c>
      <c r="B19" s="49"/>
      <c r="C19" s="49"/>
      <c r="D19" s="49"/>
      <c r="E19" s="49"/>
      <c r="F19" s="49"/>
      <c r="G19" s="49"/>
    </row>
    <row r="20" spans="1:7" x14ac:dyDescent="0.45">
      <c r="A20" s="49">
        <v>16</v>
      </c>
      <c r="B20" s="49"/>
      <c r="C20" s="49"/>
      <c r="D20" s="49"/>
      <c r="E20" s="49"/>
      <c r="F20" s="49"/>
      <c r="G20" s="49"/>
    </row>
    <row r="21" spans="1:7" x14ac:dyDescent="0.45">
      <c r="A21" s="49">
        <v>17</v>
      </c>
      <c r="B21" s="49"/>
      <c r="C21" s="49"/>
      <c r="D21" s="49"/>
      <c r="E21" s="49"/>
      <c r="F21" s="49"/>
      <c r="G21" s="49"/>
    </row>
    <row r="22" spans="1:7" x14ac:dyDescent="0.45">
      <c r="A22" s="49"/>
      <c r="B22" s="49"/>
      <c r="C22" s="49"/>
      <c r="D22" s="49"/>
      <c r="E22" s="49"/>
      <c r="F22" s="49"/>
      <c r="G22" s="49"/>
    </row>
    <row r="23" spans="1:7" x14ac:dyDescent="0.45">
      <c r="A23" s="49"/>
      <c r="B23" s="49"/>
      <c r="C23" s="49"/>
      <c r="D23" s="49"/>
      <c r="E23" s="49"/>
      <c r="F23" s="49"/>
      <c r="G23" s="49"/>
    </row>
    <row r="24" spans="1:7" x14ac:dyDescent="0.45">
      <c r="A24" s="49"/>
      <c r="B24" s="49"/>
      <c r="C24" s="49"/>
      <c r="D24" s="49"/>
      <c r="E24" s="49"/>
      <c r="F24" s="49"/>
      <c r="G24" s="49"/>
    </row>
    <row r="25" spans="1:7" x14ac:dyDescent="0.45">
      <c r="A25" s="49"/>
      <c r="B25" s="49"/>
      <c r="C25" s="49"/>
      <c r="D25" s="49"/>
      <c r="E25" s="49"/>
      <c r="F25" s="49"/>
      <c r="G25" s="49"/>
    </row>
    <row r="26" spans="1:7" x14ac:dyDescent="0.45">
      <c r="A26" s="49"/>
      <c r="B26" s="49"/>
      <c r="C26" s="49"/>
      <c r="D26" s="49"/>
      <c r="E26" s="49"/>
      <c r="F26" s="49"/>
      <c r="G26" s="49"/>
    </row>
    <row r="27" spans="1:7" x14ac:dyDescent="0.45">
      <c r="A27" s="49"/>
      <c r="B27" s="49"/>
      <c r="C27" s="49"/>
      <c r="D27" s="49"/>
      <c r="E27" s="49"/>
      <c r="F27" s="49"/>
      <c r="G27" s="49"/>
    </row>
    <row r="28" spans="1:7" x14ac:dyDescent="0.45">
      <c r="A28" s="49"/>
      <c r="B28" s="49"/>
      <c r="C28" s="49"/>
      <c r="D28" s="49"/>
      <c r="E28" s="49"/>
      <c r="F28" s="49"/>
      <c r="G28" s="49"/>
    </row>
    <row r="29" spans="1:7" x14ac:dyDescent="0.45">
      <c r="A29" s="49"/>
      <c r="B29" s="49"/>
      <c r="C29" s="49"/>
      <c r="D29" s="49"/>
      <c r="E29" s="49"/>
      <c r="F29" s="49"/>
      <c r="G29" s="49"/>
    </row>
    <row r="30" spans="1:7" x14ac:dyDescent="0.45">
      <c r="A30" s="49"/>
      <c r="B30" s="49"/>
      <c r="C30" s="49"/>
      <c r="D30" s="49"/>
      <c r="E30" s="49"/>
      <c r="F30" s="49"/>
      <c r="G30" s="49"/>
    </row>
    <row r="31" spans="1:7" x14ac:dyDescent="0.45">
      <c r="A31" s="49"/>
      <c r="B31" s="49"/>
      <c r="C31" s="49"/>
      <c r="D31" s="49"/>
      <c r="E31" s="49"/>
      <c r="F31" s="49"/>
      <c r="G31" s="49"/>
    </row>
    <row r="32" spans="1:7" x14ac:dyDescent="0.45">
      <c r="A32" s="49"/>
      <c r="B32" s="49"/>
      <c r="C32" s="49"/>
      <c r="D32" s="49"/>
      <c r="E32" s="49"/>
      <c r="F32" s="49"/>
      <c r="G32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30</v>
      </c>
      <c r="F2" s="29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61">
        <v>1</v>
      </c>
      <c r="B5" s="62" t="s">
        <v>47</v>
      </c>
      <c r="C5" s="14" t="s">
        <v>48</v>
      </c>
      <c r="D5" s="77">
        <f>G5/F3</f>
        <v>0.38888888888888884</v>
      </c>
      <c r="E5" s="77">
        <f>D5</f>
        <v>0.38888888888888884</v>
      </c>
      <c r="F5" s="63" t="s">
        <v>34</v>
      </c>
      <c r="G5" s="63">
        <v>2</v>
      </c>
      <c r="H5" s="63">
        <v>2</v>
      </c>
      <c r="I5" s="64" t="s">
        <v>107</v>
      </c>
    </row>
    <row r="6" spans="1:10" ht="28.5" x14ac:dyDescent="0.45">
      <c r="A6" s="61">
        <v>2</v>
      </c>
      <c r="B6" s="14" t="s">
        <v>49</v>
      </c>
      <c r="C6" s="62" t="s">
        <v>113</v>
      </c>
      <c r="D6" s="77">
        <f>G6/F3</f>
        <v>1.9444444444444442</v>
      </c>
      <c r="E6" s="77">
        <f>D5+D6</f>
        <v>2.333333333333333</v>
      </c>
      <c r="F6" s="63" t="s">
        <v>34</v>
      </c>
      <c r="G6" s="63">
        <v>10</v>
      </c>
      <c r="H6" s="63">
        <v>11</v>
      </c>
      <c r="I6" s="64" t="s">
        <v>107</v>
      </c>
    </row>
    <row r="7" spans="1:10" x14ac:dyDescent="0.45">
      <c r="A7" s="61">
        <v>3</v>
      </c>
      <c r="B7" s="14" t="s">
        <v>100</v>
      </c>
      <c r="C7" s="14" t="s">
        <v>101</v>
      </c>
      <c r="D7" s="77">
        <f>G7/F3</f>
        <v>0.9722222222222221</v>
      </c>
      <c r="E7" s="77">
        <f>E6+D7</f>
        <v>3.3055555555555554</v>
      </c>
      <c r="F7" s="63" t="s">
        <v>34</v>
      </c>
      <c r="G7" s="63">
        <v>5</v>
      </c>
      <c r="H7" s="63">
        <v>6</v>
      </c>
      <c r="I7" s="64" t="s">
        <v>107</v>
      </c>
    </row>
    <row r="8" spans="1:10" x14ac:dyDescent="0.45">
      <c r="A8" s="61">
        <v>4</v>
      </c>
      <c r="B8" s="14" t="s">
        <v>125</v>
      </c>
      <c r="C8" s="14" t="s">
        <v>105</v>
      </c>
      <c r="D8" s="77">
        <f>G8/F3</f>
        <v>0.38888888888888884</v>
      </c>
      <c r="E8" s="77">
        <f>E7+D8</f>
        <v>3.6944444444444442</v>
      </c>
      <c r="F8" s="63" t="s">
        <v>34</v>
      </c>
      <c r="G8" s="63">
        <v>2</v>
      </c>
      <c r="H8" s="63">
        <v>3</v>
      </c>
      <c r="I8" s="64" t="s">
        <v>107</v>
      </c>
    </row>
    <row r="9" spans="1:10" x14ac:dyDescent="0.45">
      <c r="A9" s="61">
        <v>5</v>
      </c>
      <c r="B9" s="14" t="s">
        <v>35</v>
      </c>
      <c r="C9" s="14" t="s">
        <v>99</v>
      </c>
      <c r="D9" s="77">
        <f>G9/F3</f>
        <v>3.8888888888888884</v>
      </c>
      <c r="E9" s="77">
        <f>E8+D9</f>
        <v>7.5833333333333321</v>
      </c>
      <c r="F9" s="63" t="s">
        <v>34</v>
      </c>
      <c r="G9" s="63">
        <v>20</v>
      </c>
      <c r="H9" s="63">
        <v>22</v>
      </c>
      <c r="I9" s="64" t="s">
        <v>107</v>
      </c>
    </row>
    <row r="10" spans="1:10" x14ac:dyDescent="0.45">
      <c r="A10" s="61">
        <v>6</v>
      </c>
      <c r="B10" s="14" t="s">
        <v>35</v>
      </c>
      <c r="C10" s="14" t="s">
        <v>106</v>
      </c>
      <c r="D10" s="77">
        <f>G10/F3</f>
        <v>3.8888888888888884</v>
      </c>
      <c r="E10" s="77">
        <f>E9+D10</f>
        <v>11.472222222222221</v>
      </c>
      <c r="F10" s="63" t="s">
        <v>34</v>
      </c>
      <c r="G10" s="63">
        <v>20</v>
      </c>
      <c r="H10" s="63">
        <v>25</v>
      </c>
      <c r="I10" s="64" t="s">
        <v>107</v>
      </c>
    </row>
    <row r="11" spans="1:10" x14ac:dyDescent="0.45">
      <c r="A11" s="61">
        <v>7</v>
      </c>
      <c r="B11" s="14" t="s">
        <v>102</v>
      </c>
      <c r="C11" s="68" t="s">
        <v>160</v>
      </c>
      <c r="D11" s="77">
        <f>G11/F3</f>
        <v>1.9444444444444442</v>
      </c>
      <c r="E11" s="77">
        <f t="shared" ref="E11:E16" si="0">E10+D11</f>
        <v>13.416666666666666</v>
      </c>
      <c r="F11" s="63" t="s">
        <v>34</v>
      </c>
      <c r="G11" s="63">
        <v>10</v>
      </c>
      <c r="H11" s="98">
        <v>10</v>
      </c>
      <c r="I11" s="64" t="s">
        <v>107</v>
      </c>
    </row>
    <row r="12" spans="1:10" x14ac:dyDescent="0.45">
      <c r="A12" s="61">
        <v>8</v>
      </c>
      <c r="B12" s="68" t="s">
        <v>109</v>
      </c>
      <c r="C12" s="68" t="s">
        <v>110</v>
      </c>
      <c r="D12" s="77">
        <f>G12/F3</f>
        <v>1.3611111111111109</v>
      </c>
      <c r="E12" s="77">
        <f t="shared" si="0"/>
        <v>14.777777777777777</v>
      </c>
      <c r="F12" s="63" t="s">
        <v>28</v>
      </c>
      <c r="G12" s="98">
        <v>7</v>
      </c>
      <c r="H12" s="98">
        <v>7</v>
      </c>
      <c r="I12" s="64" t="s">
        <v>107</v>
      </c>
    </row>
    <row r="13" spans="1:10" x14ac:dyDescent="0.45">
      <c r="A13" s="61">
        <v>9</v>
      </c>
      <c r="B13" s="68" t="s">
        <v>109</v>
      </c>
      <c r="C13" s="68" t="s">
        <v>111</v>
      </c>
      <c r="D13" s="77">
        <f>G13/F3</f>
        <v>0.58333333333333326</v>
      </c>
      <c r="E13" s="77">
        <f t="shared" si="0"/>
        <v>15.361111111111111</v>
      </c>
      <c r="F13" s="63" t="s">
        <v>28</v>
      </c>
      <c r="G13" s="98">
        <v>3</v>
      </c>
      <c r="H13" s="98">
        <v>1</v>
      </c>
      <c r="I13" s="64" t="s">
        <v>98</v>
      </c>
    </row>
    <row r="14" spans="1:10" x14ac:dyDescent="0.45">
      <c r="A14" s="61">
        <v>10</v>
      </c>
      <c r="B14" s="68" t="s">
        <v>116</v>
      </c>
      <c r="C14" s="68" t="s">
        <v>161</v>
      </c>
      <c r="D14" s="77">
        <f>G14/F3</f>
        <v>1.3611111111111109</v>
      </c>
      <c r="E14" s="77">
        <f t="shared" si="0"/>
        <v>16.722222222222221</v>
      </c>
      <c r="F14" s="63" t="s">
        <v>28</v>
      </c>
      <c r="G14" s="98">
        <v>7</v>
      </c>
      <c r="H14" s="98">
        <v>8</v>
      </c>
      <c r="I14" s="64" t="s">
        <v>98</v>
      </c>
    </row>
    <row r="15" spans="1:10" x14ac:dyDescent="0.45">
      <c r="A15" s="61">
        <v>11</v>
      </c>
      <c r="B15" s="68" t="s">
        <v>115</v>
      </c>
      <c r="C15" s="68" t="s">
        <v>114</v>
      </c>
      <c r="D15" s="77">
        <f>G15/F3</f>
        <v>1.9444444444444442</v>
      </c>
      <c r="E15" s="77">
        <f t="shared" si="0"/>
        <v>18.666666666666664</v>
      </c>
      <c r="F15" s="63" t="s">
        <v>28</v>
      </c>
      <c r="G15" s="98">
        <v>10</v>
      </c>
      <c r="H15" s="98">
        <v>12</v>
      </c>
      <c r="I15" s="64" t="s">
        <v>107</v>
      </c>
    </row>
    <row r="16" spans="1:10" x14ac:dyDescent="0.45">
      <c r="A16" s="61">
        <v>12</v>
      </c>
      <c r="B16" s="68" t="s">
        <v>109</v>
      </c>
      <c r="C16" s="68" t="s">
        <v>112</v>
      </c>
      <c r="D16" s="77">
        <f>G16/F3</f>
        <v>0.29166666666666663</v>
      </c>
      <c r="E16" s="77">
        <f t="shared" si="0"/>
        <v>18.958333333333332</v>
      </c>
      <c r="F16" s="63" t="s">
        <v>28</v>
      </c>
      <c r="G16" s="98">
        <v>1.5</v>
      </c>
      <c r="H16" s="98">
        <v>1.5</v>
      </c>
      <c r="I16" s="64" t="s">
        <v>107</v>
      </c>
    </row>
    <row r="17" spans="1:9" ht="14.65" thickBot="1" x14ac:dyDescent="0.5">
      <c r="A17" s="61">
        <v>13</v>
      </c>
      <c r="B17" s="24" t="s">
        <v>36</v>
      </c>
      <c r="C17" s="24" t="s">
        <v>50</v>
      </c>
      <c r="D17" s="78">
        <f>G17/F3</f>
        <v>0</v>
      </c>
      <c r="E17" s="77">
        <f>E16+D17</f>
        <v>18.958333333333332</v>
      </c>
      <c r="F17" s="65" t="s">
        <v>36</v>
      </c>
      <c r="G17" s="65">
        <v>0</v>
      </c>
      <c r="H17" s="65"/>
      <c r="I17" s="66"/>
    </row>
    <row r="18" spans="1:9" x14ac:dyDescent="0.45">
      <c r="A18" s="109">
        <v>14</v>
      </c>
      <c r="B18" s="14"/>
      <c r="C18" s="14"/>
      <c r="D18" s="77"/>
      <c r="E18" s="77"/>
      <c r="F18" s="63"/>
      <c r="G18" s="63"/>
      <c r="H18" s="63"/>
      <c r="I18" s="14"/>
    </row>
    <row r="19" spans="1:9" x14ac:dyDescent="0.45">
      <c r="A19" s="109">
        <v>15</v>
      </c>
      <c r="B19" s="68" t="s">
        <v>109</v>
      </c>
      <c r="C19" s="110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13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F11" sqref="F11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144</v>
      </c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s="104" customFormat="1" ht="17.25" customHeight="1" x14ac:dyDescent="0.45">
      <c r="A5" s="105">
        <v>16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1.5</v>
      </c>
      <c r="I5" s="102" t="s">
        <v>107</v>
      </c>
      <c r="J5" s="103"/>
    </row>
    <row r="6" spans="1:10" ht="25.5" customHeight="1" x14ac:dyDescent="0.45">
      <c r="A6" s="106">
        <v>15</v>
      </c>
      <c r="B6" s="62" t="s">
        <v>126</v>
      </c>
      <c r="C6" s="14" t="s">
        <v>127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17</v>
      </c>
      <c r="B7" s="14" t="s">
        <v>128</v>
      </c>
      <c r="C7" s="62" t="s">
        <v>129</v>
      </c>
      <c r="D7" s="77">
        <f>G7/$F3</f>
        <v>2.333333333333333</v>
      </c>
      <c r="E7" s="77">
        <f>D7+E6</f>
        <v>2.6249999999999996</v>
      </c>
      <c r="F7" s="63" t="s">
        <v>34</v>
      </c>
      <c r="G7" s="63">
        <v>12</v>
      </c>
      <c r="H7" s="63">
        <v>15</v>
      </c>
      <c r="I7" s="64" t="s">
        <v>107</v>
      </c>
    </row>
    <row r="8" spans="1:10" x14ac:dyDescent="0.45">
      <c r="A8" s="106">
        <v>18</v>
      </c>
      <c r="B8" s="68" t="s">
        <v>130</v>
      </c>
      <c r="C8" s="68" t="s">
        <v>131</v>
      </c>
      <c r="D8" s="77">
        <f>G8/F$3</f>
        <v>1.1666666666666665</v>
      </c>
      <c r="E8" s="77">
        <f>D8+E7</f>
        <v>3.7916666666666661</v>
      </c>
      <c r="F8" s="63" t="s">
        <v>34</v>
      </c>
      <c r="G8" s="63">
        <v>6</v>
      </c>
      <c r="H8" s="63">
        <v>6</v>
      </c>
      <c r="I8" s="64" t="s">
        <v>107</v>
      </c>
    </row>
    <row r="9" spans="1:10" x14ac:dyDescent="0.45">
      <c r="A9" s="105">
        <v>19</v>
      </c>
      <c r="B9" s="68" t="s">
        <v>132</v>
      </c>
      <c r="C9" s="68" t="s">
        <v>147</v>
      </c>
      <c r="D9" s="77">
        <f t="shared" ref="D9:D19" si="0">G9/F$3</f>
        <v>2.9166666666666665</v>
      </c>
      <c r="E9" s="77">
        <f t="shared" ref="E9:E18" si="1">D9+E8</f>
        <v>6.7083333333333321</v>
      </c>
      <c r="F9" s="63" t="s">
        <v>34</v>
      </c>
      <c r="G9" s="63">
        <v>15</v>
      </c>
      <c r="H9" s="63">
        <v>17</v>
      </c>
      <c r="I9" s="64" t="s">
        <v>98</v>
      </c>
    </row>
    <row r="10" spans="1:10" x14ac:dyDescent="0.45">
      <c r="A10" s="106">
        <v>20</v>
      </c>
      <c r="B10" s="68" t="s">
        <v>136</v>
      </c>
      <c r="C10" s="68" t="s">
        <v>148</v>
      </c>
      <c r="D10" s="77">
        <f t="shared" si="0"/>
        <v>1.3611111111111109</v>
      </c>
      <c r="E10" s="77">
        <f t="shared" si="1"/>
        <v>8.0694444444444429</v>
      </c>
      <c r="F10" s="63" t="s">
        <v>28</v>
      </c>
      <c r="G10" s="63">
        <v>7</v>
      </c>
      <c r="H10" s="63" t="s">
        <v>158</v>
      </c>
      <c r="I10" s="64" t="s">
        <v>159</v>
      </c>
    </row>
    <row r="11" spans="1:10" ht="28.5" x14ac:dyDescent="0.45">
      <c r="A11" s="105">
        <v>21</v>
      </c>
      <c r="B11" s="68" t="s">
        <v>157</v>
      </c>
      <c r="C11" s="108" t="s">
        <v>138</v>
      </c>
      <c r="D11" s="77">
        <f t="shared" si="0"/>
        <v>1.9444444444444442</v>
      </c>
      <c r="E11" s="77">
        <f t="shared" si="1"/>
        <v>10.013888888888888</v>
      </c>
      <c r="F11" s="63" t="s">
        <v>34</v>
      </c>
      <c r="G11" s="63">
        <v>10</v>
      </c>
      <c r="H11" s="63">
        <v>11</v>
      </c>
      <c r="I11" s="64" t="s">
        <v>107</v>
      </c>
    </row>
    <row r="12" spans="1:10" x14ac:dyDescent="0.45">
      <c r="A12" s="105">
        <v>22</v>
      </c>
      <c r="B12" s="68" t="s">
        <v>140</v>
      </c>
      <c r="C12" s="108" t="s">
        <v>156</v>
      </c>
      <c r="D12" s="77">
        <f t="shared" si="0"/>
        <v>2.9166666666666665</v>
      </c>
      <c r="E12" s="77"/>
      <c r="F12" s="63"/>
      <c r="G12" s="63">
        <v>15</v>
      </c>
      <c r="H12" s="63">
        <v>15</v>
      </c>
      <c r="I12" s="64" t="s">
        <v>107</v>
      </c>
    </row>
    <row r="13" spans="1:10" x14ac:dyDescent="0.45">
      <c r="A13" s="106">
        <v>23</v>
      </c>
      <c r="B13" s="68" t="s">
        <v>150</v>
      </c>
      <c r="C13" s="68" t="s">
        <v>139</v>
      </c>
      <c r="D13" s="77">
        <f t="shared" si="0"/>
        <v>0.29166666666666663</v>
      </c>
      <c r="E13" s="77">
        <f>D13+E11</f>
        <v>10.305555555555554</v>
      </c>
      <c r="F13" s="63" t="s">
        <v>34</v>
      </c>
      <c r="G13" s="63">
        <v>1.5</v>
      </c>
      <c r="H13" s="98">
        <v>2</v>
      </c>
      <c r="I13" s="64" t="s">
        <v>107</v>
      </c>
    </row>
    <row r="14" spans="1:10" x14ac:dyDescent="0.45">
      <c r="A14" s="106">
        <v>24</v>
      </c>
      <c r="B14" s="68" t="s">
        <v>151</v>
      </c>
      <c r="C14" s="68" t="s">
        <v>149</v>
      </c>
      <c r="D14" s="77">
        <f t="shared" si="0"/>
        <v>1.9444444444444442</v>
      </c>
      <c r="E14" s="77">
        <f t="shared" si="1"/>
        <v>12.249999999999998</v>
      </c>
      <c r="F14" s="63"/>
      <c r="G14" s="98">
        <v>10</v>
      </c>
      <c r="H14" s="98" t="s">
        <v>155</v>
      </c>
      <c r="I14" s="64" t="s">
        <v>159</v>
      </c>
    </row>
    <row r="15" spans="1:10" x14ac:dyDescent="0.45">
      <c r="A15" s="61">
        <v>25</v>
      </c>
      <c r="B15" s="68" t="s">
        <v>152</v>
      </c>
      <c r="C15" s="68" t="s">
        <v>154</v>
      </c>
      <c r="D15" s="77">
        <f t="shared" si="0"/>
        <v>0.58333333333333326</v>
      </c>
      <c r="E15" s="77">
        <f t="shared" si="1"/>
        <v>12.833333333333332</v>
      </c>
      <c r="F15" s="63"/>
      <c r="G15" s="98">
        <v>3</v>
      </c>
      <c r="H15" s="98">
        <v>3</v>
      </c>
      <c r="I15" s="64" t="s">
        <v>107</v>
      </c>
    </row>
    <row r="16" spans="1:10" x14ac:dyDescent="0.45">
      <c r="A16" s="61">
        <v>26</v>
      </c>
      <c r="B16" s="68" t="s">
        <v>152</v>
      </c>
      <c r="C16" s="68" t="s">
        <v>145</v>
      </c>
      <c r="D16" s="77">
        <f t="shared" si="0"/>
        <v>0.38888888888888884</v>
      </c>
      <c r="E16" s="77">
        <f t="shared" si="1"/>
        <v>13.222222222222221</v>
      </c>
      <c r="F16" s="63"/>
      <c r="G16" s="98">
        <v>2</v>
      </c>
      <c r="H16" s="98">
        <v>2.5</v>
      </c>
      <c r="I16" s="64" t="s">
        <v>107</v>
      </c>
    </row>
    <row r="17" spans="1:9" x14ac:dyDescent="0.45">
      <c r="A17" s="61">
        <v>27</v>
      </c>
      <c r="B17" s="68" t="s">
        <v>153</v>
      </c>
      <c r="C17" s="68" t="s">
        <v>146</v>
      </c>
      <c r="D17" s="77">
        <f t="shared" si="0"/>
        <v>1.1666666666666665</v>
      </c>
      <c r="E17" s="77">
        <f t="shared" si="1"/>
        <v>14.388888888888888</v>
      </c>
      <c r="F17" s="63"/>
      <c r="G17" s="98">
        <v>6</v>
      </c>
      <c r="H17" s="98">
        <v>6</v>
      </c>
      <c r="I17" s="64" t="s">
        <v>107</v>
      </c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14.388888888888888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tabSelected="1" workbookViewId="0">
      <selection activeCell="C13" sqref="C13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0" customWidth="1"/>
    <col min="5" max="5" width="9.06640625" style="29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29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5</v>
      </c>
      <c r="B3" t="s">
        <v>108</v>
      </c>
      <c r="E3" s="30"/>
      <c r="F3" s="76">
        <f>360/14/5</f>
        <v>5.1428571428571432</v>
      </c>
      <c r="G3">
        <f>SUM(G6:G19)</f>
        <v>110.5</v>
      </c>
      <c r="H3" s="13">
        <f>SUM(H6:H19)</f>
        <v>125.5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128.57142857142858</v>
      </c>
    </row>
    <row r="5" spans="1:10" ht="16.899999999999999" customHeight="1" x14ac:dyDescent="0.45">
      <c r="A5" s="105">
        <v>28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</v>
      </c>
      <c r="I5" s="102" t="s">
        <v>107</v>
      </c>
      <c r="J5" s="103"/>
    </row>
    <row r="6" spans="1:10" x14ac:dyDescent="0.45">
      <c r="A6" s="106">
        <v>35</v>
      </c>
      <c r="B6" s="62" t="s">
        <v>126</v>
      </c>
      <c r="C6" s="14" t="s">
        <v>162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36</v>
      </c>
      <c r="B7" s="14" t="s">
        <v>128</v>
      </c>
      <c r="C7" s="62" t="s">
        <v>163</v>
      </c>
      <c r="D7" s="77">
        <f>G7/$F3</f>
        <v>1.5555555555555554</v>
      </c>
      <c r="E7" s="77">
        <f>D7+E6</f>
        <v>1.8472222222222219</v>
      </c>
      <c r="F7" s="63" t="s">
        <v>34</v>
      </c>
      <c r="G7" s="63">
        <v>8</v>
      </c>
      <c r="H7" s="63">
        <v>9</v>
      </c>
      <c r="I7" s="64" t="s">
        <v>98</v>
      </c>
    </row>
    <row r="8" spans="1:10" x14ac:dyDescent="0.45">
      <c r="A8" s="106">
        <v>56</v>
      </c>
      <c r="B8" s="68" t="s">
        <v>164</v>
      </c>
      <c r="C8" s="68" t="s">
        <v>165</v>
      </c>
      <c r="D8" s="77">
        <f>G8/F$3</f>
        <v>2.333333333333333</v>
      </c>
      <c r="E8" s="77">
        <f>D8+E7</f>
        <v>4.1805555555555554</v>
      </c>
      <c r="F8" s="63" t="s">
        <v>34</v>
      </c>
      <c r="G8" s="63">
        <v>12</v>
      </c>
      <c r="H8" s="63">
        <v>12</v>
      </c>
      <c r="I8" s="64" t="s">
        <v>98</v>
      </c>
    </row>
    <row r="9" spans="1:10" x14ac:dyDescent="0.45">
      <c r="A9" s="105">
        <v>38</v>
      </c>
      <c r="B9" s="68" t="s">
        <v>166</v>
      </c>
      <c r="C9" s="68" t="s">
        <v>167</v>
      </c>
      <c r="D9" s="77">
        <f t="shared" ref="D9:D19" si="0">G9/F$3</f>
        <v>0.9722222222222221</v>
      </c>
      <c r="E9" s="77">
        <f t="shared" ref="E9:E18" si="1">D9+E8</f>
        <v>5.1527777777777777</v>
      </c>
      <c r="F9" s="63" t="s">
        <v>34</v>
      </c>
      <c r="G9" s="63">
        <v>5</v>
      </c>
      <c r="H9" s="63">
        <v>8</v>
      </c>
      <c r="I9" s="64" t="s">
        <v>107</v>
      </c>
    </row>
    <row r="10" spans="1:10" x14ac:dyDescent="0.45">
      <c r="A10" s="106">
        <v>20</v>
      </c>
      <c r="B10" s="68" t="s">
        <v>136</v>
      </c>
      <c r="C10" s="68" t="s">
        <v>168</v>
      </c>
      <c r="D10" s="77">
        <f t="shared" si="0"/>
        <v>1.3611111111111109</v>
      </c>
      <c r="E10" s="77">
        <f t="shared" si="1"/>
        <v>6.5138888888888884</v>
      </c>
      <c r="F10" s="63" t="s">
        <v>34</v>
      </c>
      <c r="G10" s="63">
        <v>7</v>
      </c>
      <c r="H10" s="63">
        <v>0</v>
      </c>
      <c r="I10" s="64" t="s">
        <v>189</v>
      </c>
    </row>
    <row r="11" spans="1:10" ht="17.649999999999999" customHeight="1" x14ac:dyDescent="0.45">
      <c r="A11" s="105">
        <v>33</v>
      </c>
      <c r="B11" s="68" t="s">
        <v>132</v>
      </c>
      <c r="C11" s="108" t="s">
        <v>172</v>
      </c>
      <c r="D11" s="77">
        <f t="shared" si="0"/>
        <v>2.9166666666666665</v>
      </c>
      <c r="E11" s="77">
        <f t="shared" si="1"/>
        <v>9.4305555555555554</v>
      </c>
      <c r="F11" s="63" t="s">
        <v>34</v>
      </c>
      <c r="G11" s="63">
        <v>15</v>
      </c>
      <c r="H11" s="63">
        <v>25</v>
      </c>
      <c r="I11" s="64" t="s">
        <v>107</v>
      </c>
    </row>
    <row r="12" spans="1:10" ht="18.399999999999999" customHeight="1" x14ac:dyDescent="0.45">
      <c r="A12" s="105">
        <v>40</v>
      </c>
      <c r="B12" s="68" t="s">
        <v>169</v>
      </c>
      <c r="C12" s="108" t="s">
        <v>170</v>
      </c>
      <c r="D12" s="77">
        <f t="shared" si="0"/>
        <v>3.8888888888888884</v>
      </c>
      <c r="E12" s="77"/>
      <c r="F12" s="63" t="s">
        <v>34</v>
      </c>
      <c r="G12" s="63">
        <v>20</v>
      </c>
      <c r="H12" s="63">
        <v>22</v>
      </c>
      <c r="I12" s="64" t="s">
        <v>98</v>
      </c>
    </row>
    <row r="13" spans="1:10" x14ac:dyDescent="0.45">
      <c r="A13" s="105">
        <v>41</v>
      </c>
      <c r="B13" s="68" t="s">
        <v>166</v>
      </c>
      <c r="C13" s="68" t="s">
        <v>171</v>
      </c>
      <c r="D13" s="77">
        <f t="shared" si="0"/>
        <v>1.3611111111111109</v>
      </c>
      <c r="E13" s="77">
        <f>D13+E11</f>
        <v>10.791666666666666</v>
      </c>
      <c r="F13" s="63" t="s">
        <v>34</v>
      </c>
      <c r="G13" s="63">
        <v>7</v>
      </c>
      <c r="H13" s="98">
        <v>8</v>
      </c>
      <c r="I13" s="64" t="s">
        <v>98</v>
      </c>
    </row>
    <row r="14" spans="1:10" x14ac:dyDescent="0.45">
      <c r="A14" s="105">
        <v>42</v>
      </c>
      <c r="B14" s="68" t="s">
        <v>173</v>
      </c>
      <c r="C14" s="68" t="s">
        <v>174</v>
      </c>
      <c r="D14" s="77">
        <f t="shared" si="0"/>
        <v>1.5555555555555554</v>
      </c>
      <c r="E14" s="77">
        <f t="shared" si="1"/>
        <v>12.347222222222221</v>
      </c>
      <c r="F14" s="63" t="s">
        <v>28</v>
      </c>
      <c r="G14" s="98">
        <v>8</v>
      </c>
      <c r="H14" s="98">
        <v>8</v>
      </c>
      <c r="I14" s="64" t="s">
        <v>107</v>
      </c>
    </row>
    <row r="15" spans="1:10" x14ac:dyDescent="0.45">
      <c r="A15" s="105">
        <v>37</v>
      </c>
      <c r="B15" s="68" t="s">
        <v>164</v>
      </c>
      <c r="C15" s="68" t="s">
        <v>190</v>
      </c>
      <c r="D15" s="77">
        <f t="shared" si="0"/>
        <v>2.333333333333333</v>
      </c>
      <c r="E15" s="77">
        <f t="shared" si="1"/>
        <v>14.680555555555554</v>
      </c>
      <c r="F15" s="63" t="s">
        <v>28</v>
      </c>
      <c r="G15" s="98">
        <v>12</v>
      </c>
      <c r="H15" s="98">
        <v>15</v>
      </c>
      <c r="I15" s="64" t="s">
        <v>98</v>
      </c>
    </row>
    <row r="16" spans="1:10" x14ac:dyDescent="0.45">
      <c r="A16" s="105">
        <v>44</v>
      </c>
      <c r="B16" s="68" t="s">
        <v>191</v>
      </c>
      <c r="C16" s="68" t="s">
        <v>192</v>
      </c>
      <c r="D16" s="77">
        <f t="shared" si="0"/>
        <v>2.9166666666666665</v>
      </c>
      <c r="E16" s="77">
        <f t="shared" si="1"/>
        <v>17.597222222222221</v>
      </c>
      <c r="F16" s="63" t="s">
        <v>34</v>
      </c>
      <c r="G16" s="98">
        <v>15</v>
      </c>
      <c r="H16" s="98">
        <v>17</v>
      </c>
      <c r="I16" s="64" t="s">
        <v>98</v>
      </c>
    </row>
    <row r="17" spans="1:9" x14ac:dyDescent="0.45">
      <c r="A17" s="105">
        <v>39</v>
      </c>
      <c r="B17" s="68" t="s">
        <v>132</v>
      </c>
      <c r="C17" s="68" t="s">
        <v>205</v>
      </c>
      <c r="D17" s="77">
        <f t="shared" si="0"/>
        <v>0</v>
      </c>
      <c r="E17" s="77">
        <f t="shared" si="1"/>
        <v>17.597222222222221</v>
      </c>
      <c r="F17" s="63"/>
      <c r="G17" s="98"/>
      <c r="H17" s="98"/>
      <c r="I17" s="64"/>
    </row>
    <row r="18" spans="1:9" x14ac:dyDescent="0.45">
      <c r="A18" s="61">
        <v>43</v>
      </c>
      <c r="B18" s="68" t="s">
        <v>164</v>
      </c>
      <c r="C18" s="68" t="s">
        <v>206</v>
      </c>
      <c r="D18" s="77">
        <f t="shared" si="0"/>
        <v>0</v>
      </c>
      <c r="E18" s="77">
        <f t="shared" si="1"/>
        <v>17.597222222222221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188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  <row r="22" spans="1:9" x14ac:dyDescent="0.45">
      <c r="B22" s="15"/>
      <c r="D22" s="152"/>
    </row>
    <row r="23" spans="1:9" x14ac:dyDescent="0.45">
      <c r="B23" s="151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topLeftCell="AB1" workbookViewId="0">
      <selection activeCell="A5" sqref="A5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0" customWidth="1"/>
    <col min="5" max="5" width="9.06640625" style="29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193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0"/>
      <c r="F3" s="76">
        <f>360/14/5</f>
        <v>5.1428571428571432</v>
      </c>
      <c r="G3">
        <f>SUM(G6:G19)</f>
        <v>129.5</v>
      </c>
      <c r="H3" s="13">
        <f>SUM(H6:H19)</f>
        <v>0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105">
        <v>55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/>
      <c r="I5" s="102"/>
      <c r="J5" s="103"/>
    </row>
    <row r="6" spans="1:10" x14ac:dyDescent="0.45">
      <c r="A6" s="106">
        <v>54</v>
      </c>
      <c r="B6" s="62" t="s">
        <v>126</v>
      </c>
      <c r="C6" s="14" t="s">
        <v>194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/>
      <c r="I6" s="64"/>
    </row>
    <row r="7" spans="1:10" ht="28.5" x14ac:dyDescent="0.45">
      <c r="A7" s="105">
        <v>45</v>
      </c>
      <c r="B7" s="14" t="s">
        <v>132</v>
      </c>
      <c r="C7" s="62" t="s">
        <v>195</v>
      </c>
      <c r="D7" s="77">
        <f>G7/$F3</f>
        <v>7.7777777777777768</v>
      </c>
      <c r="E7" s="77">
        <f>D7+E6</f>
        <v>8.0694444444444429</v>
      </c>
      <c r="F7" s="63" t="s">
        <v>34</v>
      </c>
      <c r="G7" s="63">
        <v>40</v>
      </c>
      <c r="H7" s="63"/>
      <c r="I7" s="64"/>
    </row>
    <row r="8" spans="1:10" x14ac:dyDescent="0.45">
      <c r="A8" s="106">
        <v>46</v>
      </c>
      <c r="B8" s="68" t="s">
        <v>115</v>
      </c>
      <c r="C8" s="68" t="s">
        <v>196</v>
      </c>
      <c r="D8" s="77">
        <f>G8/F$3</f>
        <v>5.833333333333333</v>
      </c>
      <c r="E8" s="77">
        <f>D8+E7</f>
        <v>13.902777777777775</v>
      </c>
      <c r="F8" s="63" t="s">
        <v>34</v>
      </c>
      <c r="G8" s="63">
        <v>30</v>
      </c>
      <c r="H8" s="63"/>
      <c r="I8" s="64"/>
    </row>
    <row r="9" spans="1:10" x14ac:dyDescent="0.45">
      <c r="A9" s="105">
        <v>47</v>
      </c>
      <c r="B9" s="68" t="s">
        <v>132</v>
      </c>
      <c r="C9" s="68" t="s">
        <v>197</v>
      </c>
      <c r="D9" s="77">
        <f t="shared" ref="D9:D19" si="0">G9/F$3</f>
        <v>2.9166666666666665</v>
      </c>
      <c r="E9" s="77">
        <f t="shared" ref="E9:E19" si="1">D9+E8</f>
        <v>16.819444444444443</v>
      </c>
      <c r="F9" s="63" t="s">
        <v>34</v>
      </c>
      <c r="G9" s="63">
        <v>15</v>
      </c>
      <c r="H9" s="63"/>
      <c r="I9" s="64"/>
    </row>
    <row r="10" spans="1:10" x14ac:dyDescent="0.45">
      <c r="A10" s="106">
        <v>48</v>
      </c>
      <c r="B10" s="68" t="s">
        <v>132</v>
      </c>
      <c r="C10" s="68" t="s">
        <v>198</v>
      </c>
      <c r="D10" s="77">
        <f t="shared" si="0"/>
        <v>2.5277777777777777</v>
      </c>
      <c r="E10" s="77">
        <f t="shared" si="1"/>
        <v>19.347222222222221</v>
      </c>
      <c r="F10" s="63" t="s">
        <v>28</v>
      </c>
      <c r="G10" s="63">
        <v>13</v>
      </c>
      <c r="H10" s="63"/>
      <c r="I10" s="64"/>
    </row>
    <row r="11" spans="1:10" ht="18" customHeight="1" x14ac:dyDescent="0.45">
      <c r="A11" s="105">
        <v>49</v>
      </c>
      <c r="B11" s="68" t="s">
        <v>164</v>
      </c>
      <c r="C11" s="108" t="s">
        <v>199</v>
      </c>
      <c r="D11" s="77">
        <f t="shared" si="0"/>
        <v>1.5555555555555554</v>
      </c>
      <c r="E11" s="77">
        <f t="shared" si="1"/>
        <v>20.902777777777779</v>
      </c>
      <c r="F11" s="63" t="s">
        <v>34</v>
      </c>
      <c r="G11" s="63">
        <v>8</v>
      </c>
      <c r="H11" s="63"/>
      <c r="I11" s="64"/>
    </row>
    <row r="12" spans="1:10" x14ac:dyDescent="0.45">
      <c r="A12" s="105"/>
      <c r="B12" s="68" t="s">
        <v>140</v>
      </c>
      <c r="C12" s="108"/>
      <c r="D12" s="77">
        <f t="shared" si="0"/>
        <v>0</v>
      </c>
      <c r="E12" s="77"/>
      <c r="F12" s="63"/>
      <c r="G12" s="63"/>
      <c r="H12" s="63"/>
      <c r="I12" s="64"/>
    </row>
    <row r="13" spans="1:10" x14ac:dyDescent="0.45">
      <c r="A13" s="106">
        <v>50</v>
      </c>
      <c r="B13" s="68" t="s">
        <v>200</v>
      </c>
      <c r="C13" s="68" t="s">
        <v>201</v>
      </c>
      <c r="D13" s="77">
        <f t="shared" si="0"/>
        <v>0.9722222222222221</v>
      </c>
      <c r="E13" s="77">
        <f>D13+E11</f>
        <v>21.875</v>
      </c>
      <c r="F13" s="63" t="s">
        <v>34</v>
      </c>
      <c r="G13" s="63">
        <v>5</v>
      </c>
      <c r="H13" s="98"/>
      <c r="I13" s="64"/>
    </row>
    <row r="14" spans="1:10" x14ac:dyDescent="0.45">
      <c r="A14" s="106">
        <v>51</v>
      </c>
      <c r="B14" s="68" t="s">
        <v>173</v>
      </c>
      <c r="C14" s="68" t="s">
        <v>202</v>
      </c>
      <c r="D14" s="77">
        <f t="shared" si="0"/>
        <v>0.9722222222222221</v>
      </c>
      <c r="E14" s="77">
        <f t="shared" si="1"/>
        <v>22.847222222222221</v>
      </c>
      <c r="F14" s="63" t="s">
        <v>34</v>
      </c>
      <c r="G14" s="98">
        <v>5</v>
      </c>
      <c r="H14" s="98"/>
      <c r="I14" s="64"/>
    </row>
    <row r="15" spans="1:10" x14ac:dyDescent="0.45">
      <c r="A15" s="61">
        <v>52</v>
      </c>
      <c r="B15" s="68" t="s">
        <v>173</v>
      </c>
      <c r="C15" s="68" t="s">
        <v>203</v>
      </c>
      <c r="D15" s="77">
        <f t="shared" si="0"/>
        <v>0.9722222222222221</v>
      </c>
      <c r="E15" s="77">
        <f t="shared" si="1"/>
        <v>23.819444444444443</v>
      </c>
      <c r="F15" s="63" t="s">
        <v>34</v>
      </c>
      <c r="G15" s="98">
        <v>5</v>
      </c>
      <c r="H15" s="98"/>
      <c r="I15" s="64"/>
    </row>
    <row r="16" spans="1:10" x14ac:dyDescent="0.45">
      <c r="A16" s="61">
        <v>53</v>
      </c>
      <c r="B16" s="68" t="s">
        <v>173</v>
      </c>
      <c r="C16" s="68" t="s">
        <v>168</v>
      </c>
      <c r="D16" s="77">
        <f t="shared" si="0"/>
        <v>1.3611111111111109</v>
      </c>
      <c r="E16" s="77">
        <f t="shared" si="1"/>
        <v>25.180555555555554</v>
      </c>
      <c r="F16" s="63" t="s">
        <v>34</v>
      </c>
      <c r="G16" s="98">
        <v>7</v>
      </c>
      <c r="H16" s="98"/>
      <c r="I16" s="64"/>
    </row>
    <row r="17" spans="1:9" x14ac:dyDescent="0.45">
      <c r="A17" s="61"/>
      <c r="B17" s="68" t="s">
        <v>204</v>
      </c>
      <c r="C17" s="68"/>
      <c r="D17" s="77">
        <f t="shared" si="0"/>
        <v>0</v>
      </c>
      <c r="E17" s="77">
        <f t="shared" si="1"/>
        <v>25.180555555555554</v>
      </c>
      <c r="F17" s="63"/>
      <c r="G17" s="98"/>
      <c r="H17" s="98"/>
      <c r="I17" s="64"/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25.180555555555554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>
        <f t="shared" si="1"/>
        <v>25.180555555555554</v>
      </c>
      <c r="F19" s="65" t="s">
        <v>36</v>
      </c>
      <c r="G19" s="65">
        <v>0</v>
      </c>
      <c r="H19" s="65"/>
      <c r="I19" s="66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2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2020-12-13T23:38:38Z</dcterms:modified>
</cp:coreProperties>
</file>