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i\OneDrive\Asztali gép\"/>
    </mc:Choice>
  </mc:AlternateContent>
  <xr:revisionPtr revIDLastSave="0" documentId="13_ncr:1_{CBA1A44A-A56D-4A4E-8733-2052610740AA}" xr6:coauthVersionLast="47" xr6:coauthVersionMax="47" xr10:uidLastSave="{00000000-0000-0000-0000-000000000000}"/>
  <bookViews>
    <workbookView xWindow="-108" yWindow="-108" windowWidth="23256" windowHeight="12576" activeTab="1" xr2:uid="{4F9923B2-3832-4F0A-B924-76D4BD0EE04D}"/>
  </bookViews>
  <sheets>
    <sheet name="Munka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2" l="1"/>
  <c r="Y6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7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7" i="2"/>
  <c r="T8" i="2"/>
  <c r="AC18" i="2"/>
  <c r="AC19" i="2" s="1"/>
  <c r="X18" i="2"/>
  <c r="S18" i="2"/>
  <c r="X10" i="2"/>
  <c r="X11" i="2" s="1"/>
  <c r="X9" i="2"/>
  <c r="S9" i="2"/>
  <c r="S10" i="2" s="1"/>
  <c r="AC8" i="2"/>
  <c r="AC9" i="2" s="1"/>
  <c r="X8" i="2"/>
  <c r="S8" i="2"/>
  <c r="T6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7" i="2"/>
  <c r="N6" i="2"/>
  <c r="I6" i="2"/>
  <c r="M18" i="2"/>
  <c r="M19" i="2" s="1"/>
  <c r="M9" i="2"/>
  <c r="M8" i="2"/>
  <c r="H8" i="2"/>
  <c r="H9" i="2" s="1"/>
  <c r="C9" i="2"/>
  <c r="C10" i="2" s="1"/>
  <c r="C11" i="2" s="1"/>
  <c r="C12" i="2" s="1"/>
  <c r="C8" i="2"/>
  <c r="D8" i="2" s="1"/>
  <c r="D6" i="2"/>
  <c r="I7" i="2"/>
  <c r="D7" i="2"/>
  <c r="X12" i="2" l="1"/>
  <c r="AC10" i="2"/>
  <c r="S11" i="2"/>
  <c r="AC20" i="2"/>
  <c r="S19" i="2"/>
  <c r="X19" i="2"/>
  <c r="M20" i="2"/>
  <c r="M10" i="2"/>
  <c r="H10" i="2"/>
  <c r="I9" i="2"/>
  <c r="I8" i="2"/>
  <c r="D12" i="2"/>
  <c r="C13" i="2"/>
  <c r="S12" i="2" l="1"/>
  <c r="S20" i="2"/>
  <c r="AC11" i="2"/>
  <c r="AC21" i="2"/>
  <c r="X20" i="2"/>
  <c r="X13" i="2"/>
  <c r="M21" i="2"/>
  <c r="M11" i="2"/>
  <c r="H11" i="2"/>
  <c r="I10" i="2"/>
  <c r="D13" i="2"/>
  <c r="C14" i="2"/>
  <c r="C15" i="2" s="1"/>
  <c r="C16" i="2" s="1"/>
  <c r="C18" i="2" s="1"/>
  <c r="C19" i="2" s="1"/>
  <c r="C20" i="2" s="1"/>
  <c r="C21" i="2" s="1"/>
  <c r="C22" i="2" s="1"/>
  <c r="C23" i="2" s="1"/>
  <c r="D9" i="2"/>
  <c r="AC22" i="2" l="1"/>
  <c r="X14" i="2"/>
  <c r="S21" i="2"/>
  <c r="X21" i="2"/>
  <c r="S13" i="2"/>
  <c r="AC12" i="2"/>
  <c r="M12" i="2"/>
  <c r="M22" i="2"/>
  <c r="I11" i="2"/>
  <c r="H12" i="2"/>
  <c r="D14" i="2"/>
  <c r="C24" i="2"/>
  <c r="D23" i="2"/>
  <c r="D11" i="2"/>
  <c r="D10" i="2"/>
  <c r="D15" i="2"/>
  <c r="S22" i="2" l="1"/>
  <c r="X15" i="2"/>
  <c r="X22" i="2"/>
  <c r="AC13" i="2"/>
  <c r="S14" i="2"/>
  <c r="AC23" i="2"/>
  <c r="M23" i="2"/>
  <c r="M13" i="2"/>
  <c r="I12" i="2"/>
  <c r="H13" i="2"/>
  <c r="C25" i="2"/>
  <c r="D24" i="2"/>
  <c r="D16" i="2"/>
  <c r="AC14" i="2" l="1"/>
  <c r="X23" i="2"/>
  <c r="AC24" i="2"/>
  <c r="X16" i="2"/>
  <c r="S23" i="2"/>
  <c r="S15" i="2"/>
  <c r="M24" i="2"/>
  <c r="M14" i="2"/>
  <c r="H14" i="2"/>
  <c r="I13" i="2"/>
  <c r="D25" i="2"/>
  <c r="C26" i="2"/>
  <c r="D17" i="2"/>
  <c r="X24" i="2" l="1"/>
  <c r="AC25" i="2"/>
  <c r="S16" i="2"/>
  <c r="S24" i="2"/>
  <c r="AC15" i="2"/>
  <c r="M15" i="2"/>
  <c r="M25" i="2"/>
  <c r="D26" i="2"/>
  <c r="C27" i="2"/>
  <c r="D27" i="2" s="1"/>
  <c r="I14" i="2"/>
  <c r="H15" i="2"/>
  <c r="D18" i="2"/>
  <c r="AC26" i="2" l="1"/>
  <c r="AC16" i="2"/>
  <c r="X25" i="2"/>
  <c r="S25" i="2"/>
  <c r="M26" i="2"/>
  <c r="M16" i="2"/>
  <c r="I15" i="2"/>
  <c r="H16" i="2"/>
  <c r="D19" i="2"/>
  <c r="S26" i="2" l="1"/>
  <c r="X26" i="2"/>
  <c r="AC27" i="2"/>
  <c r="M27" i="2"/>
  <c r="I16" i="2"/>
  <c r="D20" i="2"/>
  <c r="X27" i="2" l="1"/>
  <c r="S27" i="2"/>
  <c r="H18" i="2"/>
  <c r="I17" i="2"/>
  <c r="D21" i="2"/>
  <c r="D22" i="2"/>
  <c r="H19" i="2" l="1"/>
  <c r="I18" i="2"/>
  <c r="I19" i="2" l="1"/>
  <c r="H20" i="2"/>
  <c r="H21" i="2" l="1"/>
  <c r="I20" i="2"/>
  <c r="I21" i="2" l="1"/>
  <c r="H22" i="2"/>
  <c r="I22" i="2" l="1"/>
  <c r="H23" i="2"/>
  <c r="I23" i="2" l="1"/>
  <c r="H24" i="2"/>
  <c r="I24" i="2" l="1"/>
  <c r="H25" i="2"/>
  <c r="H26" i="2" l="1"/>
  <c r="I25" i="2"/>
  <c r="H27" i="2" l="1"/>
  <c r="I27" i="2" s="1"/>
  <c r="I26" i="2"/>
</calcChain>
</file>

<file path=xl/sharedStrings.xml><?xml version="1.0" encoding="utf-8"?>
<sst xmlns="http://schemas.openxmlformats.org/spreadsheetml/2006/main" count="65" uniqueCount="39">
  <si>
    <t>Model</t>
  </si>
  <si>
    <t>MSE</t>
  </si>
  <si>
    <t>RRMSE</t>
  </si>
  <si>
    <t>Kovászna</t>
  </si>
  <si>
    <t>Hargita</t>
  </si>
  <si>
    <t>Maros</t>
  </si>
  <si>
    <t>Kovászna (11, ,11 ,11, 11)</t>
  </si>
  <si>
    <t>Maros (12, 12, 12)</t>
  </si>
  <si>
    <t>Hargita (12, 12, 12)</t>
  </si>
  <si>
    <t>Előrejelzés</t>
  </si>
  <si>
    <t>Valódi adat</t>
  </si>
  <si>
    <t>Kovászna MLP</t>
  </si>
  <si>
    <r>
      <t>Hargita MLP</t>
    </r>
    <r>
      <rPr>
        <sz val="12"/>
        <color rgb="FF363636"/>
        <rFont val="Segoe UI"/>
        <family val="2"/>
      </rPr>
      <t> </t>
    </r>
  </si>
  <si>
    <t>Maros MLP</t>
  </si>
  <si>
    <t>dátum</t>
  </si>
  <si>
    <t>mért</t>
  </si>
  <si>
    <t>2022 október</t>
  </si>
  <si>
    <t>2022 november</t>
  </si>
  <si>
    <t>2022 december</t>
  </si>
  <si>
    <t>2023 január</t>
  </si>
  <si>
    <t>2023 február</t>
  </si>
  <si>
    <t>2023 március</t>
  </si>
  <si>
    <t>2023 április</t>
  </si>
  <si>
    <t>2023 május</t>
  </si>
  <si>
    <t>2023 június</t>
  </si>
  <si>
    <t>2023 július</t>
  </si>
  <si>
    <t>MLP</t>
  </si>
  <si>
    <t>ARIMA</t>
  </si>
  <si>
    <t>AR</t>
  </si>
  <si>
    <t>Maros AR(2)</t>
  </si>
  <si>
    <t>Kovászna MLP (11, 11, 11, 11)</t>
  </si>
  <si>
    <t>Kovászna ARIMA(2, 1, 0)</t>
  </si>
  <si>
    <t>Hargita ARIMA(1, 1, 2)</t>
  </si>
  <si>
    <t>Hargita MLP (12, 12, 12)</t>
  </si>
  <si>
    <t>Maros MLP (12, 12, 12)</t>
  </si>
  <si>
    <t>Modell</t>
  </si>
  <si>
    <t>inger</t>
  </si>
  <si>
    <t>α</t>
  </si>
  <si>
    <t>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</si>
</sst>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363636"/>
      <name val="Segoe UI"/>
      <family val="2"/>
    </font>
    <font>
      <sz val="12"/>
      <color rgb="FF363636"/>
      <name val="Segoe UI"/>
      <family val="2"/>
    </font>
    <font>
      <sz val="11"/>
      <color rgb="FFFFFFFF"/>
      <name val="Times New Roman"/>
      <family val="1"/>
    </font>
    <font>
      <i/>
      <sz val="11"/>
      <color rgb="FFFFFFFF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</fills>
  <borders count="27">
    <border>
      <left/>
      <right/>
      <top/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/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9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6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0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Logisztikus függvény</a:t>
            </a:r>
            <a:b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állandó </a:t>
            </a:r>
            <a:r>
              <a:rPr lang="el-GR" sz="1400" b="0" i="0" u="none" strike="noStrike" baseline="0">
                <a:effectLst/>
              </a:rPr>
              <a:t>α</a:t>
            </a:r>
            <a:r>
              <a:rPr lang="el-GR" sz="1400" b="0" i="0" u="none" strike="noStrike" baseline="0"/>
              <a:t>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és különböző </a:t>
            </a:r>
            <a:r>
              <a:rPr lang="el-GR" sz="1400" b="0" i="0" u="none" strike="noStrike" baseline="0"/>
              <a:t>θ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-k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mellett</a:t>
            </a:r>
          </a:p>
        </c:rich>
      </c:tx>
      <c:layout>
        <c:manualLayout>
          <c:xMode val="edge"/>
          <c:yMode val="edge"/>
          <c:x val="0.10074909085185801"/>
          <c:y val="3.069052884372694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α = 10, θ = 0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Sheet1!$M$7:$M$27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0.30000000000000004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0.79999999999999993</c:v>
                </c:pt>
                <c:pt idx="19">
                  <c:v>0.89999999999999991</c:v>
                </c:pt>
                <c:pt idx="20">
                  <c:v>0.99999999999999989</c:v>
                </c:pt>
              </c:numCache>
            </c:numRef>
          </c:cat>
          <c:val>
            <c:numRef>
              <c:f>Sheet1!$D$7:$D$27</c:f>
              <c:numCache>
                <c:formatCode>General</c:formatCode>
                <c:ptCount val="21"/>
                <c:pt idx="0">
                  <c:v>4.5397868702434395E-5</c:v>
                </c:pt>
                <c:pt idx="1">
                  <c:v>1.2339457598623172E-4</c:v>
                </c:pt>
                <c:pt idx="2">
                  <c:v>3.3535013046647811E-4</c:v>
                </c:pt>
                <c:pt idx="3">
                  <c:v>9.1105119440064452E-4</c:v>
                </c:pt>
                <c:pt idx="4">
                  <c:v>2.4726231566347722E-3</c:v>
                </c:pt>
                <c:pt idx="5">
                  <c:v>6.6928509242848494E-3</c:v>
                </c:pt>
                <c:pt idx="6">
                  <c:v>1.7986209962091528E-2</c:v>
                </c:pt>
                <c:pt idx="7">
                  <c:v>4.7425873177566698E-2</c:v>
                </c:pt>
                <c:pt idx="8">
                  <c:v>0.11920292202211742</c:v>
                </c:pt>
                <c:pt idx="9">
                  <c:v>0.26894142136999488</c:v>
                </c:pt>
                <c:pt idx="10">
                  <c:v>0.5</c:v>
                </c:pt>
                <c:pt idx="11">
                  <c:v>0.7310585786300049</c:v>
                </c:pt>
                <c:pt idx="12">
                  <c:v>0.88079707797788231</c:v>
                </c:pt>
                <c:pt idx="13">
                  <c:v>0.95257412682243336</c:v>
                </c:pt>
                <c:pt idx="14">
                  <c:v>0.98201379003790845</c:v>
                </c:pt>
                <c:pt idx="15">
                  <c:v>0.99330714907571527</c:v>
                </c:pt>
                <c:pt idx="16">
                  <c:v>0.99752737684336534</c:v>
                </c:pt>
                <c:pt idx="17">
                  <c:v>0.9990889488055994</c:v>
                </c:pt>
                <c:pt idx="18">
                  <c:v>0.99966464986953363</c:v>
                </c:pt>
                <c:pt idx="19">
                  <c:v>0.99987660542401369</c:v>
                </c:pt>
                <c:pt idx="2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6-47AE-804F-125AF10D2FD3}"/>
            </c:ext>
          </c:extLst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α = 10, θ = 0.15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Sheet1!$M$7:$M$27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0.30000000000000004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0.79999999999999993</c:v>
                </c:pt>
                <c:pt idx="19">
                  <c:v>0.89999999999999991</c:v>
                </c:pt>
                <c:pt idx="20">
                  <c:v>0.99999999999999989</c:v>
                </c:pt>
              </c:numCache>
            </c:numRef>
          </c:cat>
          <c:val>
            <c:numRef>
              <c:f>Sheet1!$I$7:$I$27</c:f>
              <c:numCache>
                <c:formatCode>General</c:formatCode>
                <c:ptCount val="21"/>
                <c:pt idx="0">
                  <c:v>1.0129990980873921E-5</c:v>
                </c:pt>
                <c:pt idx="1">
                  <c:v>2.7535691114583473E-5</c:v>
                </c:pt>
                <c:pt idx="2">
                  <c:v>7.4846227510611229E-5</c:v>
                </c:pt>
                <c:pt idx="3">
                  <c:v>2.0342697805520653E-4</c:v>
                </c:pt>
                <c:pt idx="4">
                  <c:v>5.5277863692359901E-4</c:v>
                </c:pt>
                <c:pt idx="5">
                  <c:v>1.5011822567369889E-3</c:v>
                </c:pt>
                <c:pt idx="6">
                  <c:v>4.0701377158961207E-3</c:v>
                </c:pt>
                <c:pt idx="7">
                  <c:v>1.0986942630593162E-2</c:v>
                </c:pt>
                <c:pt idx="8">
                  <c:v>2.9312230751356277E-2</c:v>
                </c:pt>
                <c:pt idx="9">
                  <c:v>7.585818002124349E-2</c:v>
                </c:pt>
                <c:pt idx="10">
                  <c:v>0.18242552380635635</c:v>
                </c:pt>
                <c:pt idx="11">
                  <c:v>0.37754066879814541</c:v>
                </c:pt>
                <c:pt idx="12">
                  <c:v>0.6224593312018547</c:v>
                </c:pt>
                <c:pt idx="13">
                  <c:v>0.81757447619364376</c:v>
                </c:pt>
                <c:pt idx="14">
                  <c:v>0.92414181997875655</c:v>
                </c:pt>
                <c:pt idx="15">
                  <c:v>0.97068776924864364</c:v>
                </c:pt>
                <c:pt idx="16">
                  <c:v>0.98901305736940681</c:v>
                </c:pt>
                <c:pt idx="17">
                  <c:v>0.99592986228410396</c:v>
                </c:pt>
                <c:pt idx="18">
                  <c:v>0.99849881774326299</c:v>
                </c:pt>
                <c:pt idx="19">
                  <c:v>0.9994472213630764</c:v>
                </c:pt>
                <c:pt idx="20">
                  <c:v>0.9997965730219448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6-47AE-804F-125AF10D2FD3}"/>
            </c:ext>
          </c:extLst>
        </c:ser>
        <c:ser>
          <c:idx val="2"/>
          <c:order val="2"/>
          <c:tx>
            <c:strRef>
              <c:f>Sheet1!$N$6</c:f>
              <c:strCache>
                <c:ptCount val="1"/>
                <c:pt idx="0">
                  <c:v>α = 10, θ = 0.3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Sheet1!$M$7:$M$27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0.30000000000000004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0.79999999999999993</c:v>
                </c:pt>
                <c:pt idx="19">
                  <c:v>0.89999999999999991</c:v>
                </c:pt>
                <c:pt idx="20">
                  <c:v>0.99999999999999989</c:v>
                </c:pt>
              </c:numCache>
            </c:numRef>
          </c:cat>
          <c:val>
            <c:numRef>
              <c:f>Sheet1!$N$7:$N$27</c:f>
              <c:numCache>
                <c:formatCode>General</c:formatCode>
                <c:ptCount val="21"/>
                <c:pt idx="0">
                  <c:v>2.2603242979035746E-6</c:v>
                </c:pt>
                <c:pt idx="1">
                  <c:v>6.1441746022147182E-6</c:v>
                </c:pt>
                <c:pt idx="2">
                  <c:v>1.6701421848095181E-5</c:v>
                </c:pt>
                <c:pt idx="3">
                  <c:v>4.5397868702434395E-5</c:v>
                </c:pt>
                <c:pt idx="4">
                  <c:v>1.2339457598623151E-4</c:v>
                </c:pt>
                <c:pt idx="5">
                  <c:v>3.3535013046647811E-4</c:v>
                </c:pt>
                <c:pt idx="6">
                  <c:v>9.1105119440064376E-4</c:v>
                </c:pt>
                <c:pt idx="7">
                  <c:v>2.4726231566347722E-3</c:v>
                </c:pt>
                <c:pt idx="8">
                  <c:v>6.6928509242848494E-3</c:v>
                </c:pt>
                <c:pt idx="9">
                  <c:v>1.7986209962091528E-2</c:v>
                </c:pt>
                <c:pt idx="10">
                  <c:v>4.7425873177566781E-2</c:v>
                </c:pt>
                <c:pt idx="11">
                  <c:v>0.11920292202211757</c:v>
                </c:pt>
                <c:pt idx="12">
                  <c:v>0.26894142136999516</c:v>
                </c:pt>
                <c:pt idx="13">
                  <c:v>0.50000000000000011</c:v>
                </c:pt>
                <c:pt idx="14">
                  <c:v>0.73105857863000501</c:v>
                </c:pt>
                <c:pt idx="15">
                  <c:v>0.88079707797788231</c:v>
                </c:pt>
                <c:pt idx="16">
                  <c:v>0.95257412682243336</c:v>
                </c:pt>
                <c:pt idx="17">
                  <c:v>0.98201379003790845</c:v>
                </c:pt>
                <c:pt idx="18">
                  <c:v>0.99330714907571527</c:v>
                </c:pt>
                <c:pt idx="19">
                  <c:v>0.99752737684336534</c:v>
                </c:pt>
                <c:pt idx="20">
                  <c:v>0.9990889488055994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46-47AE-804F-125AF10D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679535"/>
        <c:axId val="787581439"/>
      </c:lineChart>
      <c:catAx>
        <c:axId val="782679535"/>
        <c:scaling>
          <c:orientation val="minMax"/>
        </c:scaling>
        <c:delete val="0"/>
        <c:axPos val="b"/>
        <c:majorGridlines>
          <c:spPr>
            <a:ln w="317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81439"/>
        <c:crosses val="autoZero"/>
        <c:auto val="1"/>
        <c:lblAlgn val="ctr"/>
        <c:lblOffset val="100"/>
        <c:noMultiLvlLbl val="0"/>
      </c:catAx>
      <c:valAx>
        <c:axId val="787581439"/>
        <c:scaling>
          <c:orientation val="minMax"/>
          <c:max val="1.1000000000000001"/>
          <c:min val="0"/>
        </c:scaling>
        <c:delete val="0"/>
        <c:axPos val="l"/>
        <c:majorGridlines>
          <c:spPr>
            <a:ln w="317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válasz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79535"/>
        <c:crosses val="autoZero"/>
        <c:crossBetween val="midCat"/>
        <c:majorUnit val="0.25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Logisztikus függvény</a:t>
            </a:r>
            <a:br>
              <a:rPr lang="en-GB"/>
            </a:br>
            <a:r>
              <a:rPr lang="en-GB"/>
              <a:t>állandó</a:t>
            </a:r>
            <a:r>
              <a:rPr lang="en-GB" baseline="0"/>
              <a:t> </a:t>
            </a:r>
            <a:r>
              <a:rPr lang="el-GR" sz="1400" b="0" i="0" u="none" strike="noStrike" baseline="0"/>
              <a:t>θ</a:t>
            </a:r>
            <a:r>
              <a:rPr lang="en-GB" sz="1400" b="0" i="0" u="none" strike="noStrike" baseline="0"/>
              <a:t> </a:t>
            </a:r>
            <a:r>
              <a:rPr lang="en-GB" baseline="0"/>
              <a:t>és különböző </a:t>
            </a:r>
            <a:r>
              <a:rPr lang="el-GR" sz="1400" b="0" i="0" u="none" strike="noStrike" baseline="0">
                <a:effectLst/>
              </a:rPr>
              <a:t>α</a:t>
            </a:r>
            <a:r>
              <a:rPr lang="en-GB" sz="1400" b="0" i="0" u="none" strike="noStrike" baseline="0">
                <a:effectLst/>
              </a:rPr>
              <a:t>-k</a:t>
            </a:r>
            <a:r>
              <a:rPr lang="el-GR" sz="1400" b="0" i="0" u="none" strike="noStrike" baseline="0"/>
              <a:t> </a:t>
            </a:r>
            <a:r>
              <a:rPr lang="en-GB" sz="1400" b="0" i="0" u="none" strike="noStrike" baseline="0"/>
              <a:t> mellett</a:t>
            </a:r>
            <a:endParaRPr lang="en-GB"/>
          </a:p>
        </c:rich>
      </c:tx>
      <c:layout>
        <c:manualLayout>
          <c:xMode val="edge"/>
          <c:yMode val="edge"/>
          <c:x val="0.12548854644708202"/>
          <c:y val="2.7280470083312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0271721426191"/>
          <c:y val="3.7510646364555152E-2"/>
          <c:w val="0.84237594345747491"/>
          <c:h val="0.73306597040606014"/>
        </c:manualLayout>
      </c:layout>
      <c:lineChart>
        <c:grouping val="standard"/>
        <c:varyColors val="0"/>
        <c:ser>
          <c:idx val="0"/>
          <c:order val="0"/>
          <c:tx>
            <c:strRef>
              <c:f>Sheet1!$T$6</c:f>
              <c:strCache>
                <c:ptCount val="1"/>
                <c:pt idx="0">
                  <c:v>α = 5, θ = 0</c:v>
                </c:pt>
              </c:strCache>
            </c:strRef>
          </c:tx>
          <c:spPr>
            <a:ln w="25400" cap="rnd" cmpd="sng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Sheet1!$AC$7:$AC$27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0.30000000000000004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0.79999999999999993</c:v>
                </c:pt>
                <c:pt idx="19">
                  <c:v>0.89999999999999991</c:v>
                </c:pt>
                <c:pt idx="20">
                  <c:v>0.99999999999999989</c:v>
                </c:pt>
              </c:numCache>
            </c:numRef>
          </c:cat>
          <c:val>
            <c:numRef>
              <c:f>Sheet1!$T$7:$T$27</c:f>
              <c:numCache>
                <c:formatCode>General</c:formatCode>
                <c:ptCount val="21"/>
                <c:pt idx="0">
                  <c:v>6.6928509242848554E-3</c:v>
                </c:pt>
                <c:pt idx="1">
                  <c:v>1.098694263059318E-2</c:v>
                </c:pt>
                <c:pt idx="2">
                  <c:v>1.7986209962091559E-2</c:v>
                </c:pt>
                <c:pt idx="3">
                  <c:v>2.9312230751356309E-2</c:v>
                </c:pt>
                <c:pt idx="4">
                  <c:v>4.7425873177566767E-2</c:v>
                </c:pt>
                <c:pt idx="5">
                  <c:v>7.5858180021243518E-2</c:v>
                </c:pt>
                <c:pt idx="6">
                  <c:v>0.11920292202211748</c:v>
                </c:pt>
                <c:pt idx="7">
                  <c:v>0.18242552380635621</c:v>
                </c:pt>
                <c:pt idx="8">
                  <c:v>0.26894142136999499</c:v>
                </c:pt>
                <c:pt idx="9">
                  <c:v>0.3775406687981453</c:v>
                </c:pt>
                <c:pt idx="10">
                  <c:v>0.5</c:v>
                </c:pt>
                <c:pt idx="11">
                  <c:v>0.62245933120185459</c:v>
                </c:pt>
                <c:pt idx="12">
                  <c:v>0.7310585786300049</c:v>
                </c:pt>
                <c:pt idx="13">
                  <c:v>0.81757447619364365</c:v>
                </c:pt>
                <c:pt idx="14">
                  <c:v>0.88079707797788231</c:v>
                </c:pt>
                <c:pt idx="15">
                  <c:v>0.92414181997875655</c:v>
                </c:pt>
                <c:pt idx="16">
                  <c:v>0.95257412682243336</c:v>
                </c:pt>
                <c:pt idx="17">
                  <c:v>0.97068776924864364</c:v>
                </c:pt>
                <c:pt idx="18">
                  <c:v>0.98201379003790845</c:v>
                </c:pt>
                <c:pt idx="19">
                  <c:v>0.98901305736940681</c:v>
                </c:pt>
                <c:pt idx="20">
                  <c:v>0.99330714907571527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5-4DA0-B862-C1D38E3109A2}"/>
            </c:ext>
          </c:extLst>
        </c:ser>
        <c:ser>
          <c:idx val="1"/>
          <c:order val="1"/>
          <c:tx>
            <c:strRef>
              <c:f>Sheet1!$Y$6</c:f>
              <c:strCache>
                <c:ptCount val="1"/>
                <c:pt idx="0">
                  <c:v>α = 10, θ = 0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Sheet1!$AC$7:$AC$27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0.30000000000000004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0.79999999999999993</c:v>
                </c:pt>
                <c:pt idx="19">
                  <c:v>0.89999999999999991</c:v>
                </c:pt>
                <c:pt idx="20">
                  <c:v>0.99999999999999989</c:v>
                </c:pt>
              </c:numCache>
            </c:numRef>
          </c:cat>
          <c:val>
            <c:numRef>
              <c:f>Sheet1!$Y$7:$Y$27</c:f>
              <c:numCache>
                <c:formatCode>General</c:formatCode>
                <c:ptCount val="21"/>
                <c:pt idx="0">
                  <c:v>4.5397868702434395E-5</c:v>
                </c:pt>
                <c:pt idx="1">
                  <c:v>1.2339457598623172E-4</c:v>
                </c:pt>
                <c:pt idx="2">
                  <c:v>3.3535013046647811E-4</c:v>
                </c:pt>
                <c:pt idx="3">
                  <c:v>9.1105119440064452E-4</c:v>
                </c:pt>
                <c:pt idx="4">
                  <c:v>2.4726231566347722E-3</c:v>
                </c:pt>
                <c:pt idx="5">
                  <c:v>6.6928509242848494E-3</c:v>
                </c:pt>
                <c:pt idx="6">
                  <c:v>1.7986209962091528E-2</c:v>
                </c:pt>
                <c:pt idx="7">
                  <c:v>4.7425873177566698E-2</c:v>
                </c:pt>
                <c:pt idx="8">
                  <c:v>0.11920292202211742</c:v>
                </c:pt>
                <c:pt idx="9">
                  <c:v>0.26894142136999488</c:v>
                </c:pt>
                <c:pt idx="10">
                  <c:v>0.5</c:v>
                </c:pt>
                <c:pt idx="11">
                  <c:v>0.7310585786300049</c:v>
                </c:pt>
                <c:pt idx="12">
                  <c:v>0.88079707797788231</c:v>
                </c:pt>
                <c:pt idx="13">
                  <c:v>0.95257412682243336</c:v>
                </c:pt>
                <c:pt idx="14">
                  <c:v>0.98201379003790845</c:v>
                </c:pt>
                <c:pt idx="15">
                  <c:v>0.99330714907571527</c:v>
                </c:pt>
                <c:pt idx="16">
                  <c:v>0.99752737684336534</c:v>
                </c:pt>
                <c:pt idx="17">
                  <c:v>0.9990889488055994</c:v>
                </c:pt>
                <c:pt idx="18">
                  <c:v>0.99966464986953363</c:v>
                </c:pt>
                <c:pt idx="19">
                  <c:v>0.99987660542401369</c:v>
                </c:pt>
                <c:pt idx="2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B5-4DA0-B862-C1D38E3109A2}"/>
            </c:ext>
          </c:extLst>
        </c:ser>
        <c:ser>
          <c:idx val="2"/>
          <c:order val="2"/>
          <c:tx>
            <c:strRef>
              <c:f>Sheet1!$AD$6</c:f>
              <c:strCache>
                <c:ptCount val="1"/>
                <c:pt idx="0">
                  <c:v>α = 20, θ = 0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Sheet1!$AC$7:$AC$27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0.30000000000000004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0.79999999999999993</c:v>
                </c:pt>
                <c:pt idx="19">
                  <c:v>0.89999999999999991</c:v>
                </c:pt>
                <c:pt idx="20">
                  <c:v>0.99999999999999989</c:v>
                </c:pt>
              </c:numCache>
            </c:numRef>
          </c:cat>
          <c:val>
            <c:numRef>
              <c:f>Sheet1!$AD$7:$AD$27</c:f>
              <c:numCache>
                <c:formatCode>General</c:formatCode>
                <c:ptCount val="21"/>
                <c:pt idx="0">
                  <c:v>2.0611536181902037E-9</c:v>
                </c:pt>
                <c:pt idx="1">
                  <c:v>1.5229979512760349E-8</c:v>
                </c:pt>
                <c:pt idx="2">
                  <c:v>1.1253516205509499E-7</c:v>
                </c:pt>
                <c:pt idx="3">
                  <c:v>8.3152802766413071E-7</c:v>
                </c:pt>
                <c:pt idx="4">
                  <c:v>6.1441746022147071E-6</c:v>
                </c:pt>
                <c:pt idx="5">
                  <c:v>4.539786870243432E-5</c:v>
                </c:pt>
                <c:pt idx="6">
                  <c:v>3.3535013046647692E-4</c:v>
                </c:pt>
                <c:pt idx="7">
                  <c:v>2.4726231566347657E-3</c:v>
                </c:pt>
                <c:pt idx="8">
                  <c:v>1.798620996209151E-2</c:v>
                </c:pt>
                <c:pt idx="9">
                  <c:v>0.11920292202211727</c:v>
                </c:pt>
                <c:pt idx="10">
                  <c:v>0.5</c:v>
                </c:pt>
                <c:pt idx="11">
                  <c:v>0.88079707797788231</c:v>
                </c:pt>
                <c:pt idx="12">
                  <c:v>0.98201379003790845</c:v>
                </c:pt>
                <c:pt idx="13">
                  <c:v>0.99752737684336534</c:v>
                </c:pt>
                <c:pt idx="14">
                  <c:v>0.99966464986953363</c:v>
                </c:pt>
                <c:pt idx="15">
                  <c:v>0.99995460213129761</c:v>
                </c:pt>
                <c:pt idx="16">
                  <c:v>0.99999385582539779</c:v>
                </c:pt>
                <c:pt idx="17">
                  <c:v>0.99999916847197223</c:v>
                </c:pt>
                <c:pt idx="18">
                  <c:v>0.99999988746483792</c:v>
                </c:pt>
                <c:pt idx="19">
                  <c:v>0.9999999847700205</c:v>
                </c:pt>
                <c:pt idx="20">
                  <c:v>0.99999999793884631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B5-4DA0-B862-C1D38E310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679535"/>
        <c:axId val="787581439"/>
      </c:lineChart>
      <c:catAx>
        <c:axId val="782679535"/>
        <c:scaling>
          <c:orientation val="minMax"/>
        </c:scaling>
        <c:delete val="0"/>
        <c:axPos val="b"/>
        <c:majorGridlines>
          <c:spPr>
            <a:ln w="317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81439"/>
        <c:crosses val="autoZero"/>
        <c:auto val="1"/>
        <c:lblAlgn val="ctr"/>
        <c:lblOffset val="100"/>
        <c:noMultiLvlLbl val="0"/>
      </c:catAx>
      <c:valAx>
        <c:axId val="787581439"/>
        <c:scaling>
          <c:orientation val="minMax"/>
          <c:max val="1.1000000000000001"/>
          <c:min val="0"/>
        </c:scaling>
        <c:delete val="0"/>
        <c:axPos val="l"/>
        <c:majorGridlines>
          <c:spPr>
            <a:ln w="317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válasz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79535"/>
        <c:crosses val="autoZero"/>
        <c:crossBetween val="midCat"/>
        <c:majorUnit val="0.25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589994</xdr:colOff>
      <xdr:row>33</xdr:row>
      <xdr:rowOff>84043</xdr:rowOff>
    </xdr:from>
    <xdr:to>
      <xdr:col>16</xdr:col>
      <xdr:colOff>0</xdr:colOff>
      <xdr:row>52</xdr:row>
      <xdr:rowOff>188819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396272-6194-891C-A2DF-9B59EB157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512108</xdr:colOff>
      <xdr:row>54</xdr:row>
      <xdr:rowOff>75078</xdr:rowOff>
    </xdr:from>
    <xdr:to>
      <xdr:col>15</xdr:col>
      <xdr:colOff>521633</xdr:colOff>
      <xdr:row>73</xdr:row>
      <xdr:rowOff>179854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F4673D-D537-4B26-B6F7-60CA54CBB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B538-A720-4B5C-9242-1815D6C182E8}">
  <dimension ref="B7:T45"/>
  <sheetViews>
    <sheetView topLeftCell="A15" zoomScale="85" zoomScaleNormal="85" workbookViewId="0">
      <selection activeCell="P33" sqref="P33"/>
    </sheetView>
  </sheetViews>
  <sheetFormatPr defaultRowHeight="14.4" x14ac:dyDescent="0.3"/>
  <cols>
    <col min="2" max="2" width="16.33203125" customWidth="1"/>
    <col min="3" max="3" width="13.44140625" customWidth="1"/>
    <col min="5" max="5" width="13.88671875" customWidth="1"/>
    <col min="6" max="6" width="6" bestFit="1" customWidth="1"/>
    <col min="7" max="7" width="11" customWidth="1"/>
    <col min="8" max="8" width="8.44140625" bestFit="1" customWidth="1"/>
    <col min="10" max="10" width="8.109375" bestFit="1" customWidth="1"/>
    <col min="13" max="13" width="8.44140625" bestFit="1" customWidth="1"/>
    <col min="18" max="18" width="32.6640625" customWidth="1"/>
  </cols>
  <sheetData>
    <row r="7" spans="2:13" ht="15" thickBot="1" x14ac:dyDescent="0.35"/>
    <row r="8" spans="2:13" ht="19.8" thickBot="1" x14ac:dyDescent="0.35">
      <c r="E8" s="1" t="s">
        <v>0</v>
      </c>
      <c r="F8" s="1" t="s">
        <v>1</v>
      </c>
      <c r="G8" s="1" t="s">
        <v>2</v>
      </c>
    </row>
    <row r="9" spans="2:13" ht="58.2" thickBot="1" x14ac:dyDescent="0.35">
      <c r="E9" s="2" t="s">
        <v>6</v>
      </c>
      <c r="F9" s="2">
        <v>0.06</v>
      </c>
      <c r="G9" s="2">
        <v>0.06</v>
      </c>
    </row>
    <row r="10" spans="2:13" ht="39" thickBot="1" x14ac:dyDescent="0.35">
      <c r="E10" s="2" t="s">
        <v>8</v>
      </c>
      <c r="F10" s="2">
        <v>0.04</v>
      </c>
      <c r="G10" s="2">
        <v>0.05</v>
      </c>
    </row>
    <row r="11" spans="2:13" ht="39" thickBot="1" x14ac:dyDescent="0.35">
      <c r="E11" s="2" t="s">
        <v>7</v>
      </c>
      <c r="F11" s="2">
        <v>0.03</v>
      </c>
      <c r="G11" s="2">
        <v>0.06</v>
      </c>
    </row>
    <row r="15" spans="2:13" ht="15" thickBot="1" x14ac:dyDescent="0.35"/>
    <row r="16" spans="2:13" ht="51.75" customHeight="1" thickBot="1" x14ac:dyDescent="0.35">
      <c r="B16" s="39" t="s">
        <v>11</v>
      </c>
      <c r="C16" s="40"/>
      <c r="G16" s="39" t="s">
        <v>12</v>
      </c>
      <c r="H16" s="40"/>
      <c r="L16" s="39" t="s">
        <v>13</v>
      </c>
      <c r="M16" s="40"/>
    </row>
    <row r="17" spans="2:20" ht="39" thickBot="1" x14ac:dyDescent="0.35">
      <c r="B17" s="3" t="s">
        <v>9</v>
      </c>
      <c r="C17" s="1" t="s">
        <v>10</v>
      </c>
      <c r="G17" s="1" t="s">
        <v>9</v>
      </c>
      <c r="H17" s="1" t="s">
        <v>10</v>
      </c>
      <c r="L17" s="1" t="s">
        <v>9</v>
      </c>
      <c r="M17" s="1" t="s">
        <v>10</v>
      </c>
    </row>
    <row r="18" spans="2:20" ht="19.8" thickBot="1" x14ac:dyDescent="0.35">
      <c r="C18" s="2">
        <v>4.2</v>
      </c>
      <c r="H18" s="2">
        <v>4.2</v>
      </c>
      <c r="M18" s="2">
        <v>3.1</v>
      </c>
      <c r="R18" s="4" t="s">
        <v>35</v>
      </c>
      <c r="S18" s="4" t="s">
        <v>1</v>
      </c>
      <c r="T18" s="4" t="s">
        <v>2</v>
      </c>
    </row>
    <row r="19" spans="2:20" ht="19.8" thickBot="1" x14ac:dyDescent="0.35">
      <c r="C19" s="2">
        <v>4.0999999999999996</v>
      </c>
      <c r="H19" s="2">
        <v>4.4000000000000004</v>
      </c>
      <c r="M19" s="2">
        <v>3.2</v>
      </c>
      <c r="R19" s="32" t="s">
        <v>31</v>
      </c>
      <c r="S19" s="31">
        <v>0.17</v>
      </c>
      <c r="T19" s="33">
        <v>0.1</v>
      </c>
    </row>
    <row r="20" spans="2:20" ht="19.8" thickBot="1" x14ac:dyDescent="0.35">
      <c r="C20" s="2"/>
      <c r="H20" s="2"/>
      <c r="M20" s="2"/>
      <c r="R20" s="36" t="s">
        <v>30</v>
      </c>
      <c r="S20" s="31">
        <v>0.06</v>
      </c>
      <c r="T20" s="33">
        <v>0.06</v>
      </c>
    </row>
    <row r="21" spans="2:20" ht="19.8" thickBot="1" x14ac:dyDescent="0.35">
      <c r="C21" s="2">
        <v>4</v>
      </c>
      <c r="H21" s="2">
        <v>4.4000000000000004</v>
      </c>
      <c r="M21" s="2">
        <v>3.2</v>
      </c>
      <c r="R21" s="32" t="s">
        <v>32</v>
      </c>
      <c r="S21" s="31">
        <v>0.08</v>
      </c>
      <c r="T21" s="33">
        <v>7.0000000000000007E-2</v>
      </c>
    </row>
    <row r="22" spans="2:20" ht="19.8" thickBot="1" x14ac:dyDescent="0.35">
      <c r="C22" s="2"/>
      <c r="H22" s="2"/>
      <c r="M22" s="2"/>
      <c r="R22" s="36" t="s">
        <v>33</v>
      </c>
      <c r="S22" s="31">
        <v>0.04</v>
      </c>
      <c r="T22" s="33">
        <v>0.05</v>
      </c>
    </row>
    <row r="23" spans="2:20" ht="19.8" thickBot="1" x14ac:dyDescent="0.35">
      <c r="C23" s="2">
        <v>3.8</v>
      </c>
      <c r="H23" s="2">
        <v>4.5</v>
      </c>
      <c r="M23" s="2">
        <v>3.1</v>
      </c>
      <c r="R23" s="32" t="s">
        <v>29</v>
      </c>
      <c r="S23" s="31">
        <v>0.08</v>
      </c>
      <c r="T23" s="33">
        <v>7.0000000000000007E-2</v>
      </c>
    </row>
    <row r="24" spans="2:20" ht="19.8" thickBot="1" x14ac:dyDescent="0.35">
      <c r="C24" s="2">
        <v>3.8</v>
      </c>
      <c r="H24" s="2">
        <v>4.3</v>
      </c>
      <c r="M24" s="2">
        <v>3.1</v>
      </c>
      <c r="R24" s="37" t="s">
        <v>34</v>
      </c>
      <c r="S24" s="34">
        <v>0.03</v>
      </c>
      <c r="T24" s="35">
        <v>0.06</v>
      </c>
    </row>
    <row r="25" spans="2:20" ht="19.8" thickBot="1" x14ac:dyDescent="0.35">
      <c r="C25" s="2">
        <v>3.8</v>
      </c>
      <c r="H25" s="2">
        <v>4.2</v>
      </c>
      <c r="M25" s="2">
        <v>3</v>
      </c>
      <c r="T25" s="30"/>
    </row>
    <row r="26" spans="2:20" ht="19.8" thickBot="1" x14ac:dyDescent="0.35">
      <c r="C26" s="2">
        <v>3.8</v>
      </c>
      <c r="H26" s="2">
        <v>4</v>
      </c>
      <c r="M26" s="2">
        <v>2.7</v>
      </c>
    </row>
    <row r="27" spans="2:20" ht="19.8" thickBot="1" x14ac:dyDescent="0.35">
      <c r="C27" s="2">
        <v>3.8</v>
      </c>
      <c r="H27" s="2">
        <v>3.8</v>
      </c>
      <c r="M27" s="2">
        <v>2.7</v>
      </c>
    </row>
    <row r="28" spans="2:20" ht="19.8" thickBot="1" x14ac:dyDescent="0.35">
      <c r="C28" s="2">
        <v>4.2</v>
      </c>
      <c r="H28" s="2">
        <v>3.8</v>
      </c>
      <c r="M28" s="2">
        <v>2.7</v>
      </c>
    </row>
    <row r="29" spans="2:20" ht="19.8" thickBot="1" x14ac:dyDescent="0.35">
      <c r="C29" s="2">
        <v>4.9000000000000004</v>
      </c>
      <c r="H29" s="2">
        <v>3.7</v>
      </c>
      <c r="M29" s="2">
        <v>2.7</v>
      </c>
    </row>
    <row r="33" spans="5:14" ht="15" thickBot="1" x14ac:dyDescent="0.35"/>
    <row r="34" spans="5:14" ht="16.5" customHeight="1" x14ac:dyDescent="0.3">
      <c r="E34" s="41" t="s">
        <v>14</v>
      </c>
      <c r="F34" s="43" t="s">
        <v>3</v>
      </c>
      <c r="G34" s="44"/>
      <c r="H34" s="45"/>
      <c r="I34" s="43" t="s">
        <v>4</v>
      </c>
      <c r="J34" s="44"/>
      <c r="K34" s="45"/>
      <c r="L34" s="46" t="s">
        <v>5</v>
      </c>
      <c r="M34" s="46"/>
      <c r="N34" s="47"/>
    </row>
    <row r="35" spans="5:14" ht="15" thickBot="1" x14ac:dyDescent="0.35">
      <c r="E35" s="42"/>
      <c r="F35" s="5" t="s">
        <v>15</v>
      </c>
      <c r="G35" s="6" t="s">
        <v>27</v>
      </c>
      <c r="H35" s="4" t="s">
        <v>26</v>
      </c>
      <c r="I35" s="5" t="s">
        <v>15</v>
      </c>
      <c r="J35" s="6" t="s">
        <v>27</v>
      </c>
      <c r="K35" s="4" t="s">
        <v>26</v>
      </c>
      <c r="L35" s="6" t="s">
        <v>15</v>
      </c>
      <c r="M35" s="6" t="s">
        <v>28</v>
      </c>
      <c r="N35" s="4" t="s">
        <v>26</v>
      </c>
    </row>
    <row r="36" spans="5:14" ht="15" customHeight="1" x14ac:dyDescent="0.3">
      <c r="E36" s="22" t="s">
        <v>16</v>
      </c>
      <c r="F36" s="23">
        <v>4.2</v>
      </c>
      <c r="G36" s="24">
        <v>4.25</v>
      </c>
      <c r="H36" s="25">
        <v>4.0599999999999996</v>
      </c>
      <c r="I36" s="26">
        <v>4.2</v>
      </c>
      <c r="J36" s="24">
        <v>4.04</v>
      </c>
      <c r="K36" s="27">
        <v>4.2699999999999996</v>
      </c>
      <c r="L36" s="26">
        <v>3.1</v>
      </c>
      <c r="M36" s="28">
        <v>2.94</v>
      </c>
      <c r="N36" s="29">
        <v>2.9</v>
      </c>
    </row>
    <row r="37" spans="5:14" ht="15" customHeight="1" x14ac:dyDescent="0.3">
      <c r="E37" s="20" t="s">
        <v>17</v>
      </c>
      <c r="F37" s="8">
        <v>4.0999999999999996</v>
      </c>
      <c r="G37" s="7">
        <v>4.28</v>
      </c>
      <c r="H37" s="9">
        <v>3.91</v>
      </c>
      <c r="I37" s="10">
        <v>4.4000000000000004</v>
      </c>
      <c r="J37" s="7">
        <v>4.0599999999999996</v>
      </c>
      <c r="K37" s="14">
        <v>4.24</v>
      </c>
      <c r="L37" s="10">
        <v>3.2</v>
      </c>
      <c r="M37" s="16">
        <v>2.97</v>
      </c>
      <c r="N37" s="17">
        <v>2.94</v>
      </c>
    </row>
    <row r="38" spans="5:14" ht="15" customHeight="1" x14ac:dyDescent="0.3">
      <c r="E38" s="20" t="s">
        <v>18</v>
      </c>
      <c r="F38" s="10">
        <v>4</v>
      </c>
      <c r="G38" s="7">
        <v>4.29</v>
      </c>
      <c r="H38" s="9">
        <v>3.82</v>
      </c>
      <c r="I38" s="10">
        <v>4.4000000000000004</v>
      </c>
      <c r="J38" s="7">
        <v>4.05</v>
      </c>
      <c r="K38" s="14">
        <v>4.22</v>
      </c>
      <c r="L38" s="10">
        <v>3.2</v>
      </c>
      <c r="M38" s="16">
        <v>2.99</v>
      </c>
      <c r="N38" s="17">
        <v>2.96</v>
      </c>
    </row>
    <row r="39" spans="5:14" ht="15" customHeight="1" x14ac:dyDescent="0.3">
      <c r="E39" s="20" t="s">
        <v>19</v>
      </c>
      <c r="F39" s="10">
        <v>3.8</v>
      </c>
      <c r="G39" s="7">
        <v>4.29</v>
      </c>
      <c r="H39" s="9">
        <v>3.78</v>
      </c>
      <c r="I39" s="10">
        <v>4.5</v>
      </c>
      <c r="J39" s="7">
        <v>4.0599999999999996</v>
      </c>
      <c r="K39" s="14">
        <v>4.1900000000000004</v>
      </c>
      <c r="L39" s="10">
        <v>3.1</v>
      </c>
      <c r="M39" s="16">
        <v>3.02</v>
      </c>
      <c r="N39" s="17">
        <v>2.97</v>
      </c>
    </row>
    <row r="40" spans="5:14" ht="15" customHeight="1" x14ac:dyDescent="0.3">
      <c r="E40" s="20" t="s">
        <v>20</v>
      </c>
      <c r="F40" s="10">
        <v>3.8</v>
      </c>
      <c r="G40" s="7">
        <v>4.29</v>
      </c>
      <c r="H40" s="9">
        <v>3.79</v>
      </c>
      <c r="I40" s="10">
        <v>4.3</v>
      </c>
      <c r="J40" s="7">
        <v>4.0599999999999996</v>
      </c>
      <c r="K40" s="14">
        <v>4.16</v>
      </c>
      <c r="L40" s="10">
        <v>3.1</v>
      </c>
      <c r="M40" s="16">
        <v>3.04</v>
      </c>
      <c r="N40" s="17">
        <v>2.97</v>
      </c>
    </row>
    <row r="41" spans="5:14" ht="15" customHeight="1" x14ac:dyDescent="0.3">
      <c r="E41" s="20" t="s">
        <v>21</v>
      </c>
      <c r="F41" s="10">
        <v>3.8</v>
      </c>
      <c r="G41" s="7">
        <v>4.29</v>
      </c>
      <c r="H41" s="9">
        <v>3.85</v>
      </c>
      <c r="I41" s="10">
        <v>4.2</v>
      </c>
      <c r="J41" s="7">
        <v>4.0599999999999996</v>
      </c>
      <c r="K41" s="14">
        <v>4.13</v>
      </c>
      <c r="L41" s="10">
        <v>3</v>
      </c>
      <c r="M41" s="16">
        <v>3.06</v>
      </c>
      <c r="N41" s="17">
        <v>2.95</v>
      </c>
    </row>
    <row r="42" spans="5:14" ht="15" customHeight="1" x14ac:dyDescent="0.3">
      <c r="E42" s="20" t="s">
        <v>22</v>
      </c>
      <c r="F42" s="10">
        <v>3.8</v>
      </c>
      <c r="G42" s="7">
        <v>4.29</v>
      </c>
      <c r="H42" s="9">
        <v>3.92</v>
      </c>
      <c r="I42" s="10">
        <v>4</v>
      </c>
      <c r="J42" s="7">
        <v>4.0599999999999996</v>
      </c>
      <c r="K42" s="14">
        <v>4.1100000000000003</v>
      </c>
      <c r="L42" s="10">
        <v>2.7</v>
      </c>
      <c r="M42" s="16">
        <v>3.08</v>
      </c>
      <c r="N42" s="17">
        <v>2.91</v>
      </c>
    </row>
    <row r="43" spans="5:14" ht="15" customHeight="1" x14ac:dyDescent="0.3">
      <c r="E43" s="20" t="s">
        <v>23</v>
      </c>
      <c r="F43" s="10">
        <v>3.8</v>
      </c>
      <c r="G43" s="7">
        <v>4.29</v>
      </c>
      <c r="H43" s="9">
        <v>4.01</v>
      </c>
      <c r="I43" s="10">
        <v>3.8</v>
      </c>
      <c r="J43" s="7">
        <v>4.0599999999999996</v>
      </c>
      <c r="K43" s="14">
        <v>4.08</v>
      </c>
      <c r="L43" s="10">
        <v>2.7</v>
      </c>
      <c r="M43" s="16">
        <v>3.1</v>
      </c>
      <c r="N43" s="17">
        <v>2.87</v>
      </c>
    </row>
    <row r="44" spans="5:14" ht="15" customHeight="1" x14ac:dyDescent="0.3">
      <c r="E44" s="20" t="s">
        <v>24</v>
      </c>
      <c r="F44" s="10">
        <v>4.2</v>
      </c>
      <c r="G44" s="7">
        <v>4.29</v>
      </c>
      <c r="H44" s="9">
        <v>4.1100000000000003</v>
      </c>
      <c r="I44" s="10">
        <v>3.8</v>
      </c>
      <c r="J44" s="7">
        <v>4.0599999999999996</v>
      </c>
      <c r="K44" s="14">
        <v>4.05</v>
      </c>
      <c r="L44" s="10">
        <v>2.7</v>
      </c>
      <c r="M44" s="16">
        <v>3.13</v>
      </c>
      <c r="N44" s="17">
        <v>2.81</v>
      </c>
    </row>
    <row r="45" spans="5:14" ht="15" customHeight="1" thickBot="1" x14ac:dyDescent="0.35">
      <c r="E45" s="21" t="s">
        <v>25</v>
      </c>
      <c r="F45" s="11">
        <v>4.9000000000000004</v>
      </c>
      <c r="G45" s="12">
        <v>4.29</v>
      </c>
      <c r="H45" s="13">
        <v>4.21</v>
      </c>
      <c r="I45" s="11">
        <v>3.7</v>
      </c>
      <c r="J45" s="12">
        <v>4.0599999999999996</v>
      </c>
      <c r="K45" s="15">
        <v>4.0199999999999996</v>
      </c>
      <c r="L45" s="11">
        <v>2.7</v>
      </c>
      <c r="M45" s="18">
        <v>3.15</v>
      </c>
      <c r="N45" s="19">
        <v>2.75</v>
      </c>
    </row>
  </sheetData>
  <mergeCells count="7">
    <mergeCell ref="B16:C16"/>
    <mergeCell ref="G16:H16"/>
    <mergeCell ref="L16:M16"/>
    <mergeCell ref="E34:E35"/>
    <mergeCell ref="F34:H34"/>
    <mergeCell ref="I34:K34"/>
    <mergeCell ref="L34:N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1191-59F1-4156-B6E9-02B647C5107E}">
  <dimension ref="A1:AD27"/>
  <sheetViews>
    <sheetView tabSelected="1" topLeftCell="A16" zoomScale="70" zoomScaleNormal="70" workbookViewId="0">
      <selection activeCell="D57" sqref="D57"/>
    </sheetView>
  </sheetViews>
  <sheetFormatPr defaultRowHeight="14.4" x14ac:dyDescent="0.3"/>
  <cols>
    <col min="4" max="4" width="13.6640625" customWidth="1"/>
    <col min="9" max="9" width="12" bestFit="1" customWidth="1"/>
  </cols>
  <sheetData>
    <row r="1" spans="1:30" x14ac:dyDescent="0.3">
      <c r="A1" s="38" t="s">
        <v>37</v>
      </c>
      <c r="B1">
        <v>10</v>
      </c>
      <c r="F1" s="38" t="s">
        <v>37</v>
      </c>
      <c r="G1">
        <v>10</v>
      </c>
      <c r="K1" s="38" t="s">
        <v>37</v>
      </c>
      <c r="L1">
        <v>10</v>
      </c>
      <c r="P1" s="38"/>
      <c r="Q1" s="38" t="s">
        <v>37</v>
      </c>
      <c r="R1">
        <v>5</v>
      </c>
      <c r="V1" s="38" t="s">
        <v>37</v>
      </c>
      <c r="W1">
        <v>10</v>
      </c>
      <c r="AA1" s="38" t="s">
        <v>37</v>
      </c>
      <c r="AB1">
        <v>20</v>
      </c>
    </row>
    <row r="2" spans="1:30" x14ac:dyDescent="0.3">
      <c r="A2" t="s">
        <v>38</v>
      </c>
      <c r="B2">
        <v>0</v>
      </c>
      <c r="F2" t="s">
        <v>38</v>
      </c>
      <c r="G2">
        <v>0.15</v>
      </c>
      <c r="K2" t="s">
        <v>38</v>
      </c>
      <c r="L2">
        <v>0.3</v>
      </c>
      <c r="Q2" t="s">
        <v>38</v>
      </c>
      <c r="R2">
        <v>0</v>
      </c>
      <c r="V2" t="s">
        <v>38</v>
      </c>
      <c r="W2">
        <v>0</v>
      </c>
      <c r="AA2" t="s">
        <v>38</v>
      </c>
      <c r="AB2">
        <v>0</v>
      </c>
    </row>
    <row r="5" spans="1:30" ht="6.75" customHeight="1" x14ac:dyDescent="0.3"/>
    <row r="6" spans="1:30" x14ac:dyDescent="0.3">
      <c r="C6" t="s">
        <v>36</v>
      </c>
      <c r="D6" t="str">
        <f>_xlfn.CONCAT(A1," = ",B1,", ",A2," = ",B2)</f>
        <v>α = 10, θ = 0</v>
      </c>
      <c r="H6" t="s">
        <v>36</v>
      </c>
      <c r="I6" t="str">
        <f>_xlfn.CONCAT(F1," = ",G1,", ",F2," = ",G2)</f>
        <v>α = 10, θ = 0.15</v>
      </c>
      <c r="M6" t="s">
        <v>36</v>
      </c>
      <c r="N6" t="str">
        <f>_xlfn.CONCAT(K1," = ",L1,", ",K2," = ",L2)</f>
        <v>α = 10, θ = 0.3</v>
      </c>
      <c r="S6" t="s">
        <v>36</v>
      </c>
      <c r="T6" t="str">
        <f>_xlfn.CONCAT(Q1," = ",R1,", ",Q2," = ",R2)</f>
        <v>α = 5, θ = 0</v>
      </c>
      <c r="X6" t="s">
        <v>36</v>
      </c>
      <c r="Y6" t="str">
        <f>_xlfn.CONCAT(V1," = ",W1,", ",V2," = ",W2)</f>
        <v>α = 10, θ = 0</v>
      </c>
      <c r="AC6" t="s">
        <v>36</v>
      </c>
      <c r="AD6" t="str">
        <f>_xlfn.CONCAT(AA1," = ",AB1,", ",AA2," = ",AB2)</f>
        <v>α = 20, θ = 0</v>
      </c>
    </row>
    <row r="7" spans="1:30" x14ac:dyDescent="0.3">
      <c r="C7">
        <v>-1</v>
      </c>
      <c r="D7">
        <f t="shared" ref="D7:D11" si="0">1/(1+EXP(-$B$1*(C7-$B$2)))</f>
        <v>4.5397868702434395E-5</v>
      </c>
      <c r="H7">
        <v>-1</v>
      </c>
      <c r="I7">
        <f>1/(1+EXP(-$G$1*(H7-$G$2)))</f>
        <v>1.0129990980873921E-5</v>
      </c>
      <c r="M7">
        <v>-1</v>
      </c>
      <c r="N7">
        <f>1/(1+EXP(-$L$1*(M7-$L$2)))</f>
        <v>2.2603242979035746E-6</v>
      </c>
      <c r="S7">
        <v>-1</v>
      </c>
      <c r="T7">
        <f>1/(1+EXP(-$R$1*(S7-$R$2)))</f>
        <v>6.6928509242848554E-3</v>
      </c>
      <c r="X7">
        <v>-1</v>
      </c>
      <c r="Y7">
        <f>1/(1+EXP(-$W$1*(X7-$W$2)))</f>
        <v>4.5397868702434395E-5</v>
      </c>
      <c r="AC7">
        <v>-1</v>
      </c>
      <c r="AD7">
        <f>1/(1+EXP(-$AB$1*(AC7-$AB$2)))</f>
        <v>2.0611536181902037E-9</v>
      </c>
    </row>
    <row r="8" spans="1:30" x14ac:dyDescent="0.3">
      <c r="C8">
        <f>0.1+C7</f>
        <v>-0.9</v>
      </c>
      <c r="D8">
        <f t="shared" si="0"/>
        <v>1.2339457598623172E-4</v>
      </c>
      <c r="H8">
        <f>0.1+H7</f>
        <v>-0.9</v>
      </c>
      <c r="I8">
        <f t="shared" ref="I8:I27" si="1">1/(1+EXP(-$G$1*(H8-$G$2)))</f>
        <v>2.7535691114583473E-5</v>
      </c>
      <c r="M8">
        <f>0.1+M7</f>
        <v>-0.9</v>
      </c>
      <c r="N8">
        <f t="shared" ref="N8:N27" si="2">1/(1+EXP(-$L$1*(M8-$L$2)))</f>
        <v>6.1441746022147182E-6</v>
      </c>
      <c r="S8">
        <f>0.1+S7</f>
        <v>-0.9</v>
      </c>
      <c r="T8">
        <f>1/(1+EXP(-$R$1*(S8-$R$2)))</f>
        <v>1.098694263059318E-2</v>
      </c>
      <c r="X8">
        <f>0.1+X7</f>
        <v>-0.9</v>
      </c>
      <c r="Y8">
        <f t="shared" ref="Y8:Y27" si="3">1/(1+EXP(-$W$1*(X8-$W$2)))</f>
        <v>1.2339457598623172E-4</v>
      </c>
      <c r="AC8">
        <f>0.1+AC7</f>
        <v>-0.9</v>
      </c>
      <c r="AD8">
        <f t="shared" ref="AD8:AD27" si="4">1/(1+EXP(-$AB$1*(AC8-$AB$2)))</f>
        <v>1.5229979512760349E-8</v>
      </c>
    </row>
    <row r="9" spans="1:30" x14ac:dyDescent="0.3">
      <c r="C9">
        <f t="shared" ref="C9:C26" si="5">0.1+C8</f>
        <v>-0.8</v>
      </c>
      <c r="D9">
        <f t="shared" si="0"/>
        <v>3.3535013046647811E-4</v>
      </c>
      <c r="H9">
        <f t="shared" ref="H9:H26" si="6">0.1+H8</f>
        <v>-0.8</v>
      </c>
      <c r="I9">
        <f t="shared" si="1"/>
        <v>7.4846227510611229E-5</v>
      </c>
      <c r="M9">
        <f t="shared" ref="M9:M16" si="7">0.1+M8</f>
        <v>-0.8</v>
      </c>
      <c r="N9">
        <f t="shared" si="2"/>
        <v>1.6701421848095181E-5</v>
      </c>
      <c r="S9">
        <f t="shared" ref="S9:S16" si="8">0.1+S8</f>
        <v>-0.8</v>
      </c>
      <c r="T9">
        <f t="shared" ref="T9:T27" si="9">1/(1+EXP(-$R$1*(S9-$R$2)))</f>
        <v>1.7986209962091559E-2</v>
      </c>
      <c r="X9">
        <f t="shared" ref="X9:X16" si="10">0.1+X8</f>
        <v>-0.8</v>
      </c>
      <c r="Y9">
        <f t="shared" si="3"/>
        <v>3.3535013046647811E-4</v>
      </c>
      <c r="AC9">
        <f t="shared" ref="AC9:AC16" si="11">0.1+AC8</f>
        <v>-0.8</v>
      </c>
      <c r="AD9">
        <f t="shared" si="4"/>
        <v>1.1253516205509499E-7</v>
      </c>
    </row>
    <row r="10" spans="1:30" x14ac:dyDescent="0.3">
      <c r="C10">
        <f t="shared" si="5"/>
        <v>-0.70000000000000007</v>
      </c>
      <c r="D10">
        <f t="shared" si="0"/>
        <v>9.1105119440064452E-4</v>
      </c>
      <c r="H10">
        <f t="shared" si="6"/>
        <v>-0.70000000000000007</v>
      </c>
      <c r="I10">
        <f t="shared" si="1"/>
        <v>2.0342697805520653E-4</v>
      </c>
      <c r="M10">
        <f t="shared" si="7"/>
        <v>-0.70000000000000007</v>
      </c>
      <c r="N10">
        <f t="shared" si="2"/>
        <v>4.5397868702434395E-5</v>
      </c>
      <c r="S10">
        <f t="shared" si="8"/>
        <v>-0.70000000000000007</v>
      </c>
      <c r="T10">
        <f t="shared" si="9"/>
        <v>2.9312230751356309E-2</v>
      </c>
      <c r="X10">
        <f t="shared" si="10"/>
        <v>-0.70000000000000007</v>
      </c>
      <c r="Y10">
        <f t="shared" si="3"/>
        <v>9.1105119440064452E-4</v>
      </c>
      <c r="AC10">
        <f t="shared" si="11"/>
        <v>-0.70000000000000007</v>
      </c>
      <c r="AD10">
        <f t="shared" si="4"/>
        <v>8.3152802766413071E-7</v>
      </c>
    </row>
    <row r="11" spans="1:30" x14ac:dyDescent="0.3">
      <c r="C11">
        <f t="shared" si="5"/>
        <v>-0.60000000000000009</v>
      </c>
      <c r="D11">
        <f t="shared" si="0"/>
        <v>2.4726231566347722E-3</v>
      </c>
      <c r="H11">
        <f t="shared" si="6"/>
        <v>-0.60000000000000009</v>
      </c>
      <c r="I11">
        <f t="shared" si="1"/>
        <v>5.5277863692359901E-4</v>
      </c>
      <c r="M11">
        <f t="shared" si="7"/>
        <v>-0.60000000000000009</v>
      </c>
      <c r="N11">
        <f t="shared" si="2"/>
        <v>1.2339457598623151E-4</v>
      </c>
      <c r="S11">
        <f t="shared" si="8"/>
        <v>-0.60000000000000009</v>
      </c>
      <c r="T11">
        <f t="shared" si="9"/>
        <v>4.7425873177566767E-2</v>
      </c>
      <c r="X11">
        <f t="shared" si="10"/>
        <v>-0.60000000000000009</v>
      </c>
      <c r="Y11">
        <f t="shared" si="3"/>
        <v>2.4726231566347722E-3</v>
      </c>
      <c r="AC11">
        <f t="shared" si="11"/>
        <v>-0.60000000000000009</v>
      </c>
      <c r="AD11">
        <f t="shared" si="4"/>
        <v>6.1441746022147071E-6</v>
      </c>
    </row>
    <row r="12" spans="1:30" x14ac:dyDescent="0.3">
      <c r="C12">
        <f t="shared" si="5"/>
        <v>-0.50000000000000011</v>
      </c>
      <c r="D12">
        <f t="shared" ref="D12:D22" si="12">1/(1+EXP(-$B$1*(C12-$B$2)))</f>
        <v>6.6928509242848494E-3</v>
      </c>
      <c r="H12">
        <f t="shared" si="6"/>
        <v>-0.50000000000000011</v>
      </c>
      <c r="I12">
        <f t="shared" si="1"/>
        <v>1.5011822567369889E-3</v>
      </c>
      <c r="M12">
        <f t="shared" si="7"/>
        <v>-0.50000000000000011</v>
      </c>
      <c r="N12">
        <f t="shared" si="2"/>
        <v>3.3535013046647811E-4</v>
      </c>
      <c r="S12">
        <f t="shared" si="8"/>
        <v>-0.50000000000000011</v>
      </c>
      <c r="T12">
        <f t="shared" si="9"/>
        <v>7.5858180021243518E-2</v>
      </c>
      <c r="X12">
        <f t="shared" si="10"/>
        <v>-0.50000000000000011</v>
      </c>
      <c r="Y12">
        <f t="shared" si="3"/>
        <v>6.6928509242848494E-3</v>
      </c>
      <c r="AC12">
        <f t="shared" si="11"/>
        <v>-0.50000000000000011</v>
      </c>
      <c r="AD12">
        <f t="shared" si="4"/>
        <v>4.539786870243432E-5</v>
      </c>
    </row>
    <row r="13" spans="1:30" x14ac:dyDescent="0.3">
      <c r="C13">
        <f t="shared" si="5"/>
        <v>-0.40000000000000013</v>
      </c>
      <c r="D13">
        <f t="shared" si="12"/>
        <v>1.7986209962091528E-2</v>
      </c>
      <c r="H13">
        <f t="shared" si="6"/>
        <v>-0.40000000000000013</v>
      </c>
      <c r="I13">
        <f t="shared" si="1"/>
        <v>4.0701377158961207E-3</v>
      </c>
      <c r="M13">
        <f t="shared" si="7"/>
        <v>-0.40000000000000013</v>
      </c>
      <c r="N13">
        <f t="shared" si="2"/>
        <v>9.1105119440064376E-4</v>
      </c>
      <c r="S13">
        <f t="shared" si="8"/>
        <v>-0.40000000000000013</v>
      </c>
      <c r="T13">
        <f t="shared" si="9"/>
        <v>0.11920292202211748</v>
      </c>
      <c r="X13">
        <f t="shared" si="10"/>
        <v>-0.40000000000000013</v>
      </c>
      <c r="Y13">
        <f t="shared" si="3"/>
        <v>1.7986209962091528E-2</v>
      </c>
      <c r="AC13">
        <f t="shared" si="11"/>
        <v>-0.40000000000000013</v>
      </c>
      <c r="AD13">
        <f t="shared" si="4"/>
        <v>3.3535013046647692E-4</v>
      </c>
    </row>
    <row r="14" spans="1:30" x14ac:dyDescent="0.3">
      <c r="C14">
        <f t="shared" si="5"/>
        <v>-0.30000000000000016</v>
      </c>
      <c r="D14">
        <f t="shared" si="12"/>
        <v>4.7425873177566698E-2</v>
      </c>
      <c r="H14">
        <f t="shared" si="6"/>
        <v>-0.30000000000000016</v>
      </c>
      <c r="I14">
        <f t="shared" si="1"/>
        <v>1.0986942630593162E-2</v>
      </c>
      <c r="M14">
        <f t="shared" si="7"/>
        <v>-0.30000000000000016</v>
      </c>
      <c r="N14">
        <f t="shared" si="2"/>
        <v>2.4726231566347722E-3</v>
      </c>
      <c r="S14">
        <f t="shared" si="8"/>
        <v>-0.30000000000000016</v>
      </c>
      <c r="T14">
        <f t="shared" si="9"/>
        <v>0.18242552380635621</v>
      </c>
      <c r="X14">
        <f t="shared" si="10"/>
        <v>-0.30000000000000016</v>
      </c>
      <c r="Y14">
        <f t="shared" si="3"/>
        <v>4.7425873177566698E-2</v>
      </c>
      <c r="AC14">
        <f t="shared" si="11"/>
        <v>-0.30000000000000016</v>
      </c>
      <c r="AD14">
        <f t="shared" si="4"/>
        <v>2.4726231566347657E-3</v>
      </c>
    </row>
    <row r="15" spans="1:30" x14ac:dyDescent="0.3">
      <c r="C15">
        <f t="shared" si="5"/>
        <v>-0.20000000000000015</v>
      </c>
      <c r="D15">
        <f t="shared" si="12"/>
        <v>0.11920292202211742</v>
      </c>
      <c r="H15">
        <f t="shared" si="6"/>
        <v>-0.20000000000000015</v>
      </c>
      <c r="I15">
        <f t="shared" si="1"/>
        <v>2.9312230751356277E-2</v>
      </c>
      <c r="M15">
        <f t="shared" si="7"/>
        <v>-0.20000000000000015</v>
      </c>
      <c r="N15">
        <f t="shared" si="2"/>
        <v>6.6928509242848494E-3</v>
      </c>
      <c r="S15">
        <f t="shared" si="8"/>
        <v>-0.20000000000000015</v>
      </c>
      <c r="T15">
        <f t="shared" si="9"/>
        <v>0.26894142136999499</v>
      </c>
      <c r="X15">
        <f t="shared" si="10"/>
        <v>-0.20000000000000015</v>
      </c>
      <c r="Y15">
        <f t="shared" si="3"/>
        <v>0.11920292202211742</v>
      </c>
      <c r="AC15">
        <f t="shared" si="11"/>
        <v>-0.20000000000000015</v>
      </c>
      <c r="AD15">
        <f t="shared" si="4"/>
        <v>1.798620996209151E-2</v>
      </c>
    </row>
    <row r="16" spans="1:30" x14ac:dyDescent="0.3">
      <c r="C16">
        <f t="shared" si="5"/>
        <v>-0.10000000000000014</v>
      </c>
      <c r="D16">
        <f t="shared" si="12"/>
        <v>0.26894142136999488</v>
      </c>
      <c r="H16">
        <f t="shared" si="6"/>
        <v>-0.10000000000000014</v>
      </c>
      <c r="I16">
        <f t="shared" si="1"/>
        <v>7.585818002124349E-2</v>
      </c>
      <c r="M16">
        <f t="shared" si="7"/>
        <v>-0.10000000000000014</v>
      </c>
      <c r="N16">
        <f t="shared" si="2"/>
        <v>1.7986209962091528E-2</v>
      </c>
      <c r="S16">
        <f t="shared" si="8"/>
        <v>-0.10000000000000014</v>
      </c>
      <c r="T16">
        <f t="shared" si="9"/>
        <v>0.3775406687981453</v>
      </c>
      <c r="X16">
        <f t="shared" si="10"/>
        <v>-0.10000000000000014</v>
      </c>
      <c r="Y16">
        <f t="shared" si="3"/>
        <v>0.26894142136999488</v>
      </c>
      <c r="AC16">
        <f t="shared" si="11"/>
        <v>-0.10000000000000014</v>
      </c>
      <c r="AD16">
        <f t="shared" si="4"/>
        <v>0.11920292202211727</v>
      </c>
    </row>
    <row r="17" spans="3:30" x14ac:dyDescent="0.3">
      <c r="C17">
        <v>0</v>
      </c>
      <c r="D17">
        <f t="shared" si="12"/>
        <v>0.5</v>
      </c>
      <c r="H17">
        <v>0</v>
      </c>
      <c r="I17">
        <f t="shared" si="1"/>
        <v>0.18242552380635635</v>
      </c>
      <c r="M17">
        <v>0</v>
      </c>
      <c r="N17">
        <f t="shared" si="2"/>
        <v>4.7425873177566781E-2</v>
      </c>
      <c r="S17">
        <v>0</v>
      </c>
      <c r="T17">
        <f t="shared" si="9"/>
        <v>0.5</v>
      </c>
      <c r="X17">
        <v>0</v>
      </c>
      <c r="Y17">
        <f t="shared" si="3"/>
        <v>0.5</v>
      </c>
      <c r="AC17">
        <v>0</v>
      </c>
      <c r="AD17">
        <f t="shared" si="4"/>
        <v>0.5</v>
      </c>
    </row>
    <row r="18" spans="3:30" x14ac:dyDescent="0.3">
      <c r="C18">
        <f t="shared" si="5"/>
        <v>0.1</v>
      </c>
      <c r="D18">
        <f t="shared" si="12"/>
        <v>0.7310585786300049</v>
      </c>
      <c r="H18">
        <f t="shared" si="6"/>
        <v>0.1</v>
      </c>
      <c r="I18">
        <f t="shared" si="1"/>
        <v>0.37754066879814541</v>
      </c>
      <c r="M18">
        <f t="shared" ref="M18:M26" si="13">0.1+M17</f>
        <v>0.1</v>
      </c>
      <c r="N18">
        <f t="shared" si="2"/>
        <v>0.11920292202211757</v>
      </c>
      <c r="S18">
        <f t="shared" ref="S18:S26" si="14">0.1+S17</f>
        <v>0.1</v>
      </c>
      <c r="T18">
        <f t="shared" si="9"/>
        <v>0.62245933120185459</v>
      </c>
      <c r="X18">
        <f t="shared" ref="X18:X26" si="15">0.1+X17</f>
        <v>0.1</v>
      </c>
      <c r="Y18">
        <f t="shared" si="3"/>
        <v>0.7310585786300049</v>
      </c>
      <c r="AC18">
        <f t="shared" ref="AC18:AC26" si="16">0.1+AC17</f>
        <v>0.1</v>
      </c>
      <c r="AD18">
        <f t="shared" si="4"/>
        <v>0.88079707797788231</v>
      </c>
    </row>
    <row r="19" spans="3:30" x14ac:dyDescent="0.3">
      <c r="C19">
        <f t="shared" si="5"/>
        <v>0.2</v>
      </c>
      <c r="D19">
        <f t="shared" si="12"/>
        <v>0.88079707797788231</v>
      </c>
      <c r="H19">
        <f t="shared" si="6"/>
        <v>0.2</v>
      </c>
      <c r="I19">
        <f t="shared" si="1"/>
        <v>0.6224593312018547</v>
      </c>
      <c r="M19">
        <f t="shared" si="13"/>
        <v>0.2</v>
      </c>
      <c r="N19">
        <f t="shared" si="2"/>
        <v>0.26894142136999516</v>
      </c>
      <c r="S19">
        <f t="shared" si="14"/>
        <v>0.2</v>
      </c>
      <c r="T19">
        <f t="shared" si="9"/>
        <v>0.7310585786300049</v>
      </c>
      <c r="X19">
        <f t="shared" si="15"/>
        <v>0.2</v>
      </c>
      <c r="Y19">
        <f t="shared" si="3"/>
        <v>0.88079707797788231</v>
      </c>
      <c r="AC19">
        <f t="shared" si="16"/>
        <v>0.2</v>
      </c>
      <c r="AD19">
        <f t="shared" si="4"/>
        <v>0.98201379003790845</v>
      </c>
    </row>
    <row r="20" spans="3:30" x14ac:dyDescent="0.3">
      <c r="C20">
        <f t="shared" si="5"/>
        <v>0.30000000000000004</v>
      </c>
      <c r="D20">
        <f t="shared" si="12"/>
        <v>0.95257412682243336</v>
      </c>
      <c r="H20">
        <f t="shared" si="6"/>
        <v>0.30000000000000004</v>
      </c>
      <c r="I20">
        <f t="shared" si="1"/>
        <v>0.81757447619364376</v>
      </c>
      <c r="M20">
        <f t="shared" si="13"/>
        <v>0.30000000000000004</v>
      </c>
      <c r="N20">
        <f t="shared" si="2"/>
        <v>0.50000000000000011</v>
      </c>
      <c r="S20">
        <f t="shared" si="14"/>
        <v>0.30000000000000004</v>
      </c>
      <c r="T20">
        <f t="shared" si="9"/>
        <v>0.81757447619364365</v>
      </c>
      <c r="X20">
        <f t="shared" si="15"/>
        <v>0.30000000000000004</v>
      </c>
      <c r="Y20">
        <f t="shared" si="3"/>
        <v>0.95257412682243336</v>
      </c>
      <c r="AC20">
        <f t="shared" si="16"/>
        <v>0.30000000000000004</v>
      </c>
      <c r="AD20">
        <f t="shared" si="4"/>
        <v>0.99752737684336534</v>
      </c>
    </row>
    <row r="21" spans="3:30" x14ac:dyDescent="0.3">
      <c r="C21">
        <f t="shared" si="5"/>
        <v>0.4</v>
      </c>
      <c r="D21">
        <f t="shared" si="12"/>
        <v>0.98201379003790845</v>
      </c>
      <c r="H21">
        <f t="shared" si="6"/>
        <v>0.4</v>
      </c>
      <c r="I21">
        <f t="shared" si="1"/>
        <v>0.92414181997875655</v>
      </c>
      <c r="M21">
        <f t="shared" si="13"/>
        <v>0.4</v>
      </c>
      <c r="N21">
        <f t="shared" si="2"/>
        <v>0.73105857863000501</v>
      </c>
      <c r="S21">
        <f t="shared" si="14"/>
        <v>0.4</v>
      </c>
      <c r="T21">
        <f t="shared" si="9"/>
        <v>0.88079707797788231</v>
      </c>
      <c r="X21">
        <f t="shared" si="15"/>
        <v>0.4</v>
      </c>
      <c r="Y21">
        <f t="shared" si="3"/>
        <v>0.98201379003790845</v>
      </c>
      <c r="AC21">
        <f t="shared" si="16"/>
        <v>0.4</v>
      </c>
      <c r="AD21">
        <f t="shared" si="4"/>
        <v>0.99966464986953363</v>
      </c>
    </row>
    <row r="22" spans="3:30" x14ac:dyDescent="0.3">
      <c r="C22">
        <f t="shared" si="5"/>
        <v>0.5</v>
      </c>
      <c r="D22">
        <f t="shared" si="12"/>
        <v>0.99330714907571527</v>
      </c>
      <c r="H22">
        <f t="shared" si="6"/>
        <v>0.5</v>
      </c>
      <c r="I22">
        <f t="shared" si="1"/>
        <v>0.97068776924864364</v>
      </c>
      <c r="M22">
        <f t="shared" si="13"/>
        <v>0.5</v>
      </c>
      <c r="N22">
        <f t="shared" si="2"/>
        <v>0.88079707797788231</v>
      </c>
      <c r="S22">
        <f t="shared" si="14"/>
        <v>0.5</v>
      </c>
      <c r="T22">
        <f t="shared" si="9"/>
        <v>0.92414181997875655</v>
      </c>
      <c r="X22">
        <f t="shared" si="15"/>
        <v>0.5</v>
      </c>
      <c r="Y22">
        <f t="shared" si="3"/>
        <v>0.99330714907571527</v>
      </c>
      <c r="AC22">
        <f t="shared" si="16"/>
        <v>0.5</v>
      </c>
      <c r="AD22">
        <f t="shared" si="4"/>
        <v>0.99995460213129761</v>
      </c>
    </row>
    <row r="23" spans="3:30" x14ac:dyDescent="0.3">
      <c r="C23">
        <f t="shared" si="5"/>
        <v>0.6</v>
      </c>
      <c r="D23">
        <f t="shared" ref="D23:D26" si="17">1/(1+EXP(-$B$1*(C23-$B$2)))</f>
        <v>0.99752737684336534</v>
      </c>
      <c r="H23">
        <f t="shared" si="6"/>
        <v>0.6</v>
      </c>
      <c r="I23">
        <f t="shared" si="1"/>
        <v>0.98901305736940681</v>
      </c>
      <c r="M23">
        <f t="shared" si="13"/>
        <v>0.6</v>
      </c>
      <c r="N23">
        <f t="shared" si="2"/>
        <v>0.95257412682243336</v>
      </c>
      <c r="S23">
        <f t="shared" si="14"/>
        <v>0.6</v>
      </c>
      <c r="T23">
        <f t="shared" si="9"/>
        <v>0.95257412682243336</v>
      </c>
      <c r="X23">
        <f t="shared" si="15"/>
        <v>0.6</v>
      </c>
      <c r="Y23">
        <f t="shared" si="3"/>
        <v>0.99752737684336534</v>
      </c>
      <c r="AC23">
        <f t="shared" si="16"/>
        <v>0.6</v>
      </c>
      <c r="AD23">
        <f t="shared" si="4"/>
        <v>0.99999385582539779</v>
      </c>
    </row>
    <row r="24" spans="3:30" x14ac:dyDescent="0.3">
      <c r="C24">
        <f t="shared" si="5"/>
        <v>0.7</v>
      </c>
      <c r="D24">
        <f t="shared" si="17"/>
        <v>0.9990889488055994</v>
      </c>
      <c r="H24">
        <f t="shared" si="6"/>
        <v>0.7</v>
      </c>
      <c r="I24">
        <f t="shared" si="1"/>
        <v>0.99592986228410396</v>
      </c>
      <c r="M24">
        <f t="shared" si="13"/>
        <v>0.7</v>
      </c>
      <c r="N24">
        <f t="shared" si="2"/>
        <v>0.98201379003790845</v>
      </c>
      <c r="S24">
        <f t="shared" si="14"/>
        <v>0.7</v>
      </c>
      <c r="T24">
        <f t="shared" si="9"/>
        <v>0.97068776924864364</v>
      </c>
      <c r="X24">
        <f t="shared" si="15"/>
        <v>0.7</v>
      </c>
      <c r="Y24">
        <f t="shared" si="3"/>
        <v>0.9990889488055994</v>
      </c>
      <c r="AC24">
        <f t="shared" si="16"/>
        <v>0.7</v>
      </c>
      <c r="AD24">
        <f t="shared" si="4"/>
        <v>0.99999916847197223</v>
      </c>
    </row>
    <row r="25" spans="3:30" x14ac:dyDescent="0.3">
      <c r="C25">
        <f t="shared" si="5"/>
        <v>0.79999999999999993</v>
      </c>
      <c r="D25">
        <f t="shared" si="17"/>
        <v>0.99966464986953363</v>
      </c>
      <c r="H25">
        <f t="shared" si="6"/>
        <v>0.79999999999999993</v>
      </c>
      <c r="I25">
        <f t="shared" si="1"/>
        <v>0.99849881774326299</v>
      </c>
      <c r="M25">
        <f t="shared" si="13"/>
        <v>0.79999999999999993</v>
      </c>
      <c r="N25">
        <f t="shared" si="2"/>
        <v>0.99330714907571527</v>
      </c>
      <c r="S25">
        <f t="shared" si="14"/>
        <v>0.79999999999999993</v>
      </c>
      <c r="T25">
        <f t="shared" si="9"/>
        <v>0.98201379003790845</v>
      </c>
      <c r="X25">
        <f t="shared" si="15"/>
        <v>0.79999999999999993</v>
      </c>
      <c r="Y25">
        <f t="shared" si="3"/>
        <v>0.99966464986953363</v>
      </c>
      <c r="AC25">
        <f t="shared" si="16"/>
        <v>0.79999999999999993</v>
      </c>
      <c r="AD25">
        <f t="shared" si="4"/>
        <v>0.99999988746483792</v>
      </c>
    </row>
    <row r="26" spans="3:30" x14ac:dyDescent="0.3">
      <c r="C26">
        <f t="shared" si="5"/>
        <v>0.89999999999999991</v>
      </c>
      <c r="D26">
        <f t="shared" si="17"/>
        <v>0.99987660542401369</v>
      </c>
      <c r="H26">
        <f t="shared" si="6"/>
        <v>0.89999999999999991</v>
      </c>
      <c r="I26">
        <f t="shared" si="1"/>
        <v>0.9994472213630764</v>
      </c>
      <c r="M26">
        <f t="shared" si="13"/>
        <v>0.89999999999999991</v>
      </c>
      <c r="N26">
        <f t="shared" si="2"/>
        <v>0.99752737684336534</v>
      </c>
      <c r="S26">
        <f t="shared" si="14"/>
        <v>0.89999999999999991</v>
      </c>
      <c r="T26">
        <f t="shared" si="9"/>
        <v>0.98901305736940681</v>
      </c>
      <c r="X26">
        <f t="shared" si="15"/>
        <v>0.89999999999999991</v>
      </c>
      <c r="Y26">
        <f t="shared" si="3"/>
        <v>0.99987660542401369</v>
      </c>
      <c r="AC26">
        <f t="shared" si="16"/>
        <v>0.89999999999999991</v>
      </c>
      <c r="AD26">
        <f t="shared" si="4"/>
        <v>0.9999999847700205</v>
      </c>
    </row>
    <row r="27" spans="3:30" x14ac:dyDescent="0.3">
      <c r="C27">
        <f>0.1+C26</f>
        <v>0.99999999999999989</v>
      </c>
      <c r="D27">
        <f>1/(1+EXP(-$B$1*(C27-$B$2)))</f>
        <v>0.99995460213129761</v>
      </c>
      <c r="H27">
        <f>0.1+H26</f>
        <v>0.99999999999999989</v>
      </c>
      <c r="I27">
        <f t="shared" si="1"/>
        <v>0.9997965730219448</v>
      </c>
      <c r="M27">
        <f>0.1+M26</f>
        <v>0.99999999999999989</v>
      </c>
      <c r="N27">
        <f t="shared" si="2"/>
        <v>0.9990889488055994</v>
      </c>
      <c r="S27">
        <f>0.1+S26</f>
        <v>0.99999999999999989</v>
      </c>
      <c r="T27">
        <f t="shared" si="9"/>
        <v>0.99330714907571527</v>
      </c>
      <c r="X27">
        <f>0.1+X26</f>
        <v>0.99999999999999989</v>
      </c>
      <c r="Y27">
        <f t="shared" si="3"/>
        <v>0.99995460213129761</v>
      </c>
      <c r="AC27">
        <f>0.1+AC26</f>
        <v>0.99999999999999989</v>
      </c>
      <c r="AD27">
        <f t="shared" si="4"/>
        <v>0.99999999793884631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Munka1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 Károlyi</dc:creator>
  <cp:lastModifiedBy>Krisztián Károlyi</cp:lastModifiedBy>
  <dcterms:created xsi:type="dcterms:W3CDTF">2024-02-20T07:31:30Z</dcterms:created>
  <dcterms:modified xsi:type="dcterms:W3CDTF">2024-02-26T08:07:35Z</dcterms:modified>
</cp:coreProperties>
</file>