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ki\OneDrive\Asztali gép\"/>
    </mc:Choice>
  </mc:AlternateContent>
  <xr:revisionPtr revIDLastSave="0" documentId="13_ncr:1_{E34DCFCA-EDE6-43E5-9B41-4A255FC61DF8}" xr6:coauthVersionLast="47" xr6:coauthVersionMax="47" xr10:uidLastSave="{00000000-0000-0000-0000-000000000000}"/>
  <bookViews>
    <workbookView xWindow="-108" yWindow="-108" windowWidth="23256" windowHeight="12456" firstSheet="1" activeTab="7" xr2:uid="{00000000-000D-0000-FFFF-FFFF00000000}"/>
  </bookViews>
  <sheets>
    <sheet name="megye adatok 2023 juliustol" sheetId="2" r:id="rId1"/>
    <sheet name="tanitoadatok" sheetId="3" r:id="rId2"/>
    <sheet name="tesztadatok" sheetId="4" r:id="rId3"/>
    <sheet name="tanitoadatok elemzese" sheetId="8" r:id="rId4"/>
    <sheet name="grafikonok" sheetId="7" r:id="rId5"/>
    <sheet name="hiba mutatok" sheetId="6" r:id="rId6"/>
    <sheet name="AR2" sheetId="10" r:id="rId7"/>
    <sheet name="MLP" sheetId="11" r:id="rId8"/>
    <sheet name="LSTM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2" l="1"/>
  <c r="I15" i="12"/>
  <c r="H15" i="12"/>
  <c r="G15" i="12"/>
  <c r="F15" i="12"/>
  <c r="E15" i="12"/>
  <c r="D15" i="12"/>
  <c r="C15" i="12"/>
  <c r="B15" i="12"/>
  <c r="H15" i="11"/>
  <c r="I15" i="11"/>
  <c r="J15" i="11"/>
  <c r="C15" i="11"/>
  <c r="D15" i="11"/>
  <c r="E15" i="11"/>
  <c r="F15" i="11"/>
  <c r="G15" i="11"/>
  <c r="B15" i="11"/>
  <c r="O100" i="10"/>
  <c r="N100" i="10"/>
  <c r="U55" i="10"/>
  <c r="V55" i="10"/>
  <c r="W25" i="10"/>
  <c r="V25" i="10"/>
  <c r="U25" i="10"/>
  <c r="H3" i="12"/>
  <c r="J14" i="12"/>
  <c r="I14" i="12"/>
  <c r="H14" i="12"/>
  <c r="J13" i="12"/>
  <c r="I13" i="12"/>
  <c r="H13" i="12"/>
  <c r="J12" i="12"/>
  <c r="I12" i="12"/>
  <c r="H12" i="12"/>
  <c r="J11" i="12"/>
  <c r="I11" i="12"/>
  <c r="H11" i="12"/>
  <c r="J10" i="12"/>
  <c r="I10" i="12"/>
  <c r="H10" i="12"/>
  <c r="J9" i="12"/>
  <c r="I9" i="12"/>
  <c r="H9" i="12"/>
  <c r="J8" i="12"/>
  <c r="I8" i="12"/>
  <c r="H8" i="12"/>
  <c r="J7" i="12"/>
  <c r="I7" i="12"/>
  <c r="H7" i="12"/>
  <c r="J6" i="12"/>
  <c r="I6" i="12"/>
  <c r="H6" i="12"/>
  <c r="J5" i="12"/>
  <c r="I5" i="12"/>
  <c r="H5" i="12"/>
  <c r="J4" i="12"/>
  <c r="I4" i="12"/>
  <c r="H4" i="12"/>
  <c r="J3" i="12"/>
  <c r="I3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H4" i="11"/>
  <c r="I4" i="11"/>
  <c r="J4" i="11"/>
  <c r="H5" i="11"/>
  <c r="I5" i="11"/>
  <c r="J5" i="11"/>
  <c r="H6" i="11"/>
  <c r="I6" i="11"/>
  <c r="J6" i="11"/>
  <c r="H7" i="11"/>
  <c r="I7" i="11"/>
  <c r="J7" i="11"/>
  <c r="H8" i="11"/>
  <c r="I8" i="11"/>
  <c r="J8" i="11"/>
  <c r="H9" i="11"/>
  <c r="I9" i="11"/>
  <c r="J9" i="11"/>
  <c r="H10" i="11"/>
  <c r="I10" i="11"/>
  <c r="J10" i="11"/>
  <c r="H11" i="11"/>
  <c r="I11" i="11"/>
  <c r="J11" i="11"/>
  <c r="H12" i="11"/>
  <c r="I12" i="11"/>
  <c r="J12" i="11"/>
  <c r="H13" i="11"/>
  <c r="I13" i="11"/>
  <c r="J13" i="11"/>
  <c r="H14" i="11"/>
  <c r="I14" i="11"/>
  <c r="J14" i="11"/>
  <c r="J3" i="11"/>
  <c r="I3" i="11"/>
  <c r="H3" i="11"/>
  <c r="P89" i="10"/>
  <c r="P90" i="10"/>
  <c r="P91" i="10"/>
  <c r="P92" i="10"/>
  <c r="P93" i="10"/>
  <c r="P94" i="10"/>
  <c r="P95" i="10"/>
  <c r="P96" i="10"/>
  <c r="P97" i="10"/>
  <c r="P98" i="10"/>
  <c r="P99" i="10"/>
  <c r="P88" i="10"/>
  <c r="W53" i="10"/>
  <c r="W54" i="10"/>
  <c r="W23" i="10"/>
  <c r="W24" i="10"/>
  <c r="W52" i="10"/>
  <c r="W51" i="10"/>
  <c r="W50" i="10"/>
  <c r="W49" i="10"/>
  <c r="W48" i="10"/>
  <c r="W47" i="10"/>
  <c r="W46" i="10"/>
  <c r="W45" i="10"/>
  <c r="W44" i="10"/>
  <c r="W43" i="10"/>
  <c r="W14" i="10"/>
  <c r="W15" i="10"/>
  <c r="W16" i="10"/>
  <c r="W17" i="10"/>
  <c r="W18" i="10"/>
  <c r="W19" i="10"/>
  <c r="W20" i="10"/>
  <c r="W21" i="10"/>
  <c r="W22" i="10"/>
  <c r="W13" i="10"/>
  <c r="P100" i="10" l="1"/>
  <c r="W55" i="10"/>
</calcChain>
</file>

<file path=xl/sharedStrings.xml><?xml version="1.0" encoding="utf-8"?>
<sst xmlns="http://schemas.openxmlformats.org/spreadsheetml/2006/main" count="258" uniqueCount="166">
  <si>
    <t>Search results - Unemployment rate by gender, macroregions, development regions and counties, at the end of the month</t>
  </si>
  <si>
    <t>Sex</t>
  </si>
  <si>
    <t>Macroregions, development regions and counties</t>
  </si>
  <si>
    <t>Months</t>
  </si>
  <si>
    <t>MU: Percentage</t>
  </si>
  <si>
    <t>Percentage</t>
  </si>
  <si>
    <t>Total</t>
  </si>
  <si>
    <t>TOTAL</t>
  </si>
  <si>
    <t>-</t>
  </si>
  <si>
    <t>Covasna</t>
  </si>
  <si>
    <t>Harghita</t>
  </si>
  <si>
    <t>Mures</t>
  </si>
  <si>
    <r>
      <t>Legend:</t>
    </r>
    <r>
      <rPr>
        <sz val="11"/>
        <color theme="1"/>
        <rFont val="Calibri"/>
        <family val="2"/>
        <scheme val="minor"/>
      </rPr>
      <t xml:space="preserve"> ':' - missing data; 'c' - confidential data; 9999,00 - normal - definitive data; </t>
    </r>
    <r>
      <rPr>
        <b/>
        <u/>
        <sz val="11"/>
        <color theme="1"/>
        <rFont val="Calibri"/>
        <family val="2"/>
        <scheme val="minor"/>
      </rPr>
      <t>9999,00 - bold underline</t>
    </r>
    <r>
      <rPr>
        <sz val="11"/>
        <color theme="1"/>
        <rFont val="Calibri"/>
        <family val="2"/>
        <scheme val="minor"/>
      </rPr>
      <t xml:space="preserve"> - semidefinitive data; </t>
    </r>
    <r>
      <rPr>
        <b/>
        <sz val="11"/>
        <color theme="1"/>
        <rFont val="Calibri"/>
        <family val="2"/>
        <scheme val="minor"/>
      </rPr>
      <t>9999,00 - bold</t>
    </r>
    <r>
      <rPr>
        <sz val="11"/>
        <color theme="1"/>
        <rFont val="Calibri"/>
        <family val="2"/>
        <scheme val="minor"/>
      </rPr>
      <t xml:space="preserve"> - revised data; </t>
    </r>
    <r>
      <rPr>
        <u/>
        <sz val="11"/>
        <color theme="1"/>
        <rFont val="Calibri"/>
        <family val="2"/>
        <scheme val="minor"/>
      </rPr>
      <t>9999,00 - underline</t>
    </r>
    <r>
      <rPr>
        <sz val="11"/>
        <color theme="1"/>
        <rFont val="Calibri"/>
        <family val="2"/>
        <scheme val="minor"/>
      </rPr>
      <t xml:space="preserve"> - temporary data</t>
    </r>
  </si>
  <si>
    <t>© 1998 - 2018 INSTITUTUL NATIONAL DE STATISTICA</t>
  </si>
  <si>
    <t>datum</t>
  </si>
  <si>
    <t>2022 augusztus</t>
  </si>
  <si>
    <t>2022 szeptember</t>
  </si>
  <si>
    <t>2022 október</t>
  </si>
  <si>
    <t>2022 november</t>
  </si>
  <si>
    <t>2022 december</t>
  </si>
  <si>
    <t>2023 január</t>
  </si>
  <si>
    <t>2023 február</t>
  </si>
  <si>
    <t>2023 március</t>
  </si>
  <si>
    <t>2023 április</t>
  </si>
  <si>
    <t>2023 május</t>
  </si>
  <si>
    <t>2023 június</t>
  </si>
  <si>
    <t>2023 július</t>
  </si>
  <si>
    <t>2023 augusztus</t>
  </si>
  <si>
    <t>2023 szeptember</t>
  </si>
  <si>
    <t>2023 november</t>
  </si>
  <si>
    <t>2023 december</t>
  </si>
  <si>
    <t>2023 október</t>
  </si>
  <si>
    <t>2018 január</t>
  </si>
  <si>
    <t>2018 február</t>
  </si>
  <si>
    <t>2018 március</t>
  </si>
  <si>
    <t>2018 április</t>
  </si>
  <si>
    <t>2018 május</t>
  </si>
  <si>
    <t>2018 június</t>
  </si>
  <si>
    <t>2018 július</t>
  </si>
  <si>
    <t>2018 augusztus</t>
  </si>
  <si>
    <t>2018 szeptember</t>
  </si>
  <si>
    <t>2018 október</t>
  </si>
  <si>
    <t>2018 november</t>
  </si>
  <si>
    <t>2018 december</t>
  </si>
  <si>
    <t>2019 január</t>
  </si>
  <si>
    <t>2019 február</t>
  </si>
  <si>
    <t>2019 március</t>
  </si>
  <si>
    <t>2019 április</t>
  </si>
  <si>
    <t>2019 május</t>
  </si>
  <si>
    <t>2019 június</t>
  </si>
  <si>
    <t>2019 július</t>
  </si>
  <si>
    <t>2019 augusztus</t>
  </si>
  <si>
    <t>2019 szeptember</t>
  </si>
  <si>
    <t>2019 október</t>
  </si>
  <si>
    <t>2019 november</t>
  </si>
  <si>
    <t>2019 december</t>
  </si>
  <si>
    <t>2020 január</t>
  </si>
  <si>
    <t>2020 február</t>
  </si>
  <si>
    <t>2020 március</t>
  </si>
  <si>
    <t>2020 április</t>
  </si>
  <si>
    <t>2020 május</t>
  </si>
  <si>
    <t>2020 június</t>
  </si>
  <si>
    <t>2020 július</t>
  </si>
  <si>
    <t>2020 augusztus</t>
  </si>
  <si>
    <t>2020 szeptember</t>
  </si>
  <si>
    <t>2020 október</t>
  </si>
  <si>
    <t>2020 november</t>
  </si>
  <si>
    <t>2020 december</t>
  </si>
  <si>
    <t>2021 január</t>
  </si>
  <si>
    <t>2021 február</t>
  </si>
  <si>
    <t>2021 március</t>
  </si>
  <si>
    <t>2021 április</t>
  </si>
  <si>
    <t>2021 május</t>
  </si>
  <si>
    <t>2021 június</t>
  </si>
  <si>
    <t>2021 július</t>
  </si>
  <si>
    <t>2021 augusztus</t>
  </si>
  <si>
    <t>2021 szeptember</t>
  </si>
  <si>
    <t>2021 október</t>
  </si>
  <si>
    <t>2021 november</t>
  </si>
  <si>
    <t>2021 december</t>
  </si>
  <si>
    <t>2022 január</t>
  </si>
  <si>
    <t>2022 február</t>
  </si>
  <si>
    <t>2022 március</t>
  </si>
  <si>
    <t>2022 április</t>
  </si>
  <si>
    <t>2022 május</t>
  </si>
  <si>
    <t>2022 június</t>
  </si>
  <si>
    <t>2022 július</t>
  </si>
  <si>
    <t>Model</t>
  </si>
  <si>
    <t>MSE</t>
  </si>
  <si>
    <t>RRMSE</t>
  </si>
  <si>
    <t>MAPE</t>
  </si>
  <si>
    <t>R2</t>
  </si>
  <si>
    <t>AIC</t>
  </si>
  <si>
    <t>Hargita mért AR(2)</t>
  </si>
  <si>
    <t>Maros mért AR(2)</t>
  </si>
  <si>
    <t>v</t>
  </si>
  <si>
    <t>mutató/idosor</t>
  </si>
  <si>
    <t>Átlag</t>
  </si>
  <si>
    <t>Szórás</t>
  </si>
  <si>
    <t>Variancia</t>
  </si>
  <si>
    <t>Medián</t>
  </si>
  <si>
    <t>Minimum</t>
  </si>
  <si>
    <t>Maximum</t>
  </si>
  <si>
    <t>4.8%2018 február</t>
  </si>
  <si>
    <t>téli átlag</t>
  </si>
  <si>
    <t>tavaszi átlag</t>
  </si>
  <si>
    <t>nyári átlag</t>
  </si>
  <si>
    <t>őszi átlag</t>
  </si>
  <si>
    <t>2.3%         2020 május</t>
  </si>
  <si>
    <t>3.9%       2018 január</t>
  </si>
  <si>
    <t>3.2%    2021 november</t>
  </si>
  <si>
    <t>3.0%  2019 május</t>
  </si>
  <si>
    <t>5.2%  2020 november</t>
  </si>
  <si>
    <t>Kovászna</t>
  </si>
  <si>
    <t xml:space="preserve">Hargita </t>
  </si>
  <si>
    <t xml:space="preserve">Maros </t>
  </si>
  <si>
    <t>késleltetett érték</t>
  </si>
  <si>
    <t>p-érték</t>
  </si>
  <si>
    <t>statisztika</t>
  </si>
  <si>
    <t>White-teszt:</t>
  </si>
  <si>
    <t>p = 0.35 &gt; 0.05 --&gt; nem utasítjuk H0-t.</t>
  </si>
  <si>
    <t>A modell nem mutat heteroszkedaszticitást,</t>
  </si>
  <si>
    <t>állandó a hibák varrianciája, megbízhatónak mondható.</t>
  </si>
  <si>
    <t>Becslések</t>
  </si>
  <si>
    <t>Valódi adatok</t>
  </si>
  <si>
    <t>Kovászna AR2</t>
  </si>
  <si>
    <t>Hibák</t>
  </si>
  <si>
    <t>hiba</t>
  </si>
  <si>
    <t>p = 0.67 &gt; 0.05 --&gt; nem utasítjuk H0-t.</t>
  </si>
  <si>
    <t>eziduumok korrelációi (Ljung-box-teszt)</t>
  </si>
  <si>
    <t>p = 0.74 &gt; 0.05 --&gt; nem utasítjuk H0-t.</t>
  </si>
  <si>
    <t>állandó a hibák varrianciája, megbízhatónak mondható</t>
  </si>
  <si>
    <t>Kovászna  LSTM</t>
  </si>
  <si>
    <t>Hargita  LSTM</t>
  </si>
  <si>
    <t>Maros  LSTM</t>
  </si>
  <si>
    <t>Kovászna  MLP ((12, 12, 12,), 5 réteg)</t>
  </si>
  <si>
    <t>Hargita  MLP ((12, 12, 12,), 5 réteg)</t>
  </si>
  <si>
    <t>Maros  MLP ((12, 12, 12,), 5 réteg)</t>
  </si>
  <si>
    <t>Kovászna  AR(2)</t>
  </si>
  <si>
    <t>Hargita  AR(2)</t>
  </si>
  <si>
    <t>Maros  AR(2)</t>
  </si>
  <si>
    <t xml:space="preserve">Kovászna  </t>
  </si>
  <si>
    <t xml:space="preserve">Hargita  </t>
  </si>
  <si>
    <t xml:space="preserve">Maros  </t>
  </si>
  <si>
    <r>
      <t>Kovászna MLP</t>
    </r>
    <r>
      <rPr>
        <sz val="10"/>
        <color rgb="FF363636"/>
        <rFont val="Segoe UI"/>
        <family val="2"/>
      </rPr>
      <t> (12, 12, 12,)</t>
    </r>
  </si>
  <si>
    <t>Előrejelzés</t>
  </si>
  <si>
    <t>Valódi adat</t>
  </si>
  <si>
    <r>
      <t>Hargita MLP</t>
    </r>
    <r>
      <rPr>
        <sz val="10"/>
        <color rgb="FF363636"/>
        <rFont val="Segoe UI"/>
        <family val="2"/>
      </rPr>
      <t> (12, 12, 12,)</t>
    </r>
  </si>
  <si>
    <r>
      <t>Maros MLP</t>
    </r>
    <r>
      <rPr>
        <sz val="10"/>
        <color rgb="FF363636"/>
        <rFont val="Segoe UI"/>
        <family val="2"/>
      </rPr>
      <t> (12, 12, 12,)</t>
    </r>
  </si>
  <si>
    <t>Maros</t>
  </si>
  <si>
    <t>Hargita</t>
  </si>
  <si>
    <t>Ljung-Box</t>
  </si>
  <si>
    <t>White teszt</t>
  </si>
  <si>
    <t>P-érték</t>
  </si>
  <si>
    <t>Kovászna LSTM</t>
  </si>
  <si>
    <t>Hargita LSTM</t>
  </si>
  <si>
    <t>Maros LSTM</t>
  </si>
  <si>
    <t>legjobb</t>
  </si>
  <si>
    <t>masodik</t>
  </si>
  <si>
    <t>leggyengebb</t>
  </si>
  <si>
    <t>LSTM</t>
  </si>
  <si>
    <t>AR(2)</t>
  </si>
  <si>
    <t>MLP</t>
  </si>
  <si>
    <t>összességében</t>
  </si>
  <si>
    <t>átlag</t>
  </si>
  <si>
    <t>átlagos hiba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</si>
</sst>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rgb="FF363636"/>
      <name val="Segoe UI"/>
      <family val="2"/>
    </font>
    <font>
      <sz val="10"/>
      <color rgb="FF363636"/>
      <name val="Segoe UI"/>
      <family val="2"/>
    </font>
    <font>
      <b/>
      <sz val="12"/>
      <color rgb="FF363636"/>
      <name val="Segoe UI"/>
      <family val="2"/>
    </font>
    <font>
      <sz val="12"/>
      <color theme="1"/>
      <name val="Calibri"/>
      <family val="2"/>
      <scheme val="minor"/>
    </font>
    <font>
      <sz val="12"/>
      <color rgb="FF363636"/>
      <name val="Segoe UI"/>
      <family val="2"/>
    </font>
    <font>
      <i/>
      <sz val="12"/>
      <color rgb="FF363636"/>
      <name val="Segoe UI"/>
      <family val="2"/>
    </font>
    <font>
      <sz val="10"/>
      <name val="Segoe UI"/>
      <family val="2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3E8ED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/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DBDBDB"/>
      </left>
      <right/>
      <top style="medium">
        <color rgb="FFDBDBDB"/>
      </top>
      <bottom/>
      <diagonal/>
    </border>
    <border>
      <left/>
      <right/>
      <top style="medium">
        <color rgb="FFDBDBDB"/>
      </top>
      <bottom/>
      <diagonal/>
    </border>
    <border>
      <left/>
      <right style="medium">
        <color rgb="FFDBDBDB"/>
      </right>
      <top style="medium">
        <color rgb="FFDBDBDB"/>
      </top>
      <bottom/>
      <diagonal/>
    </border>
    <border>
      <left style="medium">
        <color rgb="FFDBDBDB"/>
      </left>
      <right/>
      <top/>
      <bottom/>
      <diagonal/>
    </border>
    <border>
      <left/>
      <right style="medium">
        <color rgb="FFDBDBDB"/>
      </right>
      <top/>
      <bottom/>
      <diagonal/>
    </border>
    <border>
      <left style="medium">
        <color rgb="FFDBDBDB"/>
      </left>
      <right/>
      <top/>
      <bottom style="medium">
        <color rgb="FFDBDBDB"/>
      </bottom>
      <diagonal/>
    </border>
    <border>
      <left/>
      <right/>
      <top/>
      <bottom style="medium">
        <color rgb="FFDBDBDB"/>
      </bottom>
      <diagonal/>
    </border>
    <border>
      <left/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/>
      <top style="medium">
        <color rgb="FFDBDBDB"/>
      </top>
      <bottom style="medium">
        <color rgb="FFDBDBDB"/>
      </bottom>
      <diagonal/>
    </border>
    <border>
      <left/>
      <right/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DBDBDB"/>
      </left>
      <right/>
      <top style="medium">
        <color rgb="FFDBDBDB"/>
      </top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/>
      <bottom style="medium">
        <color rgb="FFDBDBDB"/>
      </bottom>
      <diagonal/>
    </border>
    <border>
      <left style="medium">
        <color rgb="FFDBDBDB"/>
      </left>
      <right style="medium">
        <color indexed="64"/>
      </right>
      <top/>
      <bottom style="medium">
        <color rgb="FFDBDBDB"/>
      </bottom>
      <diagonal/>
    </border>
    <border>
      <left style="medium">
        <color indexed="64"/>
      </left>
      <right/>
      <top style="medium">
        <color rgb="FFDBDBDB"/>
      </top>
      <bottom style="medium">
        <color rgb="FFDBDBDB"/>
      </bottom>
      <diagonal/>
    </border>
    <border>
      <left style="medium">
        <color indexed="64"/>
      </left>
      <right/>
      <top style="medium">
        <color rgb="FFDBDBDB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rgb="FFDBDBDB"/>
      </bottom>
      <diagonal/>
    </border>
    <border>
      <left style="medium">
        <color indexed="64"/>
      </left>
      <right style="medium">
        <color rgb="FFDBDBDB"/>
      </right>
      <top/>
      <bottom style="medium">
        <color indexed="64"/>
      </bottom>
      <diagonal/>
    </border>
    <border>
      <left style="medium">
        <color rgb="FFDBDBDB"/>
      </left>
      <right/>
      <top/>
      <bottom style="medium">
        <color indexed="64"/>
      </bottom>
      <diagonal/>
    </border>
    <border>
      <left style="medium">
        <color rgb="FFDBDBDB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rgb="FFDBDBDB"/>
      </right>
      <top style="medium">
        <color rgb="FFDBDBDB"/>
      </top>
      <bottom/>
      <diagonal/>
    </border>
    <border>
      <left style="medium">
        <color rgb="FFDBDBDB"/>
      </left>
      <right style="medium">
        <color indexed="64"/>
      </right>
      <top style="medium">
        <color rgb="FFDBDBDB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0">
    <xf numFmtId="0" fontId="0" fillId="0" borderId="0" xfId="0"/>
    <xf numFmtId="0" fontId="16" fillId="0" borderId="0" xfId="0" applyFont="1" applyAlignment="1">
      <alignment horizontal="center" vertical="center" wrapText="1"/>
    </xf>
    <xf numFmtId="17" fontId="16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18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left" wrapText="1"/>
    </xf>
    <xf numFmtId="0" fontId="0" fillId="0" borderId="10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49" fontId="0" fillId="0" borderId="17" xfId="0" quotePrefix="1" applyNumberFormat="1" applyBorder="1"/>
    <xf numFmtId="0" fontId="0" fillId="0" borderId="17" xfId="0" applyBorder="1"/>
    <xf numFmtId="0" fontId="16" fillId="33" borderId="0" xfId="0" applyFont="1" applyFill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  <xf numFmtId="164" fontId="0" fillId="0" borderId="17" xfId="0" applyNumberFormat="1" applyBorder="1"/>
    <xf numFmtId="0" fontId="0" fillId="34" borderId="0" xfId="0" applyFill="1"/>
    <xf numFmtId="0" fontId="20" fillId="34" borderId="18" xfId="0" applyFont="1" applyFill="1" applyBorder="1" applyAlignment="1">
      <alignment horizontal="center" vertical="top" wrapText="1"/>
    </xf>
    <xf numFmtId="0" fontId="21" fillId="34" borderId="18" xfId="0" applyFont="1" applyFill="1" applyBorder="1" applyAlignment="1">
      <alignment vertical="top" wrapText="1"/>
    </xf>
    <xf numFmtId="10" fontId="21" fillId="34" borderId="18" xfId="0" applyNumberFormat="1" applyFont="1" applyFill="1" applyBorder="1" applyAlignment="1">
      <alignment vertical="top" wrapText="1"/>
    </xf>
    <xf numFmtId="0" fontId="0" fillId="0" borderId="20" xfId="0" applyBorder="1"/>
    <xf numFmtId="0" fontId="0" fillId="0" borderId="21" xfId="0" applyBorder="1"/>
    <xf numFmtId="0" fontId="21" fillId="34" borderId="22" xfId="0" applyFont="1" applyFill="1" applyBorder="1" applyAlignment="1">
      <alignment vertical="top" wrapText="1"/>
    </xf>
    <xf numFmtId="0" fontId="21" fillId="34" borderId="23" xfId="0" applyFont="1" applyFill="1" applyBorder="1" applyAlignment="1">
      <alignment vertical="top" wrapText="1"/>
    </xf>
    <xf numFmtId="0" fontId="21" fillId="34" borderId="24" xfId="0" applyFont="1" applyFill="1" applyBorder="1" applyAlignment="1">
      <alignment vertical="top" wrapText="1"/>
    </xf>
    <xf numFmtId="0" fontId="21" fillId="34" borderId="25" xfId="0" applyFont="1" applyFill="1" applyBorder="1" applyAlignment="1">
      <alignment vertical="top" wrapText="1"/>
    </xf>
    <xf numFmtId="0" fontId="20" fillId="34" borderId="26" xfId="0" applyFont="1" applyFill="1" applyBorder="1" applyAlignment="1">
      <alignment horizontal="center" vertical="top" wrapText="1"/>
    </xf>
    <xf numFmtId="0" fontId="20" fillId="34" borderId="27" xfId="0" applyFont="1" applyFill="1" applyBorder="1" applyAlignment="1">
      <alignment horizontal="center" vertical="top" wrapText="1"/>
    </xf>
    <xf numFmtId="0" fontId="20" fillId="34" borderId="28" xfId="0" applyFont="1" applyFill="1" applyBorder="1" applyAlignment="1">
      <alignment horizontal="center" vertical="top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1" fillId="34" borderId="32" xfId="0" applyFont="1" applyFill="1" applyBorder="1" applyAlignment="1">
      <alignment vertical="top" wrapText="1"/>
    </xf>
    <xf numFmtId="0" fontId="21" fillId="34" borderId="37" xfId="0" applyFont="1" applyFill="1" applyBorder="1" applyAlignment="1">
      <alignment vertical="top" wrapText="1"/>
    </xf>
    <xf numFmtId="0" fontId="21" fillId="34" borderId="32" xfId="0" applyFont="1" applyFill="1" applyBorder="1" applyAlignment="1">
      <alignment vertical="top" wrapText="1"/>
    </xf>
    <xf numFmtId="0" fontId="21" fillId="34" borderId="33" xfId="0" applyFont="1" applyFill="1" applyBorder="1" applyAlignment="1">
      <alignment vertical="top" wrapText="1"/>
    </xf>
    <xf numFmtId="0" fontId="21" fillId="34" borderId="34" xfId="0" applyFont="1" applyFill="1" applyBorder="1" applyAlignment="1">
      <alignment vertical="top" wrapText="1"/>
    </xf>
    <xf numFmtId="0" fontId="21" fillId="34" borderId="35" xfId="0" applyFont="1" applyFill="1" applyBorder="1" applyAlignment="1">
      <alignment vertical="top" wrapText="1"/>
    </xf>
    <xf numFmtId="0" fontId="21" fillId="34" borderId="0" xfId="0" applyFont="1" applyFill="1" applyBorder="1" applyAlignment="1">
      <alignment vertical="top" wrapText="1"/>
    </xf>
    <xf numFmtId="0" fontId="21" fillId="34" borderId="36" xfId="0" applyFont="1" applyFill="1" applyBorder="1" applyAlignment="1">
      <alignment vertical="top" wrapText="1"/>
    </xf>
    <xf numFmtId="0" fontId="21" fillId="34" borderId="37" xfId="0" applyFont="1" applyFill="1" applyBorder="1" applyAlignment="1">
      <alignment vertical="top" wrapText="1"/>
    </xf>
    <xf numFmtId="0" fontId="21" fillId="34" borderId="38" xfId="0" applyFont="1" applyFill="1" applyBorder="1" applyAlignment="1">
      <alignment vertical="top" wrapText="1"/>
    </xf>
    <xf numFmtId="0" fontId="21" fillId="34" borderId="39" xfId="0" applyFont="1" applyFill="1" applyBorder="1" applyAlignment="1">
      <alignment vertical="top" wrapText="1"/>
    </xf>
    <xf numFmtId="0" fontId="0" fillId="36" borderId="0" xfId="0" applyFill="1"/>
    <xf numFmtId="0" fontId="20" fillId="34" borderId="40" xfId="0" applyFont="1" applyFill="1" applyBorder="1" applyAlignment="1">
      <alignment vertical="top" wrapText="1"/>
    </xf>
    <xf numFmtId="0" fontId="20" fillId="34" borderId="19" xfId="0" applyFont="1" applyFill="1" applyBorder="1" applyAlignment="1">
      <alignment vertical="top" wrapText="1"/>
    </xf>
    <xf numFmtId="0" fontId="21" fillId="34" borderId="40" xfId="0" applyFont="1" applyFill="1" applyBorder="1" applyAlignment="1">
      <alignment vertical="top" wrapText="1"/>
    </xf>
    <xf numFmtId="0" fontId="21" fillId="34" borderId="40" xfId="0" applyFont="1" applyFill="1" applyBorder="1" applyAlignment="1">
      <alignment vertical="top" wrapText="1"/>
    </xf>
    <xf numFmtId="0" fontId="21" fillId="34" borderId="41" xfId="0" applyFont="1" applyFill="1" applyBorder="1" applyAlignment="1">
      <alignment vertical="top" wrapText="1"/>
    </xf>
    <xf numFmtId="0" fontId="21" fillId="34" borderId="19" xfId="0" applyFont="1" applyFill="1" applyBorder="1" applyAlignment="1">
      <alignment vertical="top" wrapText="1"/>
    </xf>
    <xf numFmtId="0" fontId="21" fillId="34" borderId="0" xfId="0" applyFont="1" applyFill="1" applyBorder="1" applyAlignment="1">
      <alignment vertical="top" wrapText="1"/>
    </xf>
    <xf numFmtId="0" fontId="16" fillId="0" borderId="0" xfId="0" applyFont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44" xfId="0" applyFont="1" applyBorder="1" applyAlignment="1">
      <alignment horizontal="center" vertical="center"/>
    </xf>
    <xf numFmtId="0" fontId="21" fillId="34" borderId="45" xfId="0" applyFont="1" applyFill="1" applyBorder="1" applyAlignment="1">
      <alignment vertical="top" wrapText="1"/>
    </xf>
    <xf numFmtId="0" fontId="21" fillId="34" borderId="46" xfId="0" applyFont="1" applyFill="1" applyBorder="1" applyAlignment="1">
      <alignment vertical="top" wrapText="1"/>
    </xf>
    <xf numFmtId="0" fontId="21" fillId="34" borderId="47" xfId="0" applyFont="1" applyFill="1" applyBorder="1" applyAlignment="1">
      <alignment vertical="top" wrapText="1"/>
    </xf>
    <xf numFmtId="0" fontId="21" fillId="34" borderId="48" xfId="0" applyFont="1" applyFill="1" applyBorder="1" applyAlignment="1">
      <alignment vertical="top" wrapText="1"/>
    </xf>
    <xf numFmtId="0" fontId="0" fillId="0" borderId="0" xfId="0" applyAlignment="1"/>
    <xf numFmtId="0" fontId="21" fillId="34" borderId="49" xfId="0" applyFont="1" applyFill="1" applyBorder="1" applyAlignment="1">
      <alignment vertical="top" wrapText="1"/>
    </xf>
    <xf numFmtId="0" fontId="20" fillId="34" borderId="31" xfId="0" applyFont="1" applyFill="1" applyBorder="1" applyAlignment="1">
      <alignment horizontal="center" vertical="center" wrapText="1"/>
    </xf>
    <xf numFmtId="0" fontId="21" fillId="34" borderId="50" xfId="0" applyFont="1" applyFill="1" applyBorder="1" applyAlignment="1">
      <alignment vertical="top" wrapText="1"/>
    </xf>
    <xf numFmtId="0" fontId="20" fillId="34" borderId="30" xfId="0" applyFont="1" applyFill="1" applyBorder="1" applyAlignment="1">
      <alignment horizontal="center" vertical="center" wrapText="1"/>
    </xf>
    <xf numFmtId="0" fontId="21" fillId="34" borderId="42" xfId="0" applyFont="1" applyFill="1" applyBorder="1" applyAlignment="1">
      <alignment horizontal="center" vertical="center" wrapText="1"/>
    </xf>
    <xf numFmtId="0" fontId="21" fillId="34" borderId="44" xfId="0" applyFont="1" applyFill="1" applyBorder="1" applyAlignment="1">
      <alignment horizontal="center" vertical="center" wrapText="1"/>
    </xf>
    <xf numFmtId="0" fontId="20" fillId="34" borderId="26" xfId="0" applyFont="1" applyFill="1" applyBorder="1" applyAlignment="1">
      <alignment horizontal="center" vertical="center" wrapText="1"/>
    </xf>
    <xf numFmtId="0" fontId="20" fillId="34" borderId="28" xfId="0" applyFont="1" applyFill="1" applyBorder="1" applyAlignment="1">
      <alignment horizontal="center" vertical="center" wrapText="1"/>
    </xf>
    <xf numFmtId="0" fontId="20" fillId="34" borderId="51" xfId="0" applyFont="1" applyFill="1" applyBorder="1" applyAlignment="1">
      <alignment horizontal="center" vertical="top" wrapText="1"/>
    </xf>
    <xf numFmtId="0" fontId="20" fillId="34" borderId="52" xfId="0" applyFont="1" applyFill="1" applyBorder="1" applyAlignment="1">
      <alignment horizontal="center" vertical="top" wrapText="1"/>
    </xf>
    <xf numFmtId="0" fontId="20" fillId="34" borderId="53" xfId="0" applyFont="1" applyFill="1" applyBorder="1" applyAlignment="1">
      <alignment horizontal="center" vertical="top" wrapText="1"/>
    </xf>
    <xf numFmtId="0" fontId="20" fillId="34" borderId="42" xfId="0" applyFont="1" applyFill="1" applyBorder="1" applyAlignment="1">
      <alignment vertical="top" wrapText="1"/>
    </xf>
    <xf numFmtId="0" fontId="20" fillId="34" borderId="43" xfId="0" applyFont="1" applyFill="1" applyBorder="1" applyAlignment="1">
      <alignment vertical="top" wrapText="1"/>
    </xf>
    <xf numFmtId="0" fontId="20" fillId="34" borderId="44" xfId="0" applyFont="1" applyFill="1" applyBorder="1" applyAlignment="1">
      <alignment vertical="top" wrapText="1"/>
    </xf>
    <xf numFmtId="0" fontId="0" fillId="0" borderId="12" xfId="0" applyBorder="1"/>
    <xf numFmtId="0" fontId="16" fillId="0" borderId="21" xfId="0" applyFont="1" applyBorder="1" applyAlignment="1">
      <alignment horizontal="center" vertical="center"/>
    </xf>
    <xf numFmtId="0" fontId="20" fillId="34" borderId="16" xfId="0" applyFont="1" applyFill="1" applyBorder="1" applyAlignment="1">
      <alignment horizontal="center" vertical="top" wrapText="1"/>
    </xf>
    <xf numFmtId="0" fontId="22" fillId="35" borderId="18" xfId="0" applyFont="1" applyFill="1" applyBorder="1" applyAlignment="1">
      <alignment horizontal="center" vertical="top" wrapText="1"/>
    </xf>
    <xf numFmtId="0" fontId="23" fillId="0" borderId="0" xfId="0" applyFont="1"/>
    <xf numFmtId="0" fontId="24" fillId="34" borderId="18" xfId="0" applyFont="1" applyFill="1" applyBorder="1" applyAlignment="1">
      <alignment vertical="top" wrapText="1"/>
    </xf>
    <xf numFmtId="10" fontId="24" fillId="34" borderId="18" xfId="0" applyNumberFormat="1" applyFont="1" applyFill="1" applyBorder="1" applyAlignment="1">
      <alignment vertical="top" wrapText="1"/>
    </xf>
    <xf numFmtId="0" fontId="25" fillId="34" borderId="18" xfId="0" applyFont="1" applyFill="1" applyBorder="1" applyAlignment="1">
      <alignment horizontal="right" vertical="center" wrapText="1"/>
    </xf>
    <xf numFmtId="0" fontId="20" fillId="37" borderId="0" xfId="0" applyFont="1" applyFill="1" applyBorder="1" applyAlignment="1">
      <alignment horizontal="center" vertical="top" wrapText="1"/>
    </xf>
    <xf numFmtId="0" fontId="20" fillId="34" borderId="0" xfId="0" applyFont="1" applyFill="1" applyBorder="1" applyAlignment="1">
      <alignment horizontal="center" vertical="top" wrapText="1"/>
    </xf>
    <xf numFmtId="10" fontId="21" fillId="34" borderId="0" xfId="0" applyNumberFormat="1" applyFont="1" applyFill="1" applyBorder="1" applyAlignment="1">
      <alignment vertical="top" wrapText="1"/>
    </xf>
    <xf numFmtId="0" fontId="26" fillId="0" borderId="12" xfId="0" applyFont="1" applyFill="1" applyBorder="1" applyAlignment="1">
      <alignment vertical="top" wrapText="1"/>
    </xf>
    <xf numFmtId="10" fontId="26" fillId="34" borderId="20" xfId="0" applyNumberFormat="1" applyFont="1" applyFill="1" applyBorder="1" applyAlignment="1">
      <alignment vertical="top" wrapText="1"/>
    </xf>
    <xf numFmtId="0" fontId="27" fillId="0" borderId="20" xfId="0" applyFont="1" applyFill="1" applyBorder="1" applyAlignment="1">
      <alignment horizontal="right"/>
    </xf>
    <xf numFmtId="0" fontId="27" fillId="0" borderId="21" xfId="0" applyFont="1" applyFill="1" applyBorder="1" applyAlignment="1">
      <alignment horizontal="right"/>
    </xf>
    <xf numFmtId="0" fontId="26" fillId="0" borderId="10" xfId="0" applyFont="1" applyFill="1" applyBorder="1" applyAlignment="1">
      <alignment vertical="top" wrapText="1"/>
    </xf>
    <xf numFmtId="0" fontId="27" fillId="0" borderId="0" xfId="0" applyFont="1" applyFill="1" applyBorder="1" applyAlignment="1">
      <alignment horizontal="right"/>
    </xf>
    <xf numFmtId="0" fontId="27" fillId="0" borderId="13" xfId="0" applyFont="1" applyFill="1" applyBorder="1" applyAlignment="1">
      <alignment horizontal="right"/>
    </xf>
    <xf numFmtId="0" fontId="26" fillId="39" borderId="10" xfId="0" applyFont="1" applyFill="1" applyBorder="1" applyAlignment="1">
      <alignment vertical="top" wrapText="1"/>
    </xf>
    <xf numFmtId="10" fontId="26" fillId="39" borderId="0" xfId="0" applyNumberFormat="1" applyFont="1" applyFill="1" applyBorder="1" applyAlignment="1">
      <alignment vertical="top" wrapText="1"/>
    </xf>
    <xf numFmtId="0" fontId="26" fillId="39" borderId="0" xfId="0" applyFont="1" applyFill="1" applyBorder="1" applyAlignment="1">
      <alignment horizontal="right" vertical="top" wrapText="1"/>
    </xf>
    <xf numFmtId="0" fontId="26" fillId="39" borderId="13" xfId="0" applyFont="1" applyFill="1" applyBorder="1" applyAlignment="1">
      <alignment horizontal="right" vertical="top" wrapText="1"/>
    </xf>
    <xf numFmtId="0" fontId="26" fillId="38" borderId="10" xfId="0" applyFont="1" applyFill="1" applyBorder="1" applyAlignment="1">
      <alignment vertical="top" wrapText="1"/>
    </xf>
    <xf numFmtId="10" fontId="26" fillId="38" borderId="0" xfId="0" applyNumberFormat="1" applyFont="1" applyFill="1" applyBorder="1" applyAlignment="1">
      <alignment horizontal="right" vertical="top" wrapText="1"/>
    </xf>
    <xf numFmtId="10" fontId="26" fillId="0" borderId="0" xfId="0" applyNumberFormat="1" applyFont="1" applyFill="1" applyBorder="1" applyAlignment="1">
      <alignment horizontal="right" vertical="top" wrapText="1"/>
    </xf>
    <xf numFmtId="0" fontId="26" fillId="0" borderId="0" xfId="0" applyFont="1" applyFill="1" applyBorder="1" applyAlignment="1">
      <alignment horizontal="right" vertical="top" wrapText="1"/>
    </xf>
    <xf numFmtId="0" fontId="26" fillId="0" borderId="13" xfId="0" applyFont="1" applyFill="1" applyBorder="1" applyAlignment="1">
      <alignment horizontal="right" vertical="top" wrapText="1"/>
    </xf>
    <xf numFmtId="0" fontId="26" fillId="0" borderId="14" xfId="0" applyFont="1" applyFill="1" applyBorder="1" applyAlignment="1">
      <alignment vertical="top" wrapText="1"/>
    </xf>
    <xf numFmtId="10" fontId="26" fillId="0" borderId="15" xfId="0" applyNumberFormat="1" applyFont="1" applyFill="1" applyBorder="1" applyAlignment="1">
      <alignment horizontal="right" vertical="top" wrapText="1"/>
    </xf>
    <xf numFmtId="0" fontId="26" fillId="0" borderId="15" xfId="0" applyFont="1" applyFill="1" applyBorder="1" applyAlignment="1">
      <alignment horizontal="right" vertical="top" wrapText="1"/>
    </xf>
    <xf numFmtId="0" fontId="26" fillId="0" borderId="16" xfId="0" applyFont="1" applyFill="1" applyBorder="1" applyAlignment="1">
      <alignment horizontal="right" vertical="top" wrapText="1"/>
    </xf>
    <xf numFmtId="0" fontId="26" fillId="38" borderId="0" xfId="0" applyFont="1" applyFill="1" applyBorder="1" applyAlignment="1">
      <alignment horizontal="right" vertical="top" wrapText="1"/>
    </xf>
    <xf numFmtId="0" fontId="26" fillId="38" borderId="13" xfId="0" applyFont="1" applyFill="1" applyBorder="1" applyAlignment="1">
      <alignment horizontal="right" vertical="top" wrapText="1"/>
    </xf>
    <xf numFmtId="0" fontId="26" fillId="40" borderId="10" xfId="0" applyFont="1" applyFill="1" applyBorder="1" applyAlignment="1">
      <alignment vertical="top" wrapText="1"/>
    </xf>
    <xf numFmtId="10" fontId="26" fillId="40" borderId="0" xfId="0" applyNumberFormat="1" applyFont="1" applyFill="1" applyBorder="1" applyAlignment="1">
      <alignment vertical="top" wrapText="1"/>
    </xf>
    <xf numFmtId="0" fontId="27" fillId="40" borderId="0" xfId="0" applyFont="1" applyFill="1" applyBorder="1" applyAlignment="1">
      <alignment horizontal="right"/>
    </xf>
    <xf numFmtId="0" fontId="27" fillId="40" borderId="13" xfId="0" applyFont="1" applyFill="1" applyBorder="1" applyAlignment="1">
      <alignment horizontal="right"/>
    </xf>
    <xf numFmtId="0" fontId="0" fillId="0" borderId="13" xfId="0" applyFill="1" applyBorder="1"/>
    <xf numFmtId="0" fontId="20" fillId="34" borderId="10" xfId="0" applyFont="1" applyFill="1" applyBorder="1" applyAlignment="1">
      <alignment horizontal="center" vertical="top" wrapText="1"/>
    </xf>
    <xf numFmtId="0" fontId="0" fillId="0" borderId="15" xfId="0" applyFill="1" applyBorder="1"/>
    <xf numFmtId="0" fontId="0" fillId="0" borderId="16" xfId="0" applyFill="1" applyBorder="1"/>
    <xf numFmtId="0" fontId="0" fillId="0" borderId="12" xfId="0" applyFill="1" applyBorder="1"/>
    <xf numFmtId="0" fontId="0" fillId="0" borderId="10" xfId="0" applyFill="1" applyBorder="1"/>
    <xf numFmtId="0" fontId="0" fillId="0" borderId="14" xfId="0" applyFill="1" applyBorder="1"/>
    <xf numFmtId="0" fontId="21" fillId="34" borderId="54" xfId="0" applyFont="1" applyFill="1" applyBorder="1" applyAlignment="1">
      <alignment vertical="top" wrapText="1"/>
    </xf>
    <xf numFmtId="0" fontId="21" fillId="34" borderId="55" xfId="0" applyFont="1" applyFill="1" applyBorder="1" applyAlignment="1">
      <alignment vertical="top" wrapText="1"/>
    </xf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Mért adatok 2023</a:t>
            </a:r>
            <a:r>
              <a:rPr lang="en-GB" sz="1600" b="1" baseline="0"/>
              <a:t> január - 2023 december</a:t>
            </a:r>
            <a:endParaRPr lang="en-GB" sz="1600" b="1"/>
          </a:p>
        </c:rich>
      </c:tx>
      <c:overlay val="0"/>
      <c:spPr>
        <a:noFill/>
        <a:ln>
          <a:solidFill>
            <a:srgbClr val="FF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71190109746513E-2"/>
          <c:y val="8.7548012214144835E-2"/>
          <c:w val="0.8805040589736145"/>
          <c:h val="0.71902070432735954"/>
        </c:manualLayout>
      </c:layout>
      <c:lineChart>
        <c:grouping val="standard"/>
        <c:varyColors val="0"/>
        <c:ser>
          <c:idx val="0"/>
          <c:order val="0"/>
          <c:tx>
            <c:strRef>
              <c:f>tesztadatok!$B$1</c:f>
              <c:strCache>
                <c:ptCount val="1"/>
                <c:pt idx="0">
                  <c:v>Kovászna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tesztadatok!$A$2:$A$13</c:f>
              <c:strCache>
                <c:ptCount val="12"/>
                <c:pt idx="0">
                  <c:v>2023 január</c:v>
                </c:pt>
                <c:pt idx="1">
                  <c:v>2023 február</c:v>
                </c:pt>
                <c:pt idx="2">
                  <c:v>2023 március</c:v>
                </c:pt>
                <c:pt idx="3">
                  <c:v>2023 április</c:v>
                </c:pt>
                <c:pt idx="4">
                  <c:v>2023 május</c:v>
                </c:pt>
                <c:pt idx="5">
                  <c:v>2023 június</c:v>
                </c:pt>
                <c:pt idx="6">
                  <c:v>2023 július</c:v>
                </c:pt>
                <c:pt idx="7">
                  <c:v>2023 augusztus</c:v>
                </c:pt>
                <c:pt idx="8">
                  <c:v>2023 szeptember</c:v>
                </c:pt>
                <c:pt idx="9">
                  <c:v>2023 október</c:v>
                </c:pt>
                <c:pt idx="10">
                  <c:v>2023 november</c:v>
                </c:pt>
                <c:pt idx="11">
                  <c:v>2023 december</c:v>
                </c:pt>
              </c:strCache>
            </c:strRef>
          </c:cat>
          <c:val>
            <c:numRef>
              <c:f>tesztadatok!$B$2:$B$13</c:f>
              <c:numCache>
                <c:formatCode>General</c:formatCode>
                <c:ptCount val="12"/>
                <c:pt idx="0">
                  <c:v>3.8</c:v>
                </c:pt>
                <c:pt idx="1">
                  <c:v>3.8</c:v>
                </c:pt>
                <c:pt idx="2">
                  <c:v>3.8</c:v>
                </c:pt>
                <c:pt idx="3">
                  <c:v>3.8</c:v>
                </c:pt>
                <c:pt idx="4">
                  <c:v>3.8</c:v>
                </c:pt>
                <c:pt idx="5">
                  <c:v>4.2</c:v>
                </c:pt>
                <c:pt idx="6">
                  <c:v>4.9000000000000004</c:v>
                </c:pt>
                <c:pt idx="7">
                  <c:v>5.3</c:v>
                </c:pt>
                <c:pt idx="8">
                  <c:v>5.3</c:v>
                </c:pt>
                <c:pt idx="9">
                  <c:v>5.3</c:v>
                </c:pt>
                <c:pt idx="10">
                  <c:v>5.2</c:v>
                </c:pt>
                <c:pt idx="11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B-4270-9624-506772AF2968}"/>
            </c:ext>
          </c:extLst>
        </c:ser>
        <c:ser>
          <c:idx val="1"/>
          <c:order val="1"/>
          <c:tx>
            <c:strRef>
              <c:f>tesztadatok!$C$1</c:f>
              <c:strCache>
                <c:ptCount val="1"/>
                <c:pt idx="0">
                  <c:v>Hargita 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tesztadatok!$A$2:$A$13</c:f>
              <c:strCache>
                <c:ptCount val="12"/>
                <c:pt idx="0">
                  <c:v>2023 január</c:v>
                </c:pt>
                <c:pt idx="1">
                  <c:v>2023 február</c:v>
                </c:pt>
                <c:pt idx="2">
                  <c:v>2023 március</c:v>
                </c:pt>
                <c:pt idx="3">
                  <c:v>2023 április</c:v>
                </c:pt>
                <c:pt idx="4">
                  <c:v>2023 május</c:v>
                </c:pt>
                <c:pt idx="5">
                  <c:v>2023 június</c:v>
                </c:pt>
                <c:pt idx="6">
                  <c:v>2023 július</c:v>
                </c:pt>
                <c:pt idx="7">
                  <c:v>2023 augusztus</c:v>
                </c:pt>
                <c:pt idx="8">
                  <c:v>2023 szeptember</c:v>
                </c:pt>
                <c:pt idx="9">
                  <c:v>2023 október</c:v>
                </c:pt>
                <c:pt idx="10">
                  <c:v>2023 november</c:v>
                </c:pt>
                <c:pt idx="11">
                  <c:v>2023 december</c:v>
                </c:pt>
              </c:strCache>
            </c:strRef>
          </c:cat>
          <c:val>
            <c:numRef>
              <c:f>tesztadatok!$C$2:$C$13</c:f>
              <c:numCache>
                <c:formatCode>General</c:formatCode>
                <c:ptCount val="12"/>
                <c:pt idx="0">
                  <c:v>4.5</c:v>
                </c:pt>
                <c:pt idx="1">
                  <c:v>4.3</c:v>
                </c:pt>
                <c:pt idx="2">
                  <c:v>4.2</c:v>
                </c:pt>
                <c:pt idx="3">
                  <c:v>4</c:v>
                </c:pt>
                <c:pt idx="4">
                  <c:v>3.8</c:v>
                </c:pt>
                <c:pt idx="5">
                  <c:v>3.8</c:v>
                </c:pt>
                <c:pt idx="6">
                  <c:v>3.7</c:v>
                </c:pt>
                <c:pt idx="7">
                  <c:v>3.8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  <c:pt idx="11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B-4270-9624-506772AF2968}"/>
            </c:ext>
          </c:extLst>
        </c:ser>
        <c:ser>
          <c:idx val="2"/>
          <c:order val="2"/>
          <c:tx>
            <c:strRef>
              <c:f>tesztadatok!$D$1</c:f>
              <c:strCache>
                <c:ptCount val="1"/>
                <c:pt idx="0">
                  <c:v>Maros 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tesztadatok!$A$2:$A$13</c:f>
              <c:strCache>
                <c:ptCount val="12"/>
                <c:pt idx="0">
                  <c:v>2023 január</c:v>
                </c:pt>
                <c:pt idx="1">
                  <c:v>2023 február</c:v>
                </c:pt>
                <c:pt idx="2">
                  <c:v>2023 március</c:v>
                </c:pt>
                <c:pt idx="3">
                  <c:v>2023 április</c:v>
                </c:pt>
                <c:pt idx="4">
                  <c:v>2023 május</c:v>
                </c:pt>
                <c:pt idx="5">
                  <c:v>2023 június</c:v>
                </c:pt>
                <c:pt idx="6">
                  <c:v>2023 július</c:v>
                </c:pt>
                <c:pt idx="7">
                  <c:v>2023 augusztus</c:v>
                </c:pt>
                <c:pt idx="8">
                  <c:v>2023 szeptember</c:v>
                </c:pt>
                <c:pt idx="9">
                  <c:v>2023 október</c:v>
                </c:pt>
                <c:pt idx="10">
                  <c:v>2023 november</c:v>
                </c:pt>
                <c:pt idx="11">
                  <c:v>2023 december</c:v>
                </c:pt>
              </c:strCache>
            </c:strRef>
          </c:cat>
          <c:val>
            <c:numRef>
              <c:f>tesztadatok!$D$2:$D$13</c:f>
              <c:numCache>
                <c:formatCode>General</c:formatCode>
                <c:ptCount val="12"/>
                <c:pt idx="0">
                  <c:v>3.1</c:v>
                </c:pt>
                <c:pt idx="1">
                  <c:v>3.1</c:v>
                </c:pt>
                <c:pt idx="2">
                  <c:v>3</c:v>
                </c:pt>
                <c:pt idx="3">
                  <c:v>2.7</c:v>
                </c:pt>
                <c:pt idx="4">
                  <c:v>2.7</c:v>
                </c:pt>
                <c:pt idx="5">
                  <c:v>2.7</c:v>
                </c:pt>
                <c:pt idx="6">
                  <c:v>2.7</c:v>
                </c:pt>
                <c:pt idx="7">
                  <c:v>2.7</c:v>
                </c:pt>
                <c:pt idx="8">
                  <c:v>2.7</c:v>
                </c:pt>
                <c:pt idx="9">
                  <c:v>2.9</c:v>
                </c:pt>
                <c:pt idx="10">
                  <c:v>2.9</c:v>
                </c:pt>
                <c:pt idx="11">
                  <c:v>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B-4270-9624-506772AF2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95359"/>
        <c:axId val="28893439"/>
      </c:lineChart>
      <c:catAx>
        <c:axId val="28895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3439"/>
        <c:crosses val="autoZero"/>
        <c:auto val="1"/>
        <c:lblAlgn val="ctr"/>
        <c:lblOffset val="100"/>
        <c:noMultiLvlLbl val="0"/>
      </c:catAx>
      <c:valAx>
        <c:axId val="28893439"/>
        <c:scaling>
          <c:orientation val="minMax"/>
          <c:max val="5.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95359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8.1693114821461313E-2"/>
          <c:y val="7.0751566931721355E-2"/>
          <c:w val="0.19780739842186659"/>
          <c:h val="3.58471467036855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19.png"/><Relationship Id="rId7" Type="http://schemas.openxmlformats.org/officeDocument/2006/relationships/image" Target="../media/image23.png"/><Relationship Id="rId2" Type="http://schemas.openxmlformats.org/officeDocument/2006/relationships/image" Target="../media/image18.png"/><Relationship Id="rId1" Type="http://schemas.openxmlformats.org/officeDocument/2006/relationships/image" Target="../media/image17.png"/><Relationship Id="rId6" Type="http://schemas.openxmlformats.org/officeDocument/2006/relationships/image" Target="../media/image22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Relationship Id="rId9" Type="http://schemas.openxmlformats.org/officeDocument/2006/relationships/image" Target="../media/image2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5" Type="http://schemas.openxmlformats.org/officeDocument/2006/relationships/image" Target="../media/image30.png"/><Relationship Id="rId4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15</xdr:col>
      <xdr:colOff>43706</xdr:colOff>
      <xdr:row>22</xdr:row>
      <xdr:rowOff>114008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52CF81-0469-421F-AE78-897BD3455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451412"/>
          <a:ext cx="13419047" cy="3565420"/>
        </a:xfrm>
        <a:prstGeom prst="rect">
          <a:avLst/>
        </a:prstGeom>
      </xdr:spPr>
    </xdr:pic>
    <xdr:clientData/>
  </xdr:twoCellAnchor>
  <xdr:twoCellAnchor editAs="oneCell">
    <xdr:from>
      <xdr:col>0</xdr:col>
      <xdr:colOff>57862</xdr:colOff>
      <xdr:row>22</xdr:row>
      <xdr:rowOff>123060</xdr:rowOff>
    </xdr:from>
    <xdr:to>
      <xdr:col>15</xdr:col>
      <xdr:colOff>168506</xdr:colOff>
      <xdr:row>36</xdr:row>
      <xdr:rowOff>268825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BB3B1E6-42EA-40B0-AC1D-25C4CB8E2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862" y="7025884"/>
          <a:ext cx="13485985" cy="4538470"/>
        </a:xfrm>
        <a:prstGeom prst="rect">
          <a:avLst/>
        </a:prstGeom>
      </xdr:spPr>
    </xdr:pic>
    <xdr:clientData/>
  </xdr:twoCellAnchor>
  <xdr:twoCellAnchor editAs="oneCell">
    <xdr:from>
      <xdr:col>15</xdr:col>
      <xdr:colOff>496013</xdr:colOff>
      <xdr:row>5</xdr:row>
      <xdr:rowOff>193963</xdr:rowOff>
    </xdr:from>
    <xdr:to>
      <xdr:col>37</xdr:col>
      <xdr:colOff>515082</xdr:colOff>
      <xdr:row>25</xdr:row>
      <xdr:rowOff>70777</xdr:rowOff>
    </xdr:to>
    <xdr:pic>
      <xdr:nvPicPr>
        <xdr:cNvPr id="4" name="Picture 3" descr="Ynj1loAAAAAElFTkSuQmCC (1500×700)">
          <a:extLst>
            <a:ext uri="{FF2B5EF4-FFF2-40B4-BE49-F238E27FC236}">
              <a16:creationId xmlns:a16="http://schemas.microsoft.com/office/drawing/2014/main" id="{57B52744-4C8D-456F-B5EC-7F88D31C92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3249" y="1787236"/>
          <a:ext cx="13430269" cy="62499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260466</xdr:colOff>
      <xdr:row>25</xdr:row>
      <xdr:rowOff>152401</xdr:rowOff>
    </xdr:from>
    <xdr:to>
      <xdr:col>36</xdr:col>
      <xdr:colOff>523238</xdr:colOff>
      <xdr:row>35</xdr:row>
      <xdr:rowOff>228135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244AE1-0F15-BAF2-6B37-590A7AAFF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519266" y="7772401"/>
          <a:ext cx="13064372" cy="31237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36</xdr:row>
      <xdr:rowOff>38100</xdr:rowOff>
    </xdr:from>
    <xdr:to>
      <xdr:col>23</xdr:col>
      <xdr:colOff>266700</xdr:colOff>
      <xdr:row>72</xdr:row>
      <xdr:rowOff>121920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7292234-C841-0F42-E292-B9FF7F264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21780"/>
          <a:ext cx="14287500" cy="666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171450</xdr:colOff>
      <xdr:row>0</xdr:row>
      <xdr:rowOff>0</xdr:rowOff>
    </xdr:from>
    <xdr:to>
      <xdr:col>23</xdr:col>
      <xdr:colOff>438150</xdr:colOff>
      <xdr:row>36</xdr:row>
      <xdr:rowOff>83820</xdr:rowOff>
    </xdr:to>
    <xdr:pic>
      <xdr:nvPicPr>
        <xdr:cNvPr id="5" name="Picture 4" descr="Becslések grafikonja">
          <a:extLst>
            <a:ext uri="{FF2B5EF4-FFF2-40B4-BE49-F238E27FC236}">
              <a16:creationId xmlns:a16="http://schemas.microsoft.com/office/drawing/2014/main" id="{2ADBC87C-0586-AB59-679B-ED235AE8F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14287500" cy="666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590550</xdr:colOff>
      <xdr:row>1</xdr:row>
      <xdr:rowOff>0</xdr:rowOff>
    </xdr:from>
    <xdr:to>
      <xdr:col>45</xdr:col>
      <xdr:colOff>247650</xdr:colOff>
      <xdr:row>37</xdr:row>
      <xdr:rowOff>83820</xdr:rowOff>
    </xdr:to>
    <xdr:pic>
      <xdr:nvPicPr>
        <xdr:cNvPr id="6" name="Picture 5" descr="Becslések grafikonja">
          <a:extLst>
            <a:ext uri="{FF2B5EF4-FFF2-40B4-BE49-F238E27FC236}">
              <a16:creationId xmlns:a16="http://schemas.microsoft.com/office/drawing/2014/main" id="{01A615DE-264F-4F38-A0E4-80EB0D1EB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2150" y="190500"/>
          <a:ext cx="14287500" cy="6941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228600</xdr:colOff>
      <xdr:row>37</xdr:row>
      <xdr:rowOff>171451</xdr:rowOff>
    </xdr:from>
    <xdr:to>
      <xdr:col>43</xdr:col>
      <xdr:colOff>171450</xdr:colOff>
      <xdr:row>75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B36CC4-0CF7-4EAF-A485-54E796027F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228600</xdr:colOff>
      <xdr:row>39</xdr:row>
      <xdr:rowOff>171450</xdr:rowOff>
    </xdr:from>
    <xdr:to>
      <xdr:col>14</xdr:col>
      <xdr:colOff>266700</xdr:colOff>
      <xdr:row>68</xdr:row>
      <xdr:rowOff>133350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3A210346-0641-BA7F-C939-42E59B4DA7EE}"/>
            </a:ext>
          </a:extLst>
        </xdr:cNvPr>
        <xdr:cNvCxnSpPr/>
      </xdr:nvCxnSpPr>
      <xdr:spPr>
        <a:xfrm flipV="1">
          <a:off x="8763000" y="7600950"/>
          <a:ext cx="38100" cy="548640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419100</xdr:colOff>
      <xdr:row>4</xdr:row>
      <xdr:rowOff>0</xdr:rowOff>
    </xdr:from>
    <xdr:to>
      <xdr:col>14</xdr:col>
      <xdr:colOff>457200</xdr:colOff>
      <xdr:row>32</xdr:row>
      <xdr:rowOff>152400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98A15239-A0EC-4526-A20A-D74553C9D5AD}"/>
            </a:ext>
          </a:extLst>
        </xdr:cNvPr>
        <xdr:cNvCxnSpPr/>
      </xdr:nvCxnSpPr>
      <xdr:spPr>
        <a:xfrm flipV="1">
          <a:off x="8953500" y="762000"/>
          <a:ext cx="38100" cy="548640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266700</xdr:colOff>
      <xdr:row>4</xdr:row>
      <xdr:rowOff>114300</xdr:rowOff>
    </xdr:from>
    <xdr:to>
      <xdr:col>36</xdr:col>
      <xdr:colOff>304800</xdr:colOff>
      <xdr:row>33</xdr:row>
      <xdr:rowOff>76200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D830A8BF-3ED5-4C87-AA05-56C71C80122B}"/>
            </a:ext>
          </a:extLst>
        </xdr:cNvPr>
        <xdr:cNvCxnSpPr/>
      </xdr:nvCxnSpPr>
      <xdr:spPr>
        <a:xfrm flipV="1">
          <a:off x="22212300" y="876300"/>
          <a:ext cx="38100" cy="5486400"/>
        </a:xfrm>
        <a:prstGeom prst="line">
          <a:avLst/>
        </a:prstGeom>
        <a:ln>
          <a:solidFill>
            <a:srgbClr val="C00000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586740</xdr:colOff>
      <xdr:row>15</xdr:row>
      <xdr:rowOff>271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949EE0F-68E0-35B9-79E5-42FACE746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244340" cy="31832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586291</xdr:colOff>
      <xdr:row>0</xdr:row>
      <xdr:rowOff>0</xdr:rowOff>
    </xdr:from>
    <xdr:to>
      <xdr:col>19</xdr:col>
      <xdr:colOff>433891</xdr:colOff>
      <xdr:row>17</xdr:row>
      <xdr:rowOff>56689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2A96D9C-A366-8FAF-E9B6-DA3EE3F3F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43891" y="0"/>
          <a:ext cx="7772400" cy="36250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17417</xdr:colOff>
      <xdr:row>16</xdr:row>
      <xdr:rowOff>102326</xdr:rowOff>
    </xdr:from>
    <xdr:to>
      <xdr:col>6</xdr:col>
      <xdr:colOff>586377</xdr:colOff>
      <xdr:row>29</xdr:row>
      <xdr:rowOff>157069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EF70F1-B63B-098E-5B9D-985EBA14F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17" y="3063240"/>
          <a:ext cx="4226560" cy="31660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10886</xdr:rowOff>
    </xdr:from>
    <xdr:to>
      <xdr:col>6</xdr:col>
      <xdr:colOff>391504</xdr:colOff>
      <xdr:row>45</xdr:row>
      <xdr:rowOff>8015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8E4169-38ED-43C6-1DB5-96DC9B5B6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96743"/>
          <a:ext cx="4049104" cy="30577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76201</xdr:rowOff>
    </xdr:from>
    <xdr:to>
      <xdr:col>6</xdr:col>
      <xdr:colOff>502023</xdr:colOff>
      <xdr:row>59</xdr:row>
      <xdr:rowOff>76003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36CD885-B2D5-58F5-ABF5-752ED116B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22972"/>
          <a:ext cx="4159623" cy="31568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106878</xdr:colOff>
      <xdr:row>31</xdr:row>
      <xdr:rowOff>154058</xdr:rowOff>
    </xdr:from>
    <xdr:to>
      <xdr:col>18</xdr:col>
      <xdr:colOff>324592</xdr:colOff>
      <xdr:row>48</xdr:row>
      <xdr:rowOff>57494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9D7D7DC-1912-D9B3-5EAC-AD86FC33FB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64478" y="7109040"/>
          <a:ext cx="7532914" cy="3477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96981</xdr:rowOff>
    </xdr:from>
    <xdr:to>
      <xdr:col>6</xdr:col>
      <xdr:colOff>243841</xdr:colOff>
      <xdr:row>78</xdr:row>
      <xdr:rowOff>96981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25DC3A8-D63A-BE87-ADA0-2B8D43D98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43708"/>
          <a:ext cx="3901441" cy="28817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290946</xdr:colOff>
      <xdr:row>61</xdr:row>
      <xdr:rowOff>18131</xdr:rowOff>
    </xdr:from>
    <xdr:to>
      <xdr:col>20</xdr:col>
      <xdr:colOff>83128</xdr:colOff>
      <xdr:row>82</xdr:row>
      <xdr:rowOff>138422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B521417-2D2F-F08F-9874-D599F0AA2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8546" y="13958249"/>
          <a:ext cx="8326582" cy="3822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96982</xdr:rowOff>
    </xdr:from>
    <xdr:to>
      <xdr:col>6</xdr:col>
      <xdr:colOff>468923</xdr:colOff>
      <xdr:row>91</xdr:row>
      <xdr:rowOff>315395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A1666C6-FB60-D97E-6AC4-09C8C7D99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25455"/>
          <a:ext cx="4126523" cy="3044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61483</xdr:rowOff>
    </xdr:from>
    <xdr:to>
      <xdr:col>10</xdr:col>
      <xdr:colOff>532286</xdr:colOff>
      <xdr:row>36</xdr:row>
      <xdr:rowOff>115342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8B726-4538-D184-CAAD-C49F17E8AC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9813"/>
          <a:ext cx="7980008" cy="37644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71077</xdr:colOff>
      <xdr:row>14</xdr:row>
      <xdr:rowOff>177799</xdr:rowOff>
    </xdr:from>
    <xdr:to>
      <xdr:col>22</xdr:col>
      <xdr:colOff>336816</xdr:colOff>
      <xdr:row>34</xdr:row>
      <xdr:rowOff>143824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E904AA8-7839-E1F5-4AE0-4E1D221CF0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56606" y="3315446"/>
          <a:ext cx="7805057" cy="35651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558338</xdr:colOff>
      <xdr:row>14</xdr:row>
      <xdr:rowOff>141399</xdr:rowOff>
    </xdr:from>
    <xdr:to>
      <xdr:col>36</xdr:col>
      <xdr:colOff>138545</xdr:colOff>
      <xdr:row>35</xdr:row>
      <xdr:rowOff>77265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43CC17-693D-8F45-A17F-431F631EF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45393" y="3244817"/>
          <a:ext cx="8114607" cy="37314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370609</xdr:colOff>
      <xdr:row>35</xdr:row>
      <xdr:rowOff>151752</xdr:rowOff>
    </xdr:from>
    <xdr:to>
      <xdr:col>8</xdr:col>
      <xdr:colOff>400050</xdr:colOff>
      <xdr:row>56</xdr:row>
      <xdr:rowOff>102523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CA68F11-72DB-BB86-71EC-DAFED9ADF3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9809" y="7200252"/>
          <a:ext cx="5058641" cy="39512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209550</xdr:colOff>
      <xdr:row>37</xdr:row>
      <xdr:rowOff>19050</xdr:rowOff>
    </xdr:from>
    <xdr:to>
      <xdr:col>20</xdr:col>
      <xdr:colOff>559532</xdr:colOff>
      <xdr:row>55</xdr:row>
      <xdr:rowOff>57151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FCE9CBC-4966-3F9E-0A1D-4221D880E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05950" y="7448550"/>
          <a:ext cx="4437888" cy="3467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361950</xdr:colOff>
      <xdr:row>36</xdr:row>
      <xdr:rowOff>159544</xdr:rowOff>
    </xdr:from>
    <xdr:to>
      <xdr:col>33</xdr:col>
      <xdr:colOff>133350</xdr:colOff>
      <xdr:row>55</xdr:row>
      <xdr:rowOff>171450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5A53258-A379-CD4C-E78E-D1FDC183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63950" y="7398544"/>
          <a:ext cx="4648200" cy="3631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438150</xdr:colOff>
      <xdr:row>58</xdr:row>
      <xdr:rowOff>95988</xdr:rowOff>
    </xdr:from>
    <xdr:to>
      <xdr:col>8</xdr:col>
      <xdr:colOff>495300</xdr:colOff>
      <xdr:row>81</xdr:row>
      <xdr:rowOff>64770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E2551EC-C3A7-BA83-7493-8661E2DB4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0" y="11525988"/>
          <a:ext cx="5695950" cy="4350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304800</xdr:colOff>
      <xdr:row>56</xdr:row>
      <xdr:rowOff>19050</xdr:rowOff>
    </xdr:from>
    <xdr:to>
      <xdr:col>22</xdr:col>
      <xdr:colOff>190500</xdr:colOff>
      <xdr:row>81</xdr:row>
      <xdr:rowOff>19050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05A0229-B455-A260-0CF1-C7E3F6E0E2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39300" y="11068050"/>
          <a:ext cx="60960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56</xdr:row>
      <xdr:rowOff>19050</xdr:rowOff>
    </xdr:from>
    <xdr:to>
      <xdr:col>35</xdr:col>
      <xdr:colOff>0</xdr:colOff>
      <xdr:row>81</xdr:row>
      <xdr:rowOff>19050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B3FAAB7-87A1-41A8-9B73-0E9773A8C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3600" y="11068050"/>
          <a:ext cx="6096000" cy="476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103909</xdr:rowOff>
    </xdr:from>
    <xdr:to>
      <xdr:col>9</xdr:col>
      <xdr:colOff>97911</xdr:colOff>
      <xdr:row>35</xdr:row>
      <xdr:rowOff>35329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936617A-AB86-3849-BBFE-241F693B9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89218"/>
          <a:ext cx="6900493" cy="31733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577933</xdr:colOff>
      <xdr:row>36</xdr:row>
      <xdr:rowOff>57322</xdr:rowOff>
    </xdr:from>
    <xdr:to>
      <xdr:col>6</xdr:col>
      <xdr:colOff>442356</xdr:colOff>
      <xdr:row>52</xdr:row>
      <xdr:rowOff>177559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AF9F0CA-379C-DB4B-06CA-F8534224E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7533" y="7164704"/>
          <a:ext cx="4103914" cy="3001982"/>
        </a:xfrm>
        <a:prstGeom prst="rect">
          <a:avLst/>
        </a:prstGeom>
      </xdr:spPr>
    </xdr:pic>
    <xdr:clientData/>
  </xdr:twoCellAnchor>
  <xdr:twoCellAnchor editAs="oneCell">
    <xdr:from>
      <xdr:col>2</xdr:col>
      <xdr:colOff>594756</xdr:colOff>
      <xdr:row>55</xdr:row>
      <xdr:rowOff>78179</xdr:rowOff>
    </xdr:from>
    <xdr:to>
      <xdr:col>6</xdr:col>
      <xdr:colOff>588284</xdr:colOff>
      <xdr:row>70</xdr:row>
      <xdr:rowOff>28052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6A78375-FE2A-142D-880B-5F3536068F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3956" y="10607634"/>
          <a:ext cx="3623419" cy="2651509"/>
        </a:xfrm>
        <a:prstGeom prst="rect">
          <a:avLst/>
        </a:prstGeom>
      </xdr:spPr>
    </xdr:pic>
    <xdr:clientData/>
  </xdr:twoCellAnchor>
  <xdr:twoCellAnchor editAs="oneCell">
    <xdr:from>
      <xdr:col>11</xdr:col>
      <xdr:colOff>263238</xdr:colOff>
      <xdr:row>55</xdr:row>
      <xdr:rowOff>13854</xdr:rowOff>
    </xdr:from>
    <xdr:to>
      <xdr:col>16</xdr:col>
      <xdr:colOff>269632</xdr:colOff>
      <xdr:row>70</xdr:row>
      <xdr:rowOff>83127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BDB9036-F573-707A-9AAC-23D0ABF2FE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9602" y="10543309"/>
          <a:ext cx="3747121" cy="277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443345</xdr:colOff>
      <xdr:row>37</xdr:row>
      <xdr:rowOff>166254</xdr:rowOff>
    </xdr:from>
    <xdr:to>
      <xdr:col>15</xdr:col>
      <xdr:colOff>770526</xdr:colOff>
      <xdr:row>53</xdr:row>
      <xdr:rowOff>55418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0DD51F-E954-A41E-2887-9755C51DA0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27818" y="7453745"/>
          <a:ext cx="3749253" cy="27709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124692</xdr:colOff>
      <xdr:row>16</xdr:row>
      <xdr:rowOff>193963</xdr:rowOff>
    </xdr:from>
    <xdr:to>
      <xdr:col>19</xdr:col>
      <xdr:colOff>249085</xdr:colOff>
      <xdr:row>36</xdr:row>
      <xdr:rowOff>127321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168B44A-7DC2-10AA-9B2D-97476C2CB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17674" y="3685308"/>
          <a:ext cx="7605847" cy="3549395"/>
        </a:xfrm>
        <a:prstGeom prst="rect">
          <a:avLst/>
        </a:prstGeom>
      </xdr:spPr>
    </xdr:pic>
    <xdr:clientData/>
  </xdr:twoCellAnchor>
  <xdr:twoCellAnchor editAs="oneCell">
    <xdr:from>
      <xdr:col>19</xdr:col>
      <xdr:colOff>263237</xdr:colOff>
      <xdr:row>16</xdr:row>
      <xdr:rowOff>153260</xdr:rowOff>
    </xdr:from>
    <xdr:to>
      <xdr:col>31</xdr:col>
      <xdr:colOff>512619</xdr:colOff>
      <xdr:row>36</xdr:row>
      <xdr:rowOff>14547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3E9BB39C-8500-9B06-1B37-3E28985ED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37673" y="3644605"/>
          <a:ext cx="7564582" cy="34773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138545</xdr:colOff>
      <xdr:row>36</xdr:row>
      <xdr:rowOff>91786</xdr:rowOff>
    </xdr:from>
    <xdr:to>
      <xdr:col>28</xdr:col>
      <xdr:colOff>595745</xdr:colOff>
      <xdr:row>53</xdr:row>
      <xdr:rowOff>69273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5C88EAE-24B6-678E-B1FF-EEAFF54F6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641781" y="7199168"/>
          <a:ext cx="4114800" cy="30393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124690</xdr:colOff>
      <xdr:row>55</xdr:row>
      <xdr:rowOff>110836</xdr:rowOff>
    </xdr:from>
    <xdr:to>
      <xdr:col>29</xdr:col>
      <xdr:colOff>68420</xdr:colOff>
      <xdr:row>70</xdr:row>
      <xdr:rowOff>69273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F758CD2-344E-11B8-5EFF-79F35B7FB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37526" y="10640291"/>
          <a:ext cx="3601330" cy="26600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showGridLines="0" workbookViewId="0">
      <selection activeCell="E21" sqref="E21"/>
    </sheetView>
  </sheetViews>
  <sheetFormatPr defaultRowHeight="14.4" x14ac:dyDescent="0.3"/>
  <cols>
    <col min="1" max="1" width="7.44140625" customWidth="1"/>
    <col min="2" max="2" width="35.5546875" bestFit="1" customWidth="1"/>
    <col min="3" max="9" width="15" customWidth="1"/>
  </cols>
  <sheetData>
    <row r="1" spans="1:9" ht="14.4" customHeight="1" x14ac:dyDescent="0.3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ht="14.4" customHeight="1" x14ac:dyDescent="0.3">
      <c r="A2" s="7" t="s">
        <v>1</v>
      </c>
      <c r="B2" s="7" t="s">
        <v>2</v>
      </c>
      <c r="C2" s="7" t="s">
        <v>3</v>
      </c>
      <c r="D2" s="7"/>
      <c r="E2" s="7"/>
      <c r="F2" s="7"/>
      <c r="G2" s="7"/>
      <c r="H2" s="7"/>
      <c r="I2" s="7"/>
    </row>
    <row r="3" spans="1:9" x14ac:dyDescent="0.3">
      <c r="A3" s="7"/>
      <c r="B3" s="7"/>
      <c r="C3" s="2">
        <v>45078</v>
      </c>
      <c r="D3" s="2">
        <v>45108</v>
      </c>
      <c r="E3" s="2">
        <v>45139</v>
      </c>
      <c r="F3" s="2">
        <v>45170</v>
      </c>
      <c r="G3" s="2">
        <v>45200</v>
      </c>
      <c r="H3" s="2">
        <v>45231</v>
      </c>
      <c r="I3" s="2">
        <v>45261</v>
      </c>
    </row>
    <row r="4" spans="1:9" ht="14.4" customHeight="1" x14ac:dyDescent="0.3">
      <c r="A4" s="7"/>
      <c r="B4" s="7"/>
      <c r="C4" s="7" t="s">
        <v>4</v>
      </c>
      <c r="D4" s="7"/>
      <c r="E4" s="7"/>
      <c r="F4" s="7"/>
      <c r="G4" s="7"/>
      <c r="H4" s="7"/>
      <c r="I4" s="7"/>
    </row>
    <row r="5" spans="1:9" x14ac:dyDescent="0.3">
      <c r="A5" s="7"/>
      <c r="B5" s="7"/>
      <c r="C5" s="1" t="s">
        <v>5</v>
      </c>
      <c r="D5" s="1" t="s">
        <v>5</v>
      </c>
      <c r="E5" s="1" t="s">
        <v>5</v>
      </c>
      <c r="F5" s="1" t="s">
        <v>5</v>
      </c>
      <c r="G5" s="1" t="s">
        <v>5</v>
      </c>
      <c r="H5" s="1" t="s">
        <v>5</v>
      </c>
      <c r="I5" s="1" t="s">
        <v>5</v>
      </c>
    </row>
    <row r="6" spans="1:9" x14ac:dyDescent="0.3">
      <c r="A6" s="1" t="s">
        <v>6</v>
      </c>
      <c r="B6" s="1" t="s">
        <v>7</v>
      </c>
      <c r="C6" s="3">
        <v>2.8</v>
      </c>
      <c r="D6" s="3">
        <v>2.8</v>
      </c>
      <c r="E6" s="3">
        <v>2.9</v>
      </c>
      <c r="F6" s="3">
        <v>2.8</v>
      </c>
      <c r="G6" s="3">
        <v>2.9</v>
      </c>
      <c r="H6" s="3">
        <v>2.9</v>
      </c>
      <c r="I6" s="4">
        <v>2.9</v>
      </c>
    </row>
    <row r="7" spans="1:9" x14ac:dyDescent="0.3">
      <c r="A7" s="1" t="s">
        <v>8</v>
      </c>
      <c r="B7" s="1" t="s">
        <v>9</v>
      </c>
      <c r="C7" s="3">
        <v>4.2</v>
      </c>
      <c r="D7" s="3">
        <v>4.9000000000000004</v>
      </c>
      <c r="E7" s="3">
        <v>5.3</v>
      </c>
      <c r="F7" s="3">
        <v>5.3</v>
      </c>
      <c r="G7" s="3">
        <v>5.3</v>
      </c>
      <c r="H7" s="3">
        <v>5.2</v>
      </c>
      <c r="I7" s="4">
        <v>5.0999999999999996</v>
      </c>
    </row>
    <row r="8" spans="1:9" x14ac:dyDescent="0.3">
      <c r="A8" s="1" t="s">
        <v>8</v>
      </c>
      <c r="B8" s="1" t="s">
        <v>10</v>
      </c>
      <c r="C8" s="3">
        <v>3.8</v>
      </c>
      <c r="D8" s="3">
        <v>3.7</v>
      </c>
      <c r="E8" s="3">
        <v>3.8</v>
      </c>
      <c r="F8" s="3">
        <v>3.7</v>
      </c>
      <c r="G8" s="3">
        <v>3.9</v>
      </c>
      <c r="H8" s="3">
        <v>4</v>
      </c>
      <c r="I8" s="4">
        <v>4.0999999999999996</v>
      </c>
    </row>
    <row r="9" spans="1:9" x14ac:dyDescent="0.3">
      <c r="A9" s="1" t="s">
        <v>8</v>
      </c>
      <c r="B9" s="1" t="s">
        <v>11</v>
      </c>
      <c r="C9" s="3">
        <v>2.7</v>
      </c>
      <c r="D9" s="3">
        <v>2.7</v>
      </c>
      <c r="E9" s="3">
        <v>2.7</v>
      </c>
      <c r="F9" s="3">
        <v>2.7</v>
      </c>
      <c r="G9" s="3">
        <v>2.9</v>
      </c>
      <c r="H9" s="3">
        <v>2.9</v>
      </c>
      <c r="I9" s="4">
        <v>2.9</v>
      </c>
    </row>
    <row r="10" spans="1:9" ht="14.4" customHeight="1" x14ac:dyDescent="0.3">
      <c r="A10" s="8" t="s">
        <v>12</v>
      </c>
      <c r="B10" s="8"/>
      <c r="C10" s="8"/>
      <c r="D10" s="8"/>
      <c r="E10" s="8"/>
      <c r="F10" s="8"/>
      <c r="G10" s="8"/>
      <c r="H10" s="8"/>
      <c r="I10" s="8"/>
    </row>
    <row r="11" spans="1:9" x14ac:dyDescent="0.3">
      <c r="A11" s="8"/>
      <c r="B11" s="8"/>
      <c r="C11" s="8"/>
      <c r="D11" s="8"/>
      <c r="E11" s="8"/>
      <c r="F11" s="8"/>
      <c r="G11" s="8"/>
      <c r="H11" s="8"/>
      <c r="I11" s="8"/>
    </row>
    <row r="12" spans="1:9" ht="14.4" customHeight="1" x14ac:dyDescent="0.3">
      <c r="A12" s="5" t="s">
        <v>13</v>
      </c>
      <c r="B12" s="5"/>
      <c r="C12" s="5"/>
      <c r="D12" s="5"/>
      <c r="E12" s="5"/>
      <c r="F12" s="5"/>
      <c r="G12" s="5"/>
    </row>
  </sheetData>
  <mergeCells count="7">
    <mergeCell ref="A12:G12"/>
    <mergeCell ref="A1:I1"/>
    <mergeCell ref="A2:A5"/>
    <mergeCell ref="B2:B5"/>
    <mergeCell ref="C2:I2"/>
    <mergeCell ref="C4:I4"/>
    <mergeCell ref="A10:I1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25" zoomScale="85" zoomScaleNormal="85" workbookViewId="0">
      <selection activeCell="I63" sqref="I63"/>
    </sheetView>
  </sheetViews>
  <sheetFormatPr defaultRowHeight="14.4" x14ac:dyDescent="0.3"/>
  <cols>
    <col min="1" max="1" width="17.44140625" bestFit="1" customWidth="1"/>
    <col min="2" max="4" width="14.6640625" bestFit="1" customWidth="1"/>
    <col min="9" max="9" width="15.5546875" bestFit="1" customWidth="1"/>
  </cols>
  <sheetData>
    <row r="1" spans="1:4" ht="19.8" customHeight="1" x14ac:dyDescent="0.3">
      <c r="A1" s="16" t="s">
        <v>14</v>
      </c>
      <c r="B1" s="16" t="s">
        <v>113</v>
      </c>
      <c r="C1" s="16" t="s">
        <v>114</v>
      </c>
      <c r="D1" s="17" t="s">
        <v>115</v>
      </c>
    </row>
    <row r="2" spans="1:4" x14ac:dyDescent="0.3">
      <c r="A2" s="14" t="s">
        <v>32</v>
      </c>
      <c r="B2" s="15">
        <v>4.2</v>
      </c>
      <c r="C2" s="15">
        <v>4.7</v>
      </c>
      <c r="D2" s="15">
        <v>3.9</v>
      </c>
    </row>
    <row r="3" spans="1:4" x14ac:dyDescent="0.3">
      <c r="A3" s="14" t="s">
        <v>33</v>
      </c>
      <c r="B3" s="15">
        <v>4</v>
      </c>
      <c r="C3" s="15">
        <v>4.8</v>
      </c>
      <c r="D3" s="15">
        <v>3.9</v>
      </c>
    </row>
    <row r="4" spans="1:4" x14ac:dyDescent="0.3">
      <c r="A4" s="14" t="s">
        <v>34</v>
      </c>
      <c r="B4" s="15">
        <v>3.9</v>
      </c>
      <c r="C4" s="15">
        <v>4.7</v>
      </c>
      <c r="D4" s="15">
        <v>3.8</v>
      </c>
    </row>
    <row r="5" spans="1:4" x14ac:dyDescent="0.3">
      <c r="A5" s="14" t="s">
        <v>35</v>
      </c>
      <c r="B5" s="15">
        <v>3.6</v>
      </c>
      <c r="C5" s="15">
        <v>4.3</v>
      </c>
      <c r="D5" s="15">
        <v>3.7</v>
      </c>
    </row>
    <row r="6" spans="1:4" x14ac:dyDescent="0.3">
      <c r="A6" s="14" t="s">
        <v>36</v>
      </c>
      <c r="B6" s="15">
        <v>3.4</v>
      </c>
      <c r="C6" s="15">
        <v>3.9</v>
      </c>
      <c r="D6" s="15">
        <v>3.7</v>
      </c>
    </row>
    <row r="7" spans="1:4" x14ac:dyDescent="0.3">
      <c r="A7" s="14" t="s">
        <v>37</v>
      </c>
      <c r="B7" s="15">
        <v>3.6</v>
      </c>
      <c r="C7" s="15">
        <v>4</v>
      </c>
      <c r="D7" s="15">
        <v>3.6</v>
      </c>
    </row>
    <row r="8" spans="1:4" x14ac:dyDescent="0.3">
      <c r="A8" s="14" t="s">
        <v>38</v>
      </c>
      <c r="B8" s="15">
        <v>3.7</v>
      </c>
      <c r="C8" s="15">
        <v>4.3</v>
      </c>
      <c r="D8" s="15">
        <v>3.3</v>
      </c>
    </row>
    <row r="9" spans="1:4" x14ac:dyDescent="0.3">
      <c r="A9" s="14" t="s">
        <v>39</v>
      </c>
      <c r="B9" s="15">
        <v>3.6</v>
      </c>
      <c r="C9" s="15">
        <v>4.3</v>
      </c>
      <c r="D9" s="15">
        <v>3.2</v>
      </c>
    </row>
    <row r="10" spans="1:4" x14ac:dyDescent="0.3">
      <c r="A10" s="14" t="s">
        <v>40</v>
      </c>
      <c r="B10" s="15">
        <v>3.5</v>
      </c>
      <c r="C10" s="15">
        <v>4.2</v>
      </c>
      <c r="D10" s="15">
        <v>3</v>
      </c>
    </row>
    <row r="11" spans="1:4" x14ac:dyDescent="0.3">
      <c r="A11" s="14" t="s">
        <v>41</v>
      </c>
      <c r="B11" s="15">
        <v>3.5</v>
      </c>
      <c r="C11" s="15">
        <v>4.2</v>
      </c>
      <c r="D11" s="15">
        <v>3</v>
      </c>
    </row>
    <row r="12" spans="1:4" x14ac:dyDescent="0.3">
      <c r="A12" s="14" t="s">
        <v>42</v>
      </c>
      <c r="B12" s="15">
        <v>3.6</v>
      </c>
      <c r="C12" s="15">
        <v>4.0999999999999996</v>
      </c>
      <c r="D12" s="15">
        <v>3</v>
      </c>
    </row>
    <row r="13" spans="1:4" x14ac:dyDescent="0.3">
      <c r="A13" s="14" t="s">
        <v>43</v>
      </c>
      <c r="B13" s="15">
        <v>3.6</v>
      </c>
      <c r="C13" s="15">
        <v>4.2</v>
      </c>
      <c r="D13" s="15">
        <v>3</v>
      </c>
    </row>
    <row r="14" spans="1:4" x14ac:dyDescent="0.3">
      <c r="A14" s="14" t="s">
        <v>44</v>
      </c>
      <c r="B14" s="15">
        <v>3.7</v>
      </c>
      <c r="C14" s="15">
        <v>4.2</v>
      </c>
      <c r="D14" s="15">
        <v>3</v>
      </c>
    </row>
    <row r="15" spans="1:4" x14ac:dyDescent="0.3">
      <c r="A15" s="14" t="s">
        <v>45</v>
      </c>
      <c r="B15" s="15">
        <v>3.6</v>
      </c>
      <c r="C15" s="15">
        <v>4.2</v>
      </c>
      <c r="D15" s="15">
        <v>2.9</v>
      </c>
    </row>
    <row r="16" spans="1:4" x14ac:dyDescent="0.3">
      <c r="A16" s="14" t="s">
        <v>46</v>
      </c>
      <c r="B16" s="15">
        <v>3.5</v>
      </c>
      <c r="C16" s="15">
        <v>4</v>
      </c>
      <c r="D16" s="15">
        <v>2.8</v>
      </c>
    </row>
    <row r="17" spans="1:4" x14ac:dyDescent="0.3">
      <c r="A17" s="14" t="s">
        <v>47</v>
      </c>
      <c r="B17" s="15">
        <v>3.1</v>
      </c>
      <c r="C17" s="15">
        <v>3.7</v>
      </c>
      <c r="D17" s="15">
        <v>2.6</v>
      </c>
    </row>
    <row r="18" spans="1:4" x14ac:dyDescent="0.3">
      <c r="A18" s="14" t="s">
        <v>48</v>
      </c>
      <c r="B18" s="15">
        <v>3</v>
      </c>
      <c r="C18" s="15">
        <v>3.6</v>
      </c>
      <c r="D18" s="15">
        <v>2.6</v>
      </c>
    </row>
    <row r="19" spans="1:4" x14ac:dyDescent="0.3">
      <c r="A19" s="14" t="s">
        <v>49</v>
      </c>
      <c r="B19" s="15">
        <v>3.1</v>
      </c>
      <c r="C19" s="15">
        <v>3.6</v>
      </c>
      <c r="D19" s="15">
        <v>2.6</v>
      </c>
    </row>
    <row r="20" spans="1:4" x14ac:dyDescent="0.3">
      <c r="A20" s="14" t="s">
        <v>50</v>
      </c>
      <c r="B20" s="15">
        <v>3.2</v>
      </c>
      <c r="C20" s="15">
        <v>3.7</v>
      </c>
      <c r="D20" s="15">
        <v>2.5</v>
      </c>
    </row>
    <row r="21" spans="1:4" x14ac:dyDescent="0.3">
      <c r="A21" s="14" t="s">
        <v>51</v>
      </c>
      <c r="B21" s="15">
        <v>3.2</v>
      </c>
      <c r="C21" s="15">
        <v>3.7</v>
      </c>
      <c r="D21" s="15">
        <v>2.6</v>
      </c>
    </row>
    <row r="22" spans="1:4" x14ac:dyDescent="0.3">
      <c r="A22" s="14" t="s">
        <v>52</v>
      </c>
      <c r="B22" s="15">
        <v>3.3</v>
      </c>
      <c r="C22" s="15">
        <v>3.6</v>
      </c>
      <c r="D22" s="15">
        <v>2.6</v>
      </c>
    </row>
    <row r="23" spans="1:4" x14ac:dyDescent="0.3">
      <c r="A23" s="14" t="s">
        <v>53</v>
      </c>
      <c r="B23" s="15">
        <v>3.3</v>
      </c>
      <c r="C23" s="15">
        <v>3.8</v>
      </c>
      <c r="D23" s="15">
        <v>2.7</v>
      </c>
    </row>
    <row r="24" spans="1:4" x14ac:dyDescent="0.3">
      <c r="A24" s="14" t="s">
        <v>54</v>
      </c>
      <c r="B24" s="15">
        <v>3.3</v>
      </c>
      <c r="C24" s="15">
        <v>3.8</v>
      </c>
      <c r="D24" s="15">
        <v>2.7</v>
      </c>
    </row>
    <row r="25" spans="1:4" x14ac:dyDescent="0.3">
      <c r="A25" s="14" t="s">
        <v>55</v>
      </c>
      <c r="B25" s="15">
        <v>3.3</v>
      </c>
      <c r="C25" s="15">
        <v>3.8</v>
      </c>
      <c r="D25" s="15">
        <v>2.7</v>
      </c>
    </row>
    <row r="26" spans="1:4" x14ac:dyDescent="0.3">
      <c r="A26" s="14" t="s">
        <v>56</v>
      </c>
      <c r="B26" s="15">
        <v>3.1</v>
      </c>
      <c r="C26" s="15">
        <v>3.8</v>
      </c>
      <c r="D26" s="15">
        <v>2.8</v>
      </c>
    </row>
    <row r="27" spans="1:4" x14ac:dyDescent="0.3">
      <c r="A27" s="14" t="s">
        <v>57</v>
      </c>
      <c r="B27" s="15">
        <v>3.1</v>
      </c>
      <c r="C27" s="15">
        <v>3.7</v>
      </c>
      <c r="D27" s="15">
        <v>2.7</v>
      </c>
    </row>
    <row r="28" spans="1:4" x14ac:dyDescent="0.3">
      <c r="A28" s="14" t="s">
        <v>58</v>
      </c>
      <c r="B28" s="15">
        <v>3.1</v>
      </c>
      <c r="C28" s="15">
        <v>3.6</v>
      </c>
      <c r="D28" s="15">
        <v>2.6</v>
      </c>
    </row>
    <row r="29" spans="1:4" x14ac:dyDescent="0.3">
      <c r="A29" s="14" t="s">
        <v>59</v>
      </c>
      <c r="B29" s="15">
        <v>3.4</v>
      </c>
      <c r="C29" s="15">
        <v>3.8</v>
      </c>
      <c r="D29" s="15">
        <v>2.5</v>
      </c>
    </row>
    <row r="30" spans="1:4" x14ac:dyDescent="0.3">
      <c r="A30" s="14" t="s">
        <v>60</v>
      </c>
      <c r="B30" s="15">
        <v>3.7</v>
      </c>
      <c r="C30" s="15">
        <v>3.7</v>
      </c>
      <c r="D30" s="15">
        <v>2.2999999999999998</v>
      </c>
    </row>
    <row r="31" spans="1:4" x14ac:dyDescent="0.3">
      <c r="A31" s="14" t="s">
        <v>61</v>
      </c>
      <c r="B31" s="15">
        <v>3.8</v>
      </c>
      <c r="C31" s="15">
        <v>3.9</v>
      </c>
      <c r="D31" s="15">
        <v>2.2999999999999998</v>
      </c>
    </row>
    <row r="32" spans="1:4" x14ac:dyDescent="0.3">
      <c r="A32" s="14" t="s">
        <v>62</v>
      </c>
      <c r="B32" s="15">
        <v>4.5</v>
      </c>
      <c r="C32" s="15">
        <v>4.2</v>
      </c>
      <c r="D32" s="15">
        <v>2.6</v>
      </c>
    </row>
    <row r="33" spans="1:4" x14ac:dyDescent="0.3">
      <c r="A33" s="14" t="s">
        <v>63</v>
      </c>
      <c r="B33" s="15">
        <v>4.9000000000000004</v>
      </c>
      <c r="C33" s="15">
        <v>4.5</v>
      </c>
      <c r="D33" s="15">
        <v>2.6</v>
      </c>
    </row>
    <row r="34" spans="1:4" x14ac:dyDescent="0.3">
      <c r="A34" s="14" t="s">
        <v>64</v>
      </c>
      <c r="B34" s="15">
        <v>5</v>
      </c>
      <c r="C34" s="15">
        <v>4.0999999999999996</v>
      </c>
      <c r="D34" s="15">
        <v>2.5</v>
      </c>
    </row>
    <row r="35" spans="1:4" x14ac:dyDescent="0.3">
      <c r="A35" s="14" t="s">
        <v>65</v>
      </c>
      <c r="B35" s="15">
        <v>5.0999999999999996</v>
      </c>
      <c r="C35" s="15">
        <v>4.5</v>
      </c>
      <c r="D35" s="15">
        <v>2.5</v>
      </c>
    </row>
    <row r="36" spans="1:4" x14ac:dyDescent="0.3">
      <c r="A36" s="14" t="s">
        <v>66</v>
      </c>
      <c r="B36" s="15">
        <v>5.2</v>
      </c>
      <c r="C36" s="15">
        <v>4.8</v>
      </c>
      <c r="D36" s="15">
        <v>2.6</v>
      </c>
    </row>
    <row r="37" spans="1:4" x14ac:dyDescent="0.3">
      <c r="A37" s="14" t="s">
        <v>67</v>
      </c>
      <c r="B37" s="15">
        <v>5.0999999999999996</v>
      </c>
      <c r="C37" s="15">
        <v>4.5</v>
      </c>
      <c r="D37" s="15">
        <v>2.7</v>
      </c>
    </row>
    <row r="38" spans="1:4" x14ac:dyDescent="0.3">
      <c r="A38" s="14" t="s">
        <v>68</v>
      </c>
      <c r="B38" s="15">
        <v>5.0999999999999996</v>
      </c>
      <c r="C38" s="15">
        <v>4.5999999999999996</v>
      </c>
      <c r="D38" s="15">
        <v>2.7</v>
      </c>
    </row>
    <row r="39" spans="1:4" x14ac:dyDescent="0.3">
      <c r="A39" s="14" t="s">
        <v>69</v>
      </c>
      <c r="B39" s="15">
        <v>5</v>
      </c>
      <c r="C39" s="15">
        <v>4.4000000000000004</v>
      </c>
      <c r="D39" s="15">
        <v>2.7</v>
      </c>
    </row>
    <row r="40" spans="1:4" x14ac:dyDescent="0.3">
      <c r="A40" s="14" t="s">
        <v>70</v>
      </c>
      <c r="B40" s="15">
        <v>4.9000000000000004</v>
      </c>
      <c r="C40" s="15">
        <v>4.4000000000000004</v>
      </c>
      <c r="D40" s="15">
        <v>2.8</v>
      </c>
    </row>
    <row r="41" spans="1:4" x14ac:dyDescent="0.3">
      <c r="A41" s="14" t="s">
        <v>71</v>
      </c>
      <c r="B41" s="15">
        <v>4.8</v>
      </c>
      <c r="C41" s="15">
        <v>4.0999999999999996</v>
      </c>
      <c r="D41" s="15">
        <v>2.8</v>
      </c>
    </row>
    <row r="42" spans="1:4" x14ac:dyDescent="0.3">
      <c r="A42" s="14" t="s">
        <v>72</v>
      </c>
      <c r="B42" s="15">
        <v>4.7</v>
      </c>
      <c r="C42" s="15">
        <v>4</v>
      </c>
      <c r="D42" s="15">
        <v>2.8</v>
      </c>
    </row>
    <row r="43" spans="1:4" x14ac:dyDescent="0.3">
      <c r="A43" s="14" t="s">
        <v>73</v>
      </c>
      <c r="B43" s="15">
        <v>4.7</v>
      </c>
      <c r="C43" s="15">
        <v>3.8</v>
      </c>
      <c r="D43" s="15">
        <v>2.6</v>
      </c>
    </row>
    <row r="44" spans="1:4" x14ac:dyDescent="0.3">
      <c r="A44" s="14" t="s">
        <v>74</v>
      </c>
      <c r="B44" s="15">
        <v>4.3</v>
      </c>
      <c r="C44" s="15">
        <v>3.7</v>
      </c>
      <c r="D44" s="15">
        <v>2.6</v>
      </c>
    </row>
    <row r="45" spans="1:4" x14ac:dyDescent="0.3">
      <c r="A45" s="14" t="s">
        <v>75</v>
      </c>
      <c r="B45" s="15">
        <v>4.2</v>
      </c>
      <c r="C45" s="15">
        <v>3.6</v>
      </c>
      <c r="D45" s="15">
        <v>2.5</v>
      </c>
    </row>
    <row r="46" spans="1:4" x14ac:dyDescent="0.3">
      <c r="A46" s="14" t="s">
        <v>76</v>
      </c>
      <c r="B46" s="15">
        <v>4.0999999999999996</v>
      </c>
      <c r="C46" s="15">
        <v>3.4</v>
      </c>
      <c r="D46" s="15">
        <v>2.4</v>
      </c>
    </row>
    <row r="47" spans="1:4" x14ac:dyDescent="0.3">
      <c r="A47" s="14" t="s">
        <v>77</v>
      </c>
      <c r="B47" s="15">
        <v>3.8</v>
      </c>
      <c r="C47" s="15">
        <v>3.3</v>
      </c>
      <c r="D47" s="15">
        <v>2.4</v>
      </c>
    </row>
    <row r="48" spans="1:4" x14ac:dyDescent="0.3">
      <c r="A48" s="14" t="s">
        <v>78</v>
      </c>
      <c r="B48" s="15">
        <v>3.7</v>
      </c>
      <c r="C48" s="15">
        <v>3.2</v>
      </c>
      <c r="D48" s="15">
        <v>2.2999999999999998</v>
      </c>
    </row>
    <row r="49" spans="1:4" x14ac:dyDescent="0.3">
      <c r="A49" s="14" t="s">
        <v>79</v>
      </c>
      <c r="B49" s="15">
        <v>4.2</v>
      </c>
      <c r="C49" s="15">
        <v>3.9</v>
      </c>
      <c r="D49" s="15">
        <v>2.5</v>
      </c>
    </row>
    <row r="50" spans="1:4" x14ac:dyDescent="0.3">
      <c r="A50" s="14" t="s">
        <v>80</v>
      </c>
      <c r="B50" s="15">
        <v>4.3</v>
      </c>
      <c r="C50" s="15">
        <v>4.0999999999999996</v>
      </c>
      <c r="D50" s="15">
        <v>2.5</v>
      </c>
    </row>
    <row r="51" spans="1:4" x14ac:dyDescent="0.3">
      <c r="A51" s="14" t="s">
        <v>81</v>
      </c>
      <c r="B51" s="15">
        <v>4.7</v>
      </c>
      <c r="C51" s="15">
        <v>4</v>
      </c>
      <c r="D51" s="15">
        <v>2.6</v>
      </c>
    </row>
    <row r="52" spans="1:4" x14ac:dyDescent="0.3">
      <c r="A52" s="14" t="s">
        <v>82</v>
      </c>
      <c r="B52" s="15">
        <v>4.9000000000000004</v>
      </c>
      <c r="C52" s="15">
        <v>3.9</v>
      </c>
      <c r="D52" s="15">
        <v>2.6</v>
      </c>
    </row>
    <row r="53" spans="1:4" x14ac:dyDescent="0.3">
      <c r="A53" s="14" t="s">
        <v>83</v>
      </c>
      <c r="B53" s="15">
        <v>4.9000000000000004</v>
      </c>
      <c r="C53" s="15">
        <v>3.8</v>
      </c>
      <c r="D53" s="15">
        <v>2.7</v>
      </c>
    </row>
    <row r="54" spans="1:4" x14ac:dyDescent="0.3">
      <c r="A54" s="14" t="s">
        <v>84</v>
      </c>
      <c r="B54" s="15">
        <v>4.7</v>
      </c>
      <c r="C54" s="15">
        <v>3.7</v>
      </c>
      <c r="D54" s="15">
        <v>2.6</v>
      </c>
    </row>
    <row r="55" spans="1:4" x14ac:dyDescent="0.3">
      <c r="A55" s="14" t="s">
        <v>85</v>
      </c>
      <c r="B55" s="15">
        <v>4.4000000000000004</v>
      </c>
      <c r="C55" s="15">
        <v>3.8</v>
      </c>
      <c r="D55" s="15">
        <v>2.7</v>
      </c>
    </row>
    <row r="56" spans="1:4" x14ac:dyDescent="0.3">
      <c r="A56" s="14" t="s">
        <v>86</v>
      </c>
      <c r="B56" s="15">
        <v>4.5</v>
      </c>
      <c r="C56" s="15">
        <v>3.8</v>
      </c>
      <c r="D56" s="15">
        <v>2.7</v>
      </c>
    </row>
    <row r="57" spans="1:4" x14ac:dyDescent="0.3">
      <c r="A57" s="15" t="s">
        <v>15</v>
      </c>
      <c r="B57" s="15">
        <v>4.5999999999999996</v>
      </c>
      <c r="C57" s="15">
        <v>3.9</v>
      </c>
      <c r="D57" s="15">
        <v>2.8</v>
      </c>
    </row>
    <row r="58" spans="1:4" x14ac:dyDescent="0.3">
      <c r="A58" s="15" t="s">
        <v>16</v>
      </c>
      <c r="B58" s="15">
        <v>4.3</v>
      </c>
      <c r="C58" s="15">
        <v>4</v>
      </c>
      <c r="D58" s="15">
        <v>2.9</v>
      </c>
    </row>
    <row r="59" spans="1:4" x14ac:dyDescent="0.3">
      <c r="A59" s="15" t="s">
        <v>17</v>
      </c>
      <c r="B59" s="15">
        <v>4.2</v>
      </c>
      <c r="C59" s="15">
        <v>4.2</v>
      </c>
      <c r="D59" s="15">
        <v>3.1</v>
      </c>
    </row>
    <row r="60" spans="1:4" x14ac:dyDescent="0.3">
      <c r="A60" s="15" t="s">
        <v>18</v>
      </c>
      <c r="B60" s="15">
        <v>4.0999999999999996</v>
      </c>
      <c r="C60" s="15">
        <v>4.4000000000000004</v>
      </c>
      <c r="D60" s="15">
        <v>3.2</v>
      </c>
    </row>
    <row r="61" spans="1:4" x14ac:dyDescent="0.3">
      <c r="A61" s="15" t="s">
        <v>19</v>
      </c>
      <c r="B61" s="15">
        <v>4</v>
      </c>
      <c r="C61" s="15">
        <v>4.4000000000000004</v>
      </c>
      <c r="D61" s="15">
        <v>3.2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zoomScale="70" zoomScaleNormal="70" workbookViewId="0">
      <selection activeCell="J11" sqref="J11"/>
    </sheetView>
  </sheetViews>
  <sheetFormatPr defaultRowHeight="14.4" x14ac:dyDescent="0.3"/>
  <cols>
    <col min="1" max="1" width="17.44140625" bestFit="1" customWidth="1"/>
    <col min="2" max="2" width="14" bestFit="1" customWidth="1"/>
    <col min="3" max="3" width="12" bestFit="1" customWidth="1"/>
    <col min="4" max="4" width="11.109375" bestFit="1" customWidth="1"/>
  </cols>
  <sheetData>
    <row r="1" spans="1:4" x14ac:dyDescent="0.3">
      <c r="A1" s="16" t="s">
        <v>14</v>
      </c>
      <c r="B1" s="16" t="s">
        <v>113</v>
      </c>
      <c r="C1" s="16" t="s">
        <v>114</v>
      </c>
      <c r="D1" s="17" t="s">
        <v>115</v>
      </c>
    </row>
    <row r="2" spans="1:4" x14ac:dyDescent="0.3">
      <c r="A2" s="15" t="s">
        <v>20</v>
      </c>
      <c r="B2" s="15">
        <v>3.8</v>
      </c>
      <c r="C2" s="15">
        <v>4.5</v>
      </c>
      <c r="D2" s="15">
        <v>3.1</v>
      </c>
    </row>
    <row r="3" spans="1:4" x14ac:dyDescent="0.3">
      <c r="A3" s="15" t="s">
        <v>21</v>
      </c>
      <c r="B3" s="15">
        <v>3.8</v>
      </c>
      <c r="C3" s="15">
        <v>4.3</v>
      </c>
      <c r="D3" s="15">
        <v>3.1</v>
      </c>
    </row>
    <row r="4" spans="1:4" x14ac:dyDescent="0.3">
      <c r="A4" s="15" t="s">
        <v>22</v>
      </c>
      <c r="B4" s="15">
        <v>3.8</v>
      </c>
      <c r="C4" s="15">
        <v>4.2</v>
      </c>
      <c r="D4" s="15">
        <v>3</v>
      </c>
    </row>
    <row r="5" spans="1:4" x14ac:dyDescent="0.3">
      <c r="A5" s="15" t="s">
        <v>23</v>
      </c>
      <c r="B5" s="15">
        <v>3.8</v>
      </c>
      <c r="C5" s="15">
        <v>4</v>
      </c>
      <c r="D5" s="15">
        <v>2.7</v>
      </c>
    </row>
    <row r="6" spans="1:4" x14ac:dyDescent="0.3">
      <c r="A6" s="15" t="s">
        <v>24</v>
      </c>
      <c r="B6" s="15">
        <v>3.8</v>
      </c>
      <c r="C6" s="15">
        <v>3.8</v>
      </c>
      <c r="D6" s="15">
        <v>2.7</v>
      </c>
    </row>
    <row r="7" spans="1:4" x14ac:dyDescent="0.3">
      <c r="A7" s="18" t="s">
        <v>25</v>
      </c>
      <c r="B7" s="15">
        <v>4.2</v>
      </c>
      <c r="C7" s="15">
        <v>3.8</v>
      </c>
      <c r="D7" s="15">
        <v>2.7</v>
      </c>
    </row>
    <row r="8" spans="1:4" x14ac:dyDescent="0.3">
      <c r="A8" s="18" t="s">
        <v>26</v>
      </c>
      <c r="B8" s="15">
        <v>4.9000000000000004</v>
      </c>
      <c r="C8" s="15">
        <v>3.7</v>
      </c>
      <c r="D8" s="15">
        <v>2.7</v>
      </c>
    </row>
    <row r="9" spans="1:4" x14ac:dyDescent="0.3">
      <c r="A9" s="18" t="s">
        <v>27</v>
      </c>
      <c r="B9" s="15">
        <v>5.3</v>
      </c>
      <c r="C9" s="15">
        <v>3.8</v>
      </c>
      <c r="D9" s="15">
        <v>2.7</v>
      </c>
    </row>
    <row r="10" spans="1:4" x14ac:dyDescent="0.3">
      <c r="A10" s="18" t="s">
        <v>28</v>
      </c>
      <c r="B10" s="15">
        <v>5.3</v>
      </c>
      <c r="C10" s="15">
        <v>3.7</v>
      </c>
      <c r="D10" s="15">
        <v>2.7</v>
      </c>
    </row>
    <row r="11" spans="1:4" x14ac:dyDescent="0.3">
      <c r="A11" s="18" t="s">
        <v>31</v>
      </c>
      <c r="B11" s="15">
        <v>5.3</v>
      </c>
      <c r="C11" s="15">
        <v>3.9</v>
      </c>
      <c r="D11" s="15">
        <v>2.9</v>
      </c>
    </row>
    <row r="12" spans="1:4" x14ac:dyDescent="0.3">
      <c r="A12" s="18" t="s">
        <v>29</v>
      </c>
      <c r="B12" s="15">
        <v>5.2</v>
      </c>
      <c r="C12" s="15">
        <v>4</v>
      </c>
      <c r="D12" s="15">
        <v>2.9</v>
      </c>
    </row>
    <row r="13" spans="1:4" x14ac:dyDescent="0.3">
      <c r="A13" s="18" t="s">
        <v>30</v>
      </c>
      <c r="B13" s="15">
        <v>5.0999999999999996</v>
      </c>
      <c r="C13" s="15">
        <v>4.0999999999999996</v>
      </c>
      <c r="D13" s="15">
        <v>2.9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69ABD-12E2-4F34-99AB-6D24F04A678B}">
  <dimension ref="A1:D11"/>
  <sheetViews>
    <sheetView topLeftCell="A7" zoomScale="55" zoomScaleNormal="55" workbookViewId="0">
      <selection activeCell="J6" sqref="J6"/>
    </sheetView>
  </sheetViews>
  <sheetFormatPr defaultRowHeight="25.05" customHeight="1" x14ac:dyDescent="0.3"/>
  <cols>
    <col min="1" max="1" width="18.33203125" style="87" bestFit="1" customWidth="1"/>
    <col min="2" max="2" width="26.33203125" style="87" bestFit="1" customWidth="1"/>
    <col min="3" max="3" width="27.33203125" style="87" bestFit="1" customWidth="1"/>
    <col min="4" max="4" width="25.33203125" style="87" bestFit="1" customWidth="1"/>
    <col min="5" max="16384" width="8.88671875" style="87"/>
  </cols>
  <sheetData>
    <row r="1" spans="1:4" ht="25.05" customHeight="1" thickBot="1" x14ac:dyDescent="0.35">
      <c r="A1" s="86" t="s">
        <v>96</v>
      </c>
      <c r="B1" s="86" t="s">
        <v>141</v>
      </c>
      <c r="C1" s="86" t="s">
        <v>142</v>
      </c>
      <c r="D1" s="86" t="s">
        <v>143</v>
      </c>
    </row>
    <row r="2" spans="1:4" ht="25.05" customHeight="1" thickBot="1" x14ac:dyDescent="0.35">
      <c r="A2" s="88" t="s">
        <v>97</v>
      </c>
      <c r="B2" s="89">
        <v>4.0099999999999997E-2</v>
      </c>
      <c r="C2" s="89">
        <v>4.0099999999999997E-2</v>
      </c>
      <c r="D2" s="89">
        <v>2.81E-2</v>
      </c>
    </row>
    <row r="3" spans="1:4" ht="25.05" customHeight="1" thickBot="1" x14ac:dyDescent="0.35">
      <c r="A3" s="88" t="s">
        <v>98</v>
      </c>
      <c r="B3" s="89">
        <v>6.4999999999999997E-3</v>
      </c>
      <c r="C3" s="89">
        <v>3.5999999999999999E-3</v>
      </c>
      <c r="D3" s="89">
        <v>3.8999999999999998E-3</v>
      </c>
    </row>
    <row r="4" spans="1:4" ht="25.05" customHeight="1" thickBot="1" x14ac:dyDescent="0.35">
      <c r="A4" s="88" t="s">
        <v>99</v>
      </c>
      <c r="B4" s="89">
        <v>4.3E-3</v>
      </c>
      <c r="C4" s="89">
        <v>1.2999999999999999E-3</v>
      </c>
      <c r="D4" s="89">
        <v>1.5E-3</v>
      </c>
    </row>
    <row r="5" spans="1:4" ht="25.05" customHeight="1" thickBot="1" x14ac:dyDescent="0.35">
      <c r="A5" s="88" t="s">
        <v>100</v>
      </c>
      <c r="B5" s="89">
        <v>3.95E-2</v>
      </c>
      <c r="C5" s="89">
        <v>0.04</v>
      </c>
      <c r="D5" s="89">
        <v>2.7E-2</v>
      </c>
    </row>
    <row r="6" spans="1:4" ht="25.05" customHeight="1" thickBot="1" x14ac:dyDescent="0.35">
      <c r="A6" s="88" t="s">
        <v>101</v>
      </c>
      <c r="B6" s="90" t="s">
        <v>111</v>
      </c>
      <c r="C6" s="90" t="s">
        <v>110</v>
      </c>
      <c r="D6" s="90" t="s">
        <v>108</v>
      </c>
    </row>
    <row r="7" spans="1:4" ht="25.05" customHeight="1" thickBot="1" x14ac:dyDescent="0.35">
      <c r="A7" s="88" t="s">
        <v>102</v>
      </c>
      <c r="B7" s="90" t="s">
        <v>112</v>
      </c>
      <c r="C7" s="90" t="s">
        <v>103</v>
      </c>
      <c r="D7" s="90" t="s">
        <v>109</v>
      </c>
    </row>
    <row r="8" spans="1:4" ht="25.05" customHeight="1" thickBot="1" x14ac:dyDescent="0.35">
      <c r="A8" s="88" t="s">
        <v>104</v>
      </c>
      <c r="B8" s="89">
        <v>4.07E-2</v>
      </c>
      <c r="C8" s="89">
        <v>4.2200000000000001E-2</v>
      </c>
      <c r="D8" s="89">
        <v>2.92E-2</v>
      </c>
    </row>
    <row r="9" spans="1:4" ht="25.05" customHeight="1" thickBot="1" x14ac:dyDescent="0.35">
      <c r="A9" s="88" t="s">
        <v>105</v>
      </c>
      <c r="B9" s="89">
        <v>3.9699999999999999E-2</v>
      </c>
      <c r="C9" s="89">
        <v>3.95E-2</v>
      </c>
      <c r="D9" s="89">
        <v>2.86E-2</v>
      </c>
    </row>
    <row r="10" spans="1:4" ht="25.05" customHeight="1" thickBot="1" x14ac:dyDescent="0.35">
      <c r="A10" s="88" t="s">
        <v>106</v>
      </c>
      <c r="B10" s="89">
        <v>4.02E-2</v>
      </c>
      <c r="C10" s="89">
        <v>3.9199999999999999E-2</v>
      </c>
      <c r="D10" s="89">
        <v>2.75E-2</v>
      </c>
    </row>
    <row r="11" spans="1:4" ht="25.05" customHeight="1" thickBot="1" x14ac:dyDescent="0.35">
      <c r="A11" s="88" t="s">
        <v>107</v>
      </c>
      <c r="B11" s="89">
        <v>0.04</v>
      </c>
      <c r="C11" s="89">
        <v>3.9699999999999999E-2</v>
      </c>
      <c r="D11" s="89">
        <v>2.7300000000000001E-2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E6A0-89E4-4D9C-BA86-29477C795A1C}">
  <dimension ref="W114"/>
  <sheetViews>
    <sheetView zoomScale="40" zoomScaleNormal="40" workbookViewId="0">
      <selection activeCell="AU41" sqref="AU41"/>
    </sheetView>
  </sheetViews>
  <sheetFormatPr defaultRowHeight="14.4" x14ac:dyDescent="0.3"/>
  <sheetData>
    <row r="114" spans="23:23" x14ac:dyDescent="0.3">
      <c r="W114" t="s">
        <v>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A5771-5A94-4DF4-A03A-AED17102B85D}">
  <dimension ref="A1:Q16"/>
  <sheetViews>
    <sheetView zoomScale="130" zoomScaleNormal="130" workbookViewId="0">
      <selection activeCell="F12" sqref="F12"/>
    </sheetView>
  </sheetViews>
  <sheetFormatPr defaultRowHeight="19.95" customHeight="1" x14ac:dyDescent="0.3"/>
  <cols>
    <col min="1" max="1" width="36.5546875" style="10" bestFit="1" customWidth="1"/>
    <col min="2" max="5" width="9" style="10" bestFit="1" customWidth="1"/>
    <col min="6" max="6" width="11.44140625" style="10" bestFit="1" customWidth="1"/>
    <col min="7" max="10" width="8.88671875" style="10"/>
    <col min="11" max="11" width="11.44140625" style="10" bestFit="1" customWidth="1"/>
    <col min="12" max="16384" width="8.88671875" style="10"/>
  </cols>
  <sheetData>
    <row r="1" spans="1:17" ht="19.95" customHeight="1" thickBot="1" x14ac:dyDescent="0.35">
      <c r="A1" s="91" t="s">
        <v>87</v>
      </c>
      <c r="B1" s="91" t="s">
        <v>88</v>
      </c>
      <c r="C1" s="91" t="s">
        <v>89</v>
      </c>
      <c r="D1" s="91" t="s">
        <v>90</v>
      </c>
      <c r="E1" s="91" t="s">
        <v>92</v>
      </c>
      <c r="F1" s="91" t="s">
        <v>91</v>
      </c>
      <c r="I1" s="10">
        <v>3</v>
      </c>
      <c r="J1" s="10">
        <v>2</v>
      </c>
      <c r="K1" s="10">
        <v>1</v>
      </c>
    </row>
    <row r="2" spans="1:17" ht="19.95" customHeight="1" x14ac:dyDescent="0.3">
      <c r="A2" s="94" t="s">
        <v>132</v>
      </c>
      <c r="B2" s="95">
        <v>6.93E-2</v>
      </c>
      <c r="C2" s="95">
        <v>5.8200000000000002E-2</v>
      </c>
      <c r="D2" s="95">
        <v>5.1499999999999997E-2</v>
      </c>
      <c r="E2" s="96"/>
      <c r="F2" s="97">
        <v>0.84</v>
      </c>
      <c r="H2" s="83"/>
      <c r="I2" s="23" t="s">
        <v>157</v>
      </c>
      <c r="J2" s="23" t="s">
        <v>158</v>
      </c>
      <c r="K2" s="24" t="s">
        <v>159</v>
      </c>
    </row>
    <row r="3" spans="1:17" ht="19.95" customHeight="1" thickBot="1" x14ac:dyDescent="0.35">
      <c r="A3" s="116" t="s">
        <v>133</v>
      </c>
      <c r="B3" s="117">
        <v>8.0000000000000002E-3</v>
      </c>
      <c r="C3" s="117">
        <v>2.2499999999999999E-2</v>
      </c>
      <c r="D3" s="117">
        <v>1.9900000000000001E-2</v>
      </c>
      <c r="E3" s="118"/>
      <c r="F3" s="119">
        <v>0.86</v>
      </c>
      <c r="H3" s="9" t="s">
        <v>113</v>
      </c>
      <c r="I3" s="10" t="s">
        <v>161</v>
      </c>
      <c r="J3" s="10" t="s">
        <v>162</v>
      </c>
      <c r="K3" s="120" t="s">
        <v>160</v>
      </c>
    </row>
    <row r="4" spans="1:17" ht="19.95" customHeight="1" thickBot="1" x14ac:dyDescent="0.35">
      <c r="A4" s="101" t="s">
        <v>134</v>
      </c>
      <c r="B4" s="102">
        <v>8.8999999999999999E-3</v>
      </c>
      <c r="C4" s="102">
        <v>3.32E-2</v>
      </c>
      <c r="D4" s="102">
        <v>2.0799999999999999E-2</v>
      </c>
      <c r="E4" s="103"/>
      <c r="F4" s="104">
        <v>0.63</v>
      </c>
      <c r="G4" s="92"/>
      <c r="H4" s="121" t="s">
        <v>150</v>
      </c>
      <c r="I4" s="10" t="s">
        <v>160</v>
      </c>
      <c r="J4" s="10" t="s">
        <v>162</v>
      </c>
      <c r="K4" s="11" t="s">
        <v>161</v>
      </c>
      <c r="M4" s="21"/>
      <c r="N4" s="21"/>
      <c r="O4" s="22"/>
      <c r="P4" s="22"/>
      <c r="Q4" s="22"/>
    </row>
    <row r="5" spans="1:17" ht="19.95" customHeight="1" thickBot="1" x14ac:dyDescent="0.35">
      <c r="A5" s="98" t="s">
        <v>135</v>
      </c>
      <c r="B5" s="107">
        <v>4.4299999999999999E-2</v>
      </c>
      <c r="C5" s="107">
        <v>4.6899999999999997E-2</v>
      </c>
      <c r="D5" s="107">
        <v>3.44E-2</v>
      </c>
      <c r="E5" s="99"/>
      <c r="F5" s="100">
        <v>0.90274285675826105</v>
      </c>
      <c r="H5" s="12" t="s">
        <v>149</v>
      </c>
      <c r="I5" s="122" t="s">
        <v>160</v>
      </c>
      <c r="J5" s="122" t="s">
        <v>161</v>
      </c>
      <c r="K5" s="123" t="s">
        <v>160</v>
      </c>
      <c r="M5" s="21"/>
      <c r="N5" s="21"/>
      <c r="O5" s="22"/>
      <c r="P5" s="22"/>
      <c r="Q5" s="22"/>
    </row>
    <row r="6" spans="1:17" ht="19.95" customHeight="1" thickBot="1" x14ac:dyDescent="0.35">
      <c r="A6" s="98" t="s">
        <v>136</v>
      </c>
      <c r="B6" s="107">
        <v>9.4999999999999998E-3</v>
      </c>
      <c r="C6" s="107">
        <v>2.47E-2</v>
      </c>
      <c r="D6" s="107">
        <v>1.7899999999999999E-2</v>
      </c>
      <c r="E6" s="99"/>
      <c r="F6" s="100">
        <v>0.83598356478705504</v>
      </c>
      <c r="J6" s="53"/>
      <c r="M6" s="21"/>
      <c r="N6" s="21"/>
      <c r="O6" s="22"/>
      <c r="P6" s="22"/>
      <c r="Q6" s="22"/>
    </row>
    <row r="7" spans="1:17" ht="19.95" customHeight="1" x14ac:dyDescent="0.3">
      <c r="A7" s="98" t="s">
        <v>137</v>
      </c>
      <c r="B7" s="107">
        <v>1.3599999999999999E-2</v>
      </c>
      <c r="C7" s="107">
        <v>4.2099999999999999E-2</v>
      </c>
      <c r="D7" s="107">
        <v>3.5700000000000003E-2</v>
      </c>
      <c r="E7" s="108"/>
      <c r="F7" s="109">
        <v>0.43427918545773397</v>
      </c>
      <c r="H7" s="124" t="s">
        <v>163</v>
      </c>
      <c r="I7" s="24"/>
      <c r="J7" s="53"/>
    </row>
    <row r="8" spans="1:17" ht="19.95" customHeight="1" x14ac:dyDescent="0.3">
      <c r="A8" s="105" t="s">
        <v>138</v>
      </c>
      <c r="B8" s="106">
        <v>4.1599999999999998E-2</v>
      </c>
      <c r="C8" s="106">
        <v>4.58E-2</v>
      </c>
      <c r="D8" s="106">
        <v>3.04E-2</v>
      </c>
      <c r="E8" s="114">
        <v>-25.55</v>
      </c>
      <c r="F8" s="115">
        <v>0.90863896626785301</v>
      </c>
      <c r="H8" s="125" t="s">
        <v>160</v>
      </c>
      <c r="I8" s="11">
        <v>7</v>
      </c>
      <c r="J8" s="53"/>
    </row>
    <row r="9" spans="1:17" ht="19.95" customHeight="1" x14ac:dyDescent="0.3">
      <c r="A9" s="98" t="s">
        <v>139</v>
      </c>
      <c r="B9" s="107">
        <v>1.54E-2</v>
      </c>
      <c r="C9" s="107">
        <v>3.1E-2</v>
      </c>
      <c r="D9" s="107">
        <v>2.6599999999999999E-2</v>
      </c>
      <c r="E9" s="108">
        <v>-19.45</v>
      </c>
      <c r="F9" s="109">
        <v>0.734782375569216</v>
      </c>
      <c r="H9" s="125" t="s">
        <v>161</v>
      </c>
      <c r="I9" s="11">
        <v>6</v>
      </c>
    </row>
    <row r="10" spans="1:17" ht="19.95" customHeight="1" thickBot="1" x14ac:dyDescent="0.35">
      <c r="A10" s="110" t="s">
        <v>140</v>
      </c>
      <c r="B10" s="111">
        <v>1.2E-2</v>
      </c>
      <c r="C10" s="111">
        <v>3.8199999999999998E-2</v>
      </c>
      <c r="D10" s="111">
        <v>2.52E-2</v>
      </c>
      <c r="E10" s="112">
        <v>-90.19</v>
      </c>
      <c r="F10" s="113">
        <v>0.50173009040170702</v>
      </c>
      <c r="H10" s="126" t="s">
        <v>162</v>
      </c>
      <c r="I10" s="13">
        <v>5</v>
      </c>
    </row>
    <row r="14" spans="1:17" ht="19.95" customHeight="1" x14ac:dyDescent="0.3">
      <c r="A14" s="53"/>
      <c r="B14" s="93"/>
      <c r="C14" s="93"/>
      <c r="D14" s="93"/>
      <c r="E14" s="53"/>
      <c r="F14" s="53"/>
    </row>
    <row r="15" spans="1:17" ht="19.95" customHeight="1" x14ac:dyDescent="0.3">
      <c r="A15" s="53"/>
      <c r="B15" s="93"/>
      <c r="C15" s="93"/>
      <c r="D15" s="93"/>
      <c r="E15" s="53"/>
      <c r="F15" s="53"/>
    </row>
    <row r="16" spans="1:17" ht="19.95" customHeight="1" x14ac:dyDescent="0.3">
      <c r="A16" s="53"/>
      <c r="B16" s="93"/>
      <c r="C16" s="93"/>
      <c r="D16" s="93"/>
      <c r="E16" s="53"/>
      <c r="F16" s="5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E139F-53DA-458D-825D-6DFCE6166459}">
  <dimension ref="I10:Z100"/>
  <sheetViews>
    <sheetView topLeftCell="A60" zoomScale="70" zoomScaleNormal="70" workbookViewId="0">
      <selection activeCell="O101" sqref="O101"/>
    </sheetView>
  </sheetViews>
  <sheetFormatPr defaultRowHeight="14.4" x14ac:dyDescent="0.3"/>
  <sheetData>
    <row r="10" spans="21:26" ht="15" thickBot="1" x14ac:dyDescent="0.35"/>
    <row r="11" spans="21:26" ht="30" customHeight="1" thickBot="1" x14ac:dyDescent="0.35">
      <c r="U11" s="47" t="s">
        <v>125</v>
      </c>
      <c r="V11" s="48"/>
      <c r="X11" s="50" t="s">
        <v>129</v>
      </c>
      <c r="Y11" s="51"/>
      <c r="Z11" s="52"/>
    </row>
    <row r="12" spans="21:26" ht="30.6" thickBot="1" x14ac:dyDescent="0.35">
      <c r="U12" s="20" t="s">
        <v>123</v>
      </c>
      <c r="V12" s="20" t="s">
        <v>124</v>
      </c>
      <c r="W12" t="s">
        <v>127</v>
      </c>
      <c r="X12" s="20" t="s">
        <v>116</v>
      </c>
      <c r="Y12" s="20" t="s">
        <v>117</v>
      </c>
      <c r="Z12" s="20" t="s">
        <v>118</v>
      </c>
    </row>
    <row r="13" spans="21:26" ht="15.6" thickBot="1" x14ac:dyDescent="0.35">
      <c r="U13" s="21">
        <v>3.96</v>
      </c>
      <c r="V13" s="21">
        <v>3.8</v>
      </c>
      <c r="W13">
        <f>V13-U13</f>
        <v>-0.16000000000000014</v>
      </c>
      <c r="X13" s="21">
        <v>1</v>
      </c>
      <c r="Y13" s="21">
        <v>0.23</v>
      </c>
      <c r="Z13" s="21">
        <v>1.46</v>
      </c>
    </row>
    <row r="14" spans="21:26" ht="15.6" thickBot="1" x14ac:dyDescent="0.35">
      <c r="U14" s="21">
        <v>3.73</v>
      </c>
      <c r="V14" s="21">
        <v>3.8</v>
      </c>
      <c r="W14">
        <f t="shared" ref="W14:W25" si="0">V14-U14</f>
        <v>6.999999999999984E-2</v>
      </c>
      <c r="X14" s="21">
        <v>2</v>
      </c>
      <c r="Y14" s="21">
        <v>0.28999999999999998</v>
      </c>
      <c r="Z14" s="21">
        <v>2.4900000000000002</v>
      </c>
    </row>
    <row r="15" spans="21:26" ht="15.6" thickBot="1" x14ac:dyDescent="0.35">
      <c r="U15" s="21">
        <v>3.82</v>
      </c>
      <c r="V15" s="21">
        <v>3.8</v>
      </c>
      <c r="W15">
        <f t="shared" si="0"/>
        <v>-2.0000000000000018E-2</v>
      </c>
      <c r="X15" s="21">
        <v>3</v>
      </c>
      <c r="Y15" s="21">
        <v>0.33</v>
      </c>
      <c r="Z15" s="21">
        <v>3.41</v>
      </c>
    </row>
    <row r="16" spans="21:26" ht="15.6" thickBot="1" x14ac:dyDescent="0.35">
      <c r="U16" s="21">
        <v>3.82</v>
      </c>
      <c r="V16" s="21">
        <v>3.8</v>
      </c>
      <c r="W16">
        <f t="shared" si="0"/>
        <v>-2.0000000000000018E-2</v>
      </c>
    </row>
    <row r="17" spans="10:23" ht="15.6" thickBot="1" x14ac:dyDescent="0.35">
      <c r="U17" s="21">
        <v>3.82</v>
      </c>
      <c r="V17" s="21">
        <v>3.8</v>
      </c>
      <c r="W17">
        <f t="shared" si="0"/>
        <v>-2.0000000000000018E-2</v>
      </c>
    </row>
    <row r="18" spans="10:23" ht="15.6" thickBot="1" x14ac:dyDescent="0.35">
      <c r="U18" s="21">
        <v>3.82</v>
      </c>
      <c r="V18" s="21">
        <v>4.2</v>
      </c>
      <c r="W18">
        <f t="shared" si="0"/>
        <v>0.38000000000000034</v>
      </c>
    </row>
    <row r="19" spans="10:23" ht="15.6" thickBot="1" x14ac:dyDescent="0.35">
      <c r="U19" s="21">
        <v>4.37</v>
      </c>
      <c r="V19" s="21">
        <v>4.9000000000000004</v>
      </c>
      <c r="W19">
        <f t="shared" si="0"/>
        <v>0.53000000000000025</v>
      </c>
    </row>
    <row r="20" spans="10:23" ht="15.6" thickBot="1" x14ac:dyDescent="0.35">
      <c r="U20" s="21">
        <v>5.2</v>
      </c>
      <c r="V20" s="21">
        <v>5.3</v>
      </c>
      <c r="W20">
        <f t="shared" si="0"/>
        <v>9.9999999999999645E-2</v>
      </c>
    </row>
    <row r="21" spans="10:23" ht="15.6" thickBot="1" x14ac:dyDescent="0.35">
      <c r="U21" s="21">
        <v>5.43</v>
      </c>
      <c r="V21" s="21">
        <v>5.3</v>
      </c>
      <c r="W21">
        <f t="shared" si="0"/>
        <v>-0.12999999999999989</v>
      </c>
    </row>
    <row r="22" spans="10:23" ht="15.6" thickBot="1" x14ac:dyDescent="0.35">
      <c r="U22" s="21">
        <v>5.21</v>
      </c>
      <c r="V22" s="21">
        <v>5.3</v>
      </c>
      <c r="W22">
        <f t="shared" si="0"/>
        <v>8.9999999999999858E-2</v>
      </c>
    </row>
    <row r="23" spans="10:23" ht="15.6" thickBot="1" x14ac:dyDescent="0.35">
      <c r="U23" s="21">
        <v>5.21</v>
      </c>
      <c r="V23" s="21">
        <v>5.2</v>
      </c>
      <c r="W23">
        <f t="shared" si="0"/>
        <v>-9.9999999999997868E-3</v>
      </c>
    </row>
    <row r="24" spans="10:23" ht="15.6" thickBot="1" x14ac:dyDescent="0.35">
      <c r="U24" s="21">
        <v>5.07</v>
      </c>
      <c r="V24" s="21">
        <v>5.0999999999999996</v>
      </c>
      <c r="W24">
        <f t="shared" si="0"/>
        <v>2.9999999999999361E-2</v>
      </c>
    </row>
    <row r="25" spans="10:23" ht="15" thickBot="1" x14ac:dyDescent="0.35">
      <c r="T25" t="s">
        <v>164</v>
      </c>
      <c r="U25">
        <f>AVERAGE(U13:U24)</f>
        <v>4.4550000000000001</v>
      </c>
      <c r="V25">
        <f>AVERAGE(V13:V24)</f>
        <v>4.5249999999999995</v>
      </c>
      <c r="W25">
        <f>V25-U25</f>
        <v>6.9999999999999396E-2</v>
      </c>
    </row>
    <row r="26" spans="10:23" ht="15" customHeight="1" x14ac:dyDescent="0.3">
      <c r="J26" s="37" t="s">
        <v>119</v>
      </c>
      <c r="K26" s="38"/>
      <c r="L26" s="39"/>
    </row>
    <row r="27" spans="10:23" ht="30" customHeight="1" x14ac:dyDescent="0.3">
      <c r="J27" s="40" t="s">
        <v>120</v>
      </c>
      <c r="K27" s="41"/>
      <c r="L27" s="42"/>
    </row>
    <row r="28" spans="10:23" ht="30" customHeight="1" x14ac:dyDescent="0.3">
      <c r="J28" s="40" t="s">
        <v>121</v>
      </c>
      <c r="K28" s="41"/>
      <c r="L28" s="42"/>
    </row>
    <row r="29" spans="10:23" ht="30" customHeight="1" thickBot="1" x14ac:dyDescent="0.35">
      <c r="J29" s="43" t="s">
        <v>122</v>
      </c>
      <c r="K29" s="44"/>
      <c r="L29" s="45"/>
    </row>
    <row r="31" spans="10:23" s="46" customFormat="1" ht="9" customHeight="1" x14ac:dyDescent="0.3"/>
    <row r="40" spans="21:26" ht="15" thickBot="1" x14ac:dyDescent="0.35"/>
    <row r="41" spans="21:26" ht="30" customHeight="1" thickBot="1" x14ac:dyDescent="0.35">
      <c r="U41" s="47" t="s">
        <v>93</v>
      </c>
      <c r="V41" s="48"/>
      <c r="X41" s="50" t="s">
        <v>129</v>
      </c>
      <c r="Y41" s="51"/>
      <c r="Z41" s="52"/>
    </row>
    <row r="42" spans="21:26" ht="30.6" thickBot="1" x14ac:dyDescent="0.35">
      <c r="U42" s="20" t="s">
        <v>123</v>
      </c>
      <c r="V42" s="20" t="s">
        <v>124</v>
      </c>
      <c r="W42" t="s">
        <v>127</v>
      </c>
      <c r="X42" s="20" t="s">
        <v>116</v>
      </c>
      <c r="Y42" s="20" t="s">
        <v>117</v>
      </c>
      <c r="Z42" s="20" t="s">
        <v>118</v>
      </c>
    </row>
    <row r="43" spans="21:26" ht="15.6" thickBot="1" x14ac:dyDescent="0.35">
      <c r="U43" s="21">
        <v>4.34</v>
      </c>
      <c r="V43" s="21">
        <v>4.5</v>
      </c>
      <c r="W43">
        <f>V43-U43</f>
        <v>0.16000000000000014</v>
      </c>
      <c r="X43" s="21">
        <v>1</v>
      </c>
      <c r="Y43" s="21">
        <v>0.24</v>
      </c>
      <c r="Z43" s="21">
        <v>1.35</v>
      </c>
    </row>
    <row r="44" spans="21:26" ht="15.6" thickBot="1" x14ac:dyDescent="0.35">
      <c r="U44" s="21">
        <v>4.45</v>
      </c>
      <c r="V44" s="21">
        <v>4.3</v>
      </c>
      <c r="W44">
        <f>V44-U44</f>
        <v>-0.15000000000000036</v>
      </c>
      <c r="X44" s="21">
        <v>2</v>
      </c>
      <c r="Y44" s="21">
        <v>0.11</v>
      </c>
      <c r="Z44" s="21">
        <v>4.4800000000000004</v>
      </c>
    </row>
    <row r="45" spans="21:26" ht="15.6" thickBot="1" x14ac:dyDescent="0.35">
      <c r="U45" s="21">
        <v>4.21</v>
      </c>
      <c r="V45" s="21">
        <v>4.2</v>
      </c>
      <c r="W45">
        <f>V45-U45</f>
        <v>-9.9999999999997868E-3</v>
      </c>
      <c r="X45" s="21">
        <v>3</v>
      </c>
      <c r="Y45" s="21">
        <v>0.15</v>
      </c>
      <c r="Z45" s="21">
        <v>5.39</v>
      </c>
    </row>
    <row r="46" spans="21:26" ht="15.6" thickBot="1" x14ac:dyDescent="0.35">
      <c r="U46" s="21">
        <v>4.1500000000000004</v>
      </c>
      <c r="V46" s="21">
        <v>4</v>
      </c>
      <c r="W46">
        <f>V46-U46</f>
        <v>-0.15000000000000036</v>
      </c>
    </row>
    <row r="47" spans="21:26" ht="15.6" thickBot="1" x14ac:dyDescent="0.35">
      <c r="U47" s="21">
        <v>3.96</v>
      </c>
      <c r="V47" s="21">
        <v>3.8</v>
      </c>
      <c r="W47">
        <f>V47-U47</f>
        <v>-0.16000000000000014</v>
      </c>
    </row>
    <row r="48" spans="21:26" ht="15.6" thickBot="1" x14ac:dyDescent="0.35">
      <c r="U48" s="21">
        <v>3.8</v>
      </c>
      <c r="V48" s="21">
        <v>3.8</v>
      </c>
      <c r="W48">
        <f>V48-U48</f>
        <v>0</v>
      </c>
    </row>
    <row r="49" spans="9:23" ht="15.6" thickBot="1" x14ac:dyDescent="0.35">
      <c r="U49" s="21">
        <v>3.85</v>
      </c>
      <c r="V49" s="21">
        <v>3.7</v>
      </c>
      <c r="W49">
        <f>V49-U49</f>
        <v>-0.14999999999999991</v>
      </c>
    </row>
    <row r="50" spans="9:23" ht="15.6" thickBot="1" x14ac:dyDescent="0.35">
      <c r="U50" s="21">
        <v>3.74</v>
      </c>
      <c r="V50" s="21">
        <v>3.8</v>
      </c>
      <c r="W50">
        <f>V50-U50</f>
        <v>5.9999999999999609E-2</v>
      </c>
    </row>
    <row r="51" spans="9:23" ht="30" customHeight="1" thickBot="1" x14ac:dyDescent="0.35">
      <c r="U51" s="21">
        <v>3.87</v>
      </c>
      <c r="V51" s="21">
        <v>3.7</v>
      </c>
      <c r="W51">
        <f>V51-U51</f>
        <v>-0.16999999999999993</v>
      </c>
    </row>
    <row r="52" spans="9:23" ht="15.6" thickBot="1" x14ac:dyDescent="0.35">
      <c r="U52" s="21">
        <v>3.74</v>
      </c>
      <c r="V52" s="21">
        <v>3.9</v>
      </c>
      <c r="W52">
        <f>V52-U52</f>
        <v>0.1599999999999997</v>
      </c>
    </row>
    <row r="53" spans="9:23" ht="15.6" thickBot="1" x14ac:dyDescent="0.35">
      <c r="U53" s="21">
        <v>3.97</v>
      </c>
      <c r="V53" s="21">
        <v>4</v>
      </c>
      <c r="W53">
        <f>V53-U53</f>
        <v>2.9999999999999805E-2</v>
      </c>
    </row>
    <row r="54" spans="9:23" ht="15.6" thickBot="1" x14ac:dyDescent="0.35">
      <c r="U54" s="21">
        <v>4.03</v>
      </c>
      <c r="V54" s="21">
        <v>4.0999999999999996</v>
      </c>
      <c r="W54">
        <f>V54-U54</f>
        <v>6.9999999999999396E-2</v>
      </c>
    </row>
    <row r="55" spans="9:23" ht="15" thickBot="1" x14ac:dyDescent="0.35">
      <c r="T55" t="s">
        <v>164</v>
      </c>
      <c r="U55">
        <f>AVERAGE(U43:U54)</f>
        <v>4.0091666666666663</v>
      </c>
      <c r="V55">
        <f>AVERAGE(V43:V54)</f>
        <v>3.9833333333333338</v>
      </c>
      <c r="W55">
        <f>V55-U55</f>
        <v>-2.5833333333332487E-2</v>
      </c>
    </row>
    <row r="56" spans="9:23" ht="15" customHeight="1" x14ac:dyDescent="0.3">
      <c r="I56" s="37" t="s">
        <v>119</v>
      </c>
      <c r="J56" s="38"/>
      <c r="K56" s="39"/>
    </row>
    <row r="57" spans="9:23" ht="30" customHeight="1" x14ac:dyDescent="0.3">
      <c r="I57" s="40" t="s">
        <v>128</v>
      </c>
      <c r="J57" s="41"/>
      <c r="K57" s="42"/>
    </row>
    <row r="58" spans="9:23" ht="30" customHeight="1" x14ac:dyDescent="0.3">
      <c r="I58" s="40" t="s">
        <v>121</v>
      </c>
      <c r="J58" s="41"/>
      <c r="K58" s="42"/>
    </row>
    <row r="59" spans="9:23" ht="30" customHeight="1" thickBot="1" x14ac:dyDescent="0.35">
      <c r="I59" s="43" t="s">
        <v>122</v>
      </c>
      <c r="J59" s="44"/>
      <c r="K59" s="45"/>
    </row>
    <row r="61" spans="9:23" s="46" customFormat="1" ht="9" customHeight="1" x14ac:dyDescent="0.3"/>
    <row r="62" spans="9:23" ht="9" customHeight="1" x14ac:dyDescent="0.3"/>
    <row r="85" spans="9:19" ht="15" thickBot="1" x14ac:dyDescent="0.35"/>
    <row r="86" spans="9:19" ht="15.6" thickBot="1" x14ac:dyDescent="0.35">
      <c r="N86" s="47" t="s">
        <v>94</v>
      </c>
      <c r="O86" s="48"/>
      <c r="Q86" s="50" t="s">
        <v>129</v>
      </c>
      <c r="R86" s="51"/>
      <c r="S86" s="52"/>
    </row>
    <row r="87" spans="9:19" ht="30.6" thickBot="1" x14ac:dyDescent="0.35">
      <c r="N87" s="20" t="s">
        <v>123</v>
      </c>
      <c r="O87" s="20" t="s">
        <v>124</v>
      </c>
      <c r="P87" s="54" t="s">
        <v>127</v>
      </c>
      <c r="Q87" s="20" t="s">
        <v>116</v>
      </c>
      <c r="R87" s="20" t="s">
        <v>117</v>
      </c>
      <c r="S87" s="20" t="s">
        <v>118</v>
      </c>
    </row>
    <row r="88" spans="9:19" ht="15.6" thickBot="1" x14ac:dyDescent="0.35">
      <c r="N88" s="21">
        <v>3.2</v>
      </c>
      <c r="O88" s="21">
        <v>3.1</v>
      </c>
      <c r="P88">
        <f>O88-N88</f>
        <v>-0.10000000000000009</v>
      </c>
      <c r="Q88" s="21">
        <v>1</v>
      </c>
      <c r="R88" s="21">
        <v>0.61</v>
      </c>
      <c r="S88" s="21">
        <v>0.26</v>
      </c>
    </row>
    <row r="89" spans="9:19" ht="15.6" thickBot="1" x14ac:dyDescent="0.35">
      <c r="N89" s="21">
        <v>3.07</v>
      </c>
      <c r="O89" s="21">
        <v>3.1</v>
      </c>
      <c r="P89">
        <f t="shared" ref="P89:P99" si="1">O89-N89</f>
        <v>3.0000000000000249E-2</v>
      </c>
      <c r="Q89" s="21">
        <v>2</v>
      </c>
      <c r="R89" s="21">
        <v>0.84</v>
      </c>
      <c r="S89" s="21">
        <v>0.34</v>
      </c>
    </row>
    <row r="90" spans="9:19" ht="15" customHeight="1" thickBot="1" x14ac:dyDescent="0.35">
      <c r="I90" s="37" t="s">
        <v>119</v>
      </c>
      <c r="J90" s="38"/>
      <c r="K90" s="39"/>
      <c r="N90" s="21">
        <v>3.1</v>
      </c>
      <c r="O90" s="21">
        <v>3</v>
      </c>
      <c r="P90">
        <f t="shared" si="1"/>
        <v>-0.10000000000000009</v>
      </c>
      <c r="Q90" s="21">
        <v>3</v>
      </c>
      <c r="R90" s="21">
        <v>0.82</v>
      </c>
      <c r="S90" s="21">
        <v>0.92</v>
      </c>
    </row>
    <row r="91" spans="9:19" ht="30" customHeight="1" thickBot="1" x14ac:dyDescent="0.35">
      <c r="I91" s="40" t="s">
        <v>130</v>
      </c>
      <c r="J91" s="41"/>
      <c r="K91" s="42"/>
      <c r="N91" s="21">
        <v>2.98</v>
      </c>
      <c r="O91" s="21">
        <v>2.7</v>
      </c>
      <c r="P91">
        <f t="shared" si="1"/>
        <v>-0.2799999999999998</v>
      </c>
    </row>
    <row r="92" spans="9:19" ht="30" customHeight="1" thickBot="1" x14ac:dyDescent="0.35">
      <c r="I92" s="40" t="s">
        <v>121</v>
      </c>
      <c r="J92" s="41"/>
      <c r="K92" s="42"/>
      <c r="N92" s="21">
        <v>2.62</v>
      </c>
      <c r="O92" s="21">
        <v>2.7</v>
      </c>
      <c r="P92">
        <f t="shared" si="1"/>
        <v>8.0000000000000071E-2</v>
      </c>
    </row>
    <row r="93" spans="9:19" ht="30" customHeight="1" thickBot="1" x14ac:dyDescent="0.35">
      <c r="I93" s="43" t="s">
        <v>131</v>
      </c>
      <c r="J93" s="44"/>
      <c r="K93" s="45"/>
      <c r="N93" s="21">
        <v>2.71</v>
      </c>
      <c r="O93" s="21">
        <v>2.7</v>
      </c>
      <c r="P93">
        <f t="shared" si="1"/>
        <v>-9.9999999999997868E-3</v>
      </c>
    </row>
    <row r="94" spans="9:19" ht="15.6" customHeight="1" thickBot="1" x14ac:dyDescent="0.35">
      <c r="N94" s="21">
        <v>2.71</v>
      </c>
      <c r="O94" s="21">
        <v>2.7</v>
      </c>
      <c r="P94">
        <f t="shared" si="1"/>
        <v>-9.9999999999997868E-3</v>
      </c>
    </row>
    <row r="95" spans="9:19" ht="15.6" customHeight="1" thickBot="1" x14ac:dyDescent="0.35">
      <c r="N95" s="21">
        <v>2.71</v>
      </c>
      <c r="O95" s="21">
        <v>2.7</v>
      </c>
      <c r="P95">
        <f t="shared" si="1"/>
        <v>-9.9999999999997868E-3</v>
      </c>
    </row>
    <row r="96" spans="9:19" ht="15.6" customHeight="1" thickBot="1" x14ac:dyDescent="0.35">
      <c r="N96" s="21">
        <v>2.71</v>
      </c>
      <c r="O96" s="21">
        <v>2.7</v>
      </c>
      <c r="P96">
        <f t="shared" si="1"/>
        <v>-9.9999999999997868E-3</v>
      </c>
    </row>
    <row r="97" spans="13:16" ht="15.6" thickBot="1" x14ac:dyDescent="0.35">
      <c r="N97" s="21">
        <v>2.71</v>
      </c>
      <c r="O97" s="21">
        <v>2.9</v>
      </c>
      <c r="P97">
        <f t="shared" si="1"/>
        <v>0.18999999999999995</v>
      </c>
    </row>
    <row r="98" spans="13:16" ht="15.6" thickBot="1" x14ac:dyDescent="0.35">
      <c r="N98" s="21">
        <v>2.96</v>
      </c>
      <c r="O98" s="21">
        <v>2.9</v>
      </c>
      <c r="P98">
        <f t="shared" si="1"/>
        <v>-6.0000000000000053E-2</v>
      </c>
    </row>
    <row r="99" spans="13:16" ht="15.6" thickBot="1" x14ac:dyDescent="0.35">
      <c r="N99" s="21">
        <v>2.9</v>
      </c>
      <c r="O99" s="21">
        <v>2.9</v>
      </c>
      <c r="P99">
        <f t="shared" si="1"/>
        <v>0</v>
      </c>
    </row>
    <row r="100" spans="13:16" x14ac:dyDescent="0.3">
      <c r="M100" t="s">
        <v>164</v>
      </c>
      <c r="N100">
        <f>AVERAGE(N88:N99)</f>
        <v>2.8650000000000002</v>
      </c>
      <c r="O100">
        <f>AVERAGE(O88:O99)</f>
        <v>2.8416666666666663</v>
      </c>
      <c r="P100">
        <f>O100-N100</f>
        <v>-2.3333333333333872E-2</v>
      </c>
    </row>
  </sheetData>
  <mergeCells count="18">
    <mergeCell ref="Q86:S86"/>
    <mergeCell ref="I90:K90"/>
    <mergeCell ref="X41:Z41"/>
    <mergeCell ref="I91:K91"/>
    <mergeCell ref="I92:K92"/>
    <mergeCell ref="I93:K93"/>
    <mergeCell ref="N86:O86"/>
    <mergeCell ref="X11:Z11"/>
    <mergeCell ref="I56:K56"/>
    <mergeCell ref="I57:K57"/>
    <mergeCell ref="I58:K58"/>
    <mergeCell ref="I59:K59"/>
    <mergeCell ref="J26:L26"/>
    <mergeCell ref="J27:L27"/>
    <mergeCell ref="J28:L28"/>
    <mergeCell ref="J29:L29"/>
    <mergeCell ref="U11:V11"/>
    <mergeCell ref="U41:V4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15A48-F933-43A1-834D-18CA93C8CB07}">
  <dimension ref="A1:T16"/>
  <sheetViews>
    <sheetView tabSelected="1" zoomScale="40" zoomScaleNormal="40" workbookViewId="0">
      <selection activeCell="H13" sqref="H13"/>
    </sheetView>
  </sheetViews>
  <sheetFormatPr defaultRowHeight="14.4" x14ac:dyDescent="0.3"/>
  <cols>
    <col min="3" max="3" width="19.44140625" customWidth="1"/>
    <col min="4" max="4" width="18.44140625" customWidth="1"/>
    <col min="5" max="5" width="6.6640625" bestFit="1" customWidth="1"/>
    <col min="7" max="7" width="11.21875" bestFit="1" customWidth="1"/>
    <col min="10" max="11" width="8.44140625" customWidth="1"/>
    <col min="13" max="13" width="10.5546875" bestFit="1" customWidth="1"/>
    <col min="14" max="14" width="13.109375" customWidth="1"/>
    <col min="16" max="16" width="13.21875" customWidth="1"/>
    <col min="18" max="18" width="10.88671875" customWidth="1"/>
  </cols>
  <sheetData>
    <row r="1" spans="1:20" ht="30" customHeight="1" thickBot="1" x14ac:dyDescent="0.35">
      <c r="B1" s="80" t="s">
        <v>144</v>
      </c>
      <c r="C1" s="81"/>
      <c r="D1" s="80" t="s">
        <v>147</v>
      </c>
      <c r="E1" s="82"/>
      <c r="F1" s="80" t="s">
        <v>148</v>
      </c>
      <c r="G1" s="82"/>
      <c r="H1" s="61" t="s">
        <v>126</v>
      </c>
      <c r="I1" s="62"/>
      <c r="J1" s="63"/>
      <c r="K1" s="84"/>
      <c r="L1" s="70" t="s">
        <v>116</v>
      </c>
      <c r="M1" s="73" t="s">
        <v>113</v>
      </c>
      <c r="N1" s="74"/>
      <c r="O1" s="58" t="s">
        <v>150</v>
      </c>
      <c r="P1" s="60"/>
      <c r="Q1" s="58" t="s">
        <v>149</v>
      </c>
      <c r="R1" s="60"/>
      <c r="S1" s="68"/>
      <c r="T1" s="68"/>
    </row>
    <row r="2" spans="1:20" ht="30.6" thickBot="1" x14ac:dyDescent="0.35">
      <c r="B2" s="77" t="s">
        <v>145</v>
      </c>
      <c r="C2" s="78" t="s">
        <v>146</v>
      </c>
      <c r="D2" s="77" t="s">
        <v>145</v>
      </c>
      <c r="E2" s="79" t="s">
        <v>146</v>
      </c>
      <c r="F2" s="77" t="s">
        <v>145</v>
      </c>
      <c r="G2" s="79" t="s">
        <v>146</v>
      </c>
      <c r="H2" s="29" t="s">
        <v>113</v>
      </c>
      <c r="I2" s="30" t="s">
        <v>150</v>
      </c>
      <c r="J2" s="31" t="s">
        <v>149</v>
      </c>
      <c r="K2" s="85"/>
      <c r="L2" s="72"/>
      <c r="M2" s="75" t="s">
        <v>117</v>
      </c>
      <c r="N2" s="76" t="s">
        <v>118</v>
      </c>
      <c r="O2" s="75" t="s">
        <v>117</v>
      </c>
      <c r="P2" s="76" t="s">
        <v>118</v>
      </c>
      <c r="Q2" s="75" t="s">
        <v>117</v>
      </c>
      <c r="R2" s="76" t="s">
        <v>118</v>
      </c>
      <c r="S2" s="19" t="s">
        <v>151</v>
      </c>
    </row>
    <row r="3" spans="1:20" ht="15.6" thickBot="1" x14ac:dyDescent="0.35">
      <c r="A3">
        <f>1</f>
        <v>1</v>
      </c>
      <c r="B3" s="65">
        <v>3.97</v>
      </c>
      <c r="C3" s="36">
        <v>3.8</v>
      </c>
      <c r="D3" s="65">
        <v>4.28</v>
      </c>
      <c r="E3" s="66">
        <v>4.5</v>
      </c>
      <c r="F3" s="65">
        <v>3</v>
      </c>
      <c r="G3" s="66">
        <v>3.1</v>
      </c>
      <c r="H3" s="9">
        <f>B3-C3</f>
        <v>0.17000000000000037</v>
      </c>
      <c r="I3" s="34">
        <f>D3-E3</f>
        <v>-0.21999999999999975</v>
      </c>
      <c r="J3" s="11">
        <f>F3-G3</f>
        <v>-0.10000000000000009</v>
      </c>
      <c r="K3" s="10"/>
      <c r="L3" s="71">
        <v>1</v>
      </c>
      <c r="M3" s="65">
        <v>0.05</v>
      </c>
      <c r="N3" s="66">
        <v>3.78</v>
      </c>
      <c r="O3" s="65">
        <v>0.87</v>
      </c>
      <c r="P3" s="66">
        <v>0.03</v>
      </c>
      <c r="Q3" s="65">
        <v>0.83</v>
      </c>
      <c r="R3" s="66">
        <v>0.04</v>
      </c>
    </row>
    <row r="4" spans="1:20" ht="15.6" thickBot="1" x14ac:dyDescent="0.35">
      <c r="A4">
        <f>1+A3</f>
        <v>2</v>
      </c>
      <c r="B4" s="25">
        <v>3.71</v>
      </c>
      <c r="C4" s="49">
        <v>3.8</v>
      </c>
      <c r="D4" s="25">
        <v>4.28</v>
      </c>
      <c r="E4" s="28">
        <v>4.3</v>
      </c>
      <c r="F4" s="25">
        <v>2.97</v>
      </c>
      <c r="G4" s="28">
        <v>3.1</v>
      </c>
      <c r="H4" s="9">
        <f t="shared" ref="H4:H14" si="0">B4-C4</f>
        <v>-8.9999999999999858E-2</v>
      </c>
      <c r="I4" s="32">
        <f t="shared" ref="I4:I14" si="1">D4-E4</f>
        <v>-1.9999999999999574E-2</v>
      </c>
      <c r="J4" s="11">
        <f t="shared" ref="J4:J14" si="2">F4-G4</f>
        <v>-0.12999999999999989</v>
      </c>
      <c r="K4" s="10"/>
      <c r="L4" s="67">
        <v>2</v>
      </c>
      <c r="M4" s="25">
        <v>0.15</v>
      </c>
      <c r="N4" s="28">
        <v>3.8</v>
      </c>
      <c r="O4" s="25">
        <v>0.46</v>
      </c>
      <c r="P4" s="28">
        <v>1.57</v>
      </c>
      <c r="Q4" s="25">
        <v>0.73</v>
      </c>
      <c r="R4" s="28">
        <v>0.64</v>
      </c>
    </row>
    <row r="5" spans="1:20" ht="15.6" thickBot="1" x14ac:dyDescent="0.35">
      <c r="A5">
        <f t="shared" ref="A5:A14" si="3">1+A4</f>
        <v>3</v>
      </c>
      <c r="B5" s="25">
        <v>3.81</v>
      </c>
      <c r="C5" s="49">
        <v>3.8</v>
      </c>
      <c r="D5" s="25">
        <v>4.25</v>
      </c>
      <c r="E5" s="28">
        <v>4.2</v>
      </c>
      <c r="F5" s="25">
        <v>2.92</v>
      </c>
      <c r="G5" s="28">
        <v>3</v>
      </c>
      <c r="H5" s="9">
        <f t="shared" si="0"/>
        <v>1.0000000000000231E-2</v>
      </c>
      <c r="I5" s="32">
        <f t="shared" si="1"/>
        <v>4.9999999999999822E-2</v>
      </c>
      <c r="J5" s="11">
        <f t="shared" si="2"/>
        <v>-8.0000000000000071E-2</v>
      </c>
      <c r="K5" s="10"/>
      <c r="L5" s="69">
        <v>3</v>
      </c>
      <c r="M5" s="26">
        <v>0.18</v>
      </c>
      <c r="N5" s="27">
        <v>4.9000000000000004</v>
      </c>
      <c r="O5" s="26">
        <v>0.15</v>
      </c>
      <c r="P5" s="27">
        <v>5.28</v>
      </c>
      <c r="Q5" s="26">
        <v>0.86</v>
      </c>
      <c r="R5" s="27">
        <v>0.74</v>
      </c>
    </row>
    <row r="6" spans="1:20" ht="15.6" thickBot="1" x14ac:dyDescent="0.35">
      <c r="A6">
        <f t="shared" si="3"/>
        <v>4</v>
      </c>
      <c r="B6" s="25">
        <v>3.81</v>
      </c>
      <c r="C6" s="49">
        <v>3.8</v>
      </c>
      <c r="D6" s="25">
        <v>4</v>
      </c>
      <c r="E6" s="28">
        <v>4</v>
      </c>
      <c r="F6" s="25">
        <v>2.87</v>
      </c>
      <c r="G6" s="28">
        <v>2.7</v>
      </c>
      <c r="H6" s="9">
        <f t="shared" si="0"/>
        <v>1.0000000000000231E-2</v>
      </c>
      <c r="I6" s="32">
        <f t="shared" si="1"/>
        <v>0</v>
      </c>
      <c r="J6" s="11">
        <f t="shared" si="2"/>
        <v>0.16999999999999993</v>
      </c>
      <c r="K6" s="10"/>
    </row>
    <row r="7" spans="1:20" ht="15.6" thickBot="1" x14ac:dyDescent="0.35">
      <c r="A7">
        <f t="shared" si="3"/>
        <v>5</v>
      </c>
      <c r="B7" s="25">
        <v>3.81</v>
      </c>
      <c r="C7" s="49">
        <v>3.8</v>
      </c>
      <c r="D7" s="25">
        <v>3.81</v>
      </c>
      <c r="E7" s="28">
        <v>3.8</v>
      </c>
      <c r="F7" s="25">
        <v>2.57</v>
      </c>
      <c r="G7" s="28">
        <v>2.7</v>
      </c>
      <c r="H7" s="9">
        <f t="shared" si="0"/>
        <v>1.0000000000000231E-2</v>
      </c>
      <c r="I7" s="32">
        <f t="shared" si="1"/>
        <v>1.0000000000000231E-2</v>
      </c>
      <c r="J7" s="11">
        <f t="shared" si="2"/>
        <v>-0.13000000000000034</v>
      </c>
      <c r="K7" s="10"/>
    </row>
    <row r="8" spans="1:20" ht="15.6" thickBot="1" x14ac:dyDescent="0.35">
      <c r="A8">
        <f t="shared" si="3"/>
        <v>6</v>
      </c>
      <c r="B8" s="25">
        <v>3.81</v>
      </c>
      <c r="C8" s="49">
        <v>4.2</v>
      </c>
      <c r="D8" s="25">
        <v>3.64</v>
      </c>
      <c r="E8" s="28">
        <v>3.8</v>
      </c>
      <c r="F8" s="25">
        <v>2.62</v>
      </c>
      <c r="G8" s="28">
        <v>2.7</v>
      </c>
      <c r="H8" s="9">
        <f t="shared" si="0"/>
        <v>-0.39000000000000012</v>
      </c>
      <c r="I8" s="32">
        <f t="shared" si="1"/>
        <v>-0.1599999999999997</v>
      </c>
      <c r="J8" s="11">
        <f t="shared" si="2"/>
        <v>-8.0000000000000071E-2</v>
      </c>
      <c r="K8" s="10"/>
      <c r="M8" s="83"/>
      <c r="N8" s="24" t="s">
        <v>152</v>
      </c>
    </row>
    <row r="9" spans="1:20" ht="15.6" thickBot="1" x14ac:dyDescent="0.35">
      <c r="A9">
        <f t="shared" si="3"/>
        <v>7</v>
      </c>
      <c r="B9" s="25">
        <v>4.43</v>
      </c>
      <c r="C9" s="49">
        <v>4.9000000000000004</v>
      </c>
      <c r="D9" s="25">
        <v>3.68</v>
      </c>
      <c r="E9" s="28">
        <v>3.7</v>
      </c>
      <c r="F9" s="25">
        <v>2.69</v>
      </c>
      <c r="G9" s="28">
        <v>2.7</v>
      </c>
      <c r="H9" s="9">
        <f t="shared" si="0"/>
        <v>-0.47000000000000064</v>
      </c>
      <c r="I9" s="32">
        <f t="shared" si="1"/>
        <v>-2.0000000000000018E-2</v>
      </c>
      <c r="J9" s="11">
        <f t="shared" si="2"/>
        <v>-1.0000000000000231E-2</v>
      </c>
      <c r="K9" s="10"/>
      <c r="M9" s="9"/>
      <c r="N9" s="11" t="s">
        <v>153</v>
      </c>
    </row>
    <row r="10" spans="1:20" ht="15.6" thickBot="1" x14ac:dyDescent="0.35">
      <c r="A10">
        <f t="shared" si="3"/>
        <v>8</v>
      </c>
      <c r="B10" s="25">
        <v>5.07</v>
      </c>
      <c r="C10" s="49">
        <v>5.3</v>
      </c>
      <c r="D10" s="25">
        <v>3.78</v>
      </c>
      <c r="E10" s="28">
        <v>3.8</v>
      </c>
      <c r="F10" s="25">
        <v>2.69</v>
      </c>
      <c r="G10" s="28">
        <v>2.7</v>
      </c>
      <c r="H10" s="9">
        <f t="shared" si="0"/>
        <v>-0.22999999999999954</v>
      </c>
      <c r="I10" s="32">
        <f t="shared" si="1"/>
        <v>-2.0000000000000018E-2</v>
      </c>
      <c r="J10" s="11">
        <f t="shared" si="2"/>
        <v>-1.0000000000000231E-2</v>
      </c>
      <c r="K10" s="10"/>
      <c r="M10" s="9" t="s">
        <v>113</v>
      </c>
      <c r="N10" s="11">
        <v>0.28999999999999998</v>
      </c>
    </row>
    <row r="11" spans="1:20" ht="15.6" thickBot="1" x14ac:dyDescent="0.35">
      <c r="A11">
        <f t="shared" si="3"/>
        <v>9</v>
      </c>
      <c r="B11" s="25">
        <v>5.35</v>
      </c>
      <c r="C11" s="49">
        <v>5.3</v>
      </c>
      <c r="D11" s="25">
        <v>3.82</v>
      </c>
      <c r="E11" s="28">
        <v>3.7</v>
      </c>
      <c r="F11" s="25">
        <v>2.69</v>
      </c>
      <c r="G11" s="28">
        <v>2.7</v>
      </c>
      <c r="H11" s="9">
        <f t="shared" si="0"/>
        <v>4.9999999999999822E-2</v>
      </c>
      <c r="I11" s="32">
        <f t="shared" si="1"/>
        <v>0.11999999999999966</v>
      </c>
      <c r="J11" s="11">
        <f t="shared" si="2"/>
        <v>-1.0000000000000231E-2</v>
      </c>
      <c r="K11" s="10"/>
      <c r="M11" s="9" t="s">
        <v>150</v>
      </c>
      <c r="N11" s="11">
        <v>0.1</v>
      </c>
    </row>
    <row r="12" spans="1:20" ht="15.6" thickBot="1" x14ac:dyDescent="0.35">
      <c r="A12">
        <f t="shared" si="3"/>
        <v>10</v>
      </c>
      <c r="B12" s="25">
        <v>5.31</v>
      </c>
      <c r="C12" s="49">
        <v>5.3</v>
      </c>
      <c r="D12" s="25">
        <v>3.87</v>
      </c>
      <c r="E12" s="28">
        <v>3.9</v>
      </c>
      <c r="F12" s="25">
        <v>2.69</v>
      </c>
      <c r="G12" s="28">
        <v>2.9</v>
      </c>
      <c r="H12" s="9">
        <f t="shared" si="0"/>
        <v>9.9999999999997868E-3</v>
      </c>
      <c r="I12" s="32">
        <f t="shared" si="1"/>
        <v>-2.9999999999999805E-2</v>
      </c>
      <c r="J12" s="11">
        <f t="shared" si="2"/>
        <v>-0.20999999999999996</v>
      </c>
      <c r="K12" s="10"/>
      <c r="M12" s="12" t="s">
        <v>149</v>
      </c>
      <c r="N12" s="13">
        <v>0.72</v>
      </c>
    </row>
    <row r="13" spans="1:20" ht="15.6" thickBot="1" x14ac:dyDescent="0.35">
      <c r="A13">
        <f t="shared" si="3"/>
        <v>11</v>
      </c>
      <c r="B13" s="25">
        <v>5.39</v>
      </c>
      <c r="C13" s="49">
        <v>5.2</v>
      </c>
      <c r="D13" s="25">
        <v>3.88</v>
      </c>
      <c r="E13" s="28">
        <v>4</v>
      </c>
      <c r="F13" s="25">
        <v>2.77</v>
      </c>
      <c r="G13" s="28">
        <v>2.9</v>
      </c>
      <c r="H13" s="9">
        <f t="shared" si="0"/>
        <v>0.1899999999999995</v>
      </c>
      <c r="I13" s="32">
        <f t="shared" si="1"/>
        <v>-0.12000000000000011</v>
      </c>
      <c r="J13" s="11">
        <f t="shared" si="2"/>
        <v>-0.12999999999999989</v>
      </c>
      <c r="K13" s="10"/>
    </row>
    <row r="14" spans="1:20" ht="15.6" thickBot="1" x14ac:dyDescent="0.35">
      <c r="A14">
        <f t="shared" si="3"/>
        <v>12</v>
      </c>
      <c r="B14" s="127">
        <v>5.29</v>
      </c>
      <c r="C14" s="35">
        <v>5.0999999999999996</v>
      </c>
      <c r="D14" s="127">
        <v>4.0199999999999996</v>
      </c>
      <c r="E14" s="128">
        <v>4.0999999999999996</v>
      </c>
      <c r="F14" s="127">
        <v>2.77</v>
      </c>
      <c r="G14" s="128">
        <v>2.9</v>
      </c>
      <c r="H14" s="9">
        <f t="shared" si="0"/>
        <v>0.19000000000000039</v>
      </c>
      <c r="I14" s="32">
        <f t="shared" si="1"/>
        <v>-8.0000000000000071E-2</v>
      </c>
      <c r="J14" s="11">
        <f t="shared" si="2"/>
        <v>-0.12999999999999989</v>
      </c>
      <c r="K14" s="10"/>
    </row>
    <row r="15" spans="1:20" ht="15" thickBot="1" x14ac:dyDescent="0.35">
      <c r="A15" s="129" t="s">
        <v>164</v>
      </c>
      <c r="B15" s="55">
        <f>AVERAGE(B3:B14)</f>
        <v>4.4800000000000004</v>
      </c>
      <c r="C15" s="57">
        <f t="shared" ref="C15:G15" si="4">AVERAGE(C3:C14)</f>
        <v>4.5249999999999995</v>
      </c>
      <c r="D15" s="55">
        <f t="shared" si="4"/>
        <v>3.9425000000000003</v>
      </c>
      <c r="E15" s="57">
        <f t="shared" si="4"/>
        <v>3.9833333333333338</v>
      </c>
      <c r="F15" s="56">
        <f t="shared" si="4"/>
        <v>2.7708333333333339</v>
      </c>
      <c r="G15" s="56">
        <f t="shared" si="4"/>
        <v>2.8416666666666663</v>
      </c>
      <c r="H15" s="55">
        <f t="shared" ref="H15" si="5">AVERAGE(H3:H14)</f>
        <v>-4.4999999999999964E-2</v>
      </c>
      <c r="I15" s="56">
        <f t="shared" ref="I15" si="6">AVERAGE(I3:I14)</f>
        <v>-4.0833333333333277E-2</v>
      </c>
      <c r="J15" s="57">
        <f t="shared" ref="J15" si="7">AVERAGE(J3:J14)</f>
        <v>-7.0833333333333415E-2</v>
      </c>
    </row>
    <row r="16" spans="1:20" ht="15" thickBot="1" x14ac:dyDescent="0.35">
      <c r="H16" s="58" t="s">
        <v>165</v>
      </c>
      <c r="I16" s="59"/>
      <c r="J16" s="60"/>
    </row>
  </sheetData>
  <mergeCells count="9">
    <mergeCell ref="H16:J16"/>
    <mergeCell ref="M1:N1"/>
    <mergeCell ref="O1:P1"/>
    <mergeCell ref="Q1:R1"/>
    <mergeCell ref="L1:L2"/>
    <mergeCell ref="B1:C1"/>
    <mergeCell ref="D1:E1"/>
    <mergeCell ref="F1:G1"/>
    <mergeCell ref="H1:J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7CA85-BC0E-4CC7-8308-1DEB25C99879}">
  <dimension ref="A1:T17"/>
  <sheetViews>
    <sheetView topLeftCell="A34" zoomScale="55" zoomScaleNormal="55" workbookViewId="0">
      <selection activeCell="T9" sqref="T9"/>
    </sheetView>
  </sheetViews>
  <sheetFormatPr defaultRowHeight="14.4" x14ac:dyDescent="0.3"/>
  <cols>
    <col min="3" max="3" width="19.44140625" customWidth="1"/>
    <col min="4" max="4" width="18.44140625" customWidth="1"/>
    <col min="5" max="5" width="6.6640625" bestFit="1" customWidth="1"/>
    <col min="6" max="6" width="8.44140625" bestFit="1" customWidth="1"/>
    <col min="7" max="7" width="11.21875" bestFit="1" customWidth="1"/>
    <col min="8" max="8" width="8.33203125" bestFit="1" customWidth="1"/>
    <col min="10" max="11" width="8.44140625" customWidth="1"/>
    <col min="13" max="13" width="10.5546875" bestFit="1" customWidth="1"/>
    <col min="14" max="14" width="13.109375" customWidth="1"/>
    <col min="16" max="16" width="13.21875" customWidth="1"/>
    <col min="18" max="18" width="10.88671875" customWidth="1"/>
  </cols>
  <sheetData>
    <row r="1" spans="1:20" ht="30" customHeight="1" thickBot="1" x14ac:dyDescent="0.35">
      <c r="B1" s="80" t="s">
        <v>154</v>
      </c>
      <c r="C1" s="81"/>
      <c r="D1" s="80" t="s">
        <v>155</v>
      </c>
      <c r="E1" s="82"/>
      <c r="F1" s="80" t="s">
        <v>156</v>
      </c>
      <c r="G1" s="82"/>
      <c r="H1" s="61" t="s">
        <v>126</v>
      </c>
      <c r="I1" s="62"/>
      <c r="J1" s="63"/>
      <c r="K1" s="84"/>
      <c r="L1" s="70" t="s">
        <v>116</v>
      </c>
      <c r="M1" s="73" t="s">
        <v>113</v>
      </c>
      <c r="N1" s="74"/>
      <c r="O1" s="58" t="s">
        <v>150</v>
      </c>
      <c r="P1" s="60"/>
      <c r="Q1" s="58" t="s">
        <v>149</v>
      </c>
      <c r="R1" s="60"/>
      <c r="S1" s="68"/>
      <c r="T1" s="68"/>
    </row>
    <row r="2" spans="1:20" ht="30.6" thickBot="1" x14ac:dyDescent="0.35">
      <c r="B2" s="77" t="s">
        <v>145</v>
      </c>
      <c r="C2" s="78" t="s">
        <v>146</v>
      </c>
      <c r="D2" s="77" t="s">
        <v>145</v>
      </c>
      <c r="E2" s="79" t="s">
        <v>146</v>
      </c>
      <c r="F2" s="77" t="s">
        <v>145</v>
      </c>
      <c r="G2" s="79" t="s">
        <v>146</v>
      </c>
      <c r="H2" s="29" t="s">
        <v>113</v>
      </c>
      <c r="I2" s="30" t="s">
        <v>150</v>
      </c>
      <c r="J2" s="31" t="s">
        <v>149</v>
      </c>
      <c r="K2" s="85"/>
      <c r="L2" s="72"/>
      <c r="M2" s="75" t="s">
        <v>117</v>
      </c>
      <c r="N2" s="76" t="s">
        <v>118</v>
      </c>
      <c r="O2" s="75" t="s">
        <v>117</v>
      </c>
      <c r="P2" s="76" t="s">
        <v>118</v>
      </c>
      <c r="Q2" s="75" t="s">
        <v>117</v>
      </c>
      <c r="R2" s="76" t="s">
        <v>118</v>
      </c>
      <c r="S2" s="19" t="s">
        <v>151</v>
      </c>
    </row>
    <row r="3" spans="1:20" ht="15.6" thickBot="1" x14ac:dyDescent="0.35">
      <c r="A3">
        <f>1</f>
        <v>1</v>
      </c>
      <c r="B3" s="65">
        <v>4.07</v>
      </c>
      <c r="C3" s="36">
        <v>3.8</v>
      </c>
      <c r="D3" s="65">
        <v>4.38</v>
      </c>
      <c r="E3" s="66">
        <v>4.5</v>
      </c>
      <c r="F3" s="65">
        <v>3.1</v>
      </c>
      <c r="G3" s="66">
        <v>3.1</v>
      </c>
      <c r="H3" s="9">
        <f>B3-C3</f>
        <v>0.27000000000000046</v>
      </c>
      <c r="I3" s="34">
        <f>D3-E3</f>
        <v>-0.12000000000000011</v>
      </c>
      <c r="J3" s="11">
        <f>F3-G3</f>
        <v>0</v>
      </c>
      <c r="K3" s="10"/>
      <c r="L3" s="71">
        <v>1</v>
      </c>
      <c r="M3" s="83">
        <v>0.28000000000000003</v>
      </c>
      <c r="N3" s="24">
        <v>1.1599999999999999</v>
      </c>
      <c r="O3" s="83">
        <v>0.27</v>
      </c>
      <c r="P3" s="24">
        <v>1.2</v>
      </c>
      <c r="Q3" s="83">
        <v>0.62</v>
      </c>
      <c r="R3" s="24">
        <v>0.24</v>
      </c>
    </row>
    <row r="4" spans="1:20" ht="15.6" thickBot="1" x14ac:dyDescent="0.35">
      <c r="A4">
        <f>1+A3</f>
        <v>2</v>
      </c>
      <c r="B4" s="25">
        <v>3.84</v>
      </c>
      <c r="C4" s="49">
        <v>3.8</v>
      </c>
      <c r="D4" s="25">
        <v>4.2699999999999996</v>
      </c>
      <c r="E4" s="28">
        <v>4.3</v>
      </c>
      <c r="F4" s="25">
        <v>3.02</v>
      </c>
      <c r="G4" s="28">
        <v>3.1</v>
      </c>
      <c r="H4" s="9">
        <f t="shared" ref="H4:H14" si="0">B4-C4</f>
        <v>4.0000000000000036E-2</v>
      </c>
      <c r="I4" s="32">
        <f t="shared" ref="I4:I14" si="1">D4-E4</f>
        <v>-3.0000000000000249E-2</v>
      </c>
      <c r="J4" s="11">
        <f t="shared" ref="J4:J14" si="2">F4-G4</f>
        <v>-8.0000000000000071E-2</v>
      </c>
      <c r="K4" s="10"/>
      <c r="L4" s="67">
        <v>2</v>
      </c>
      <c r="M4" s="9">
        <v>0.23</v>
      </c>
      <c r="N4" s="11">
        <v>2.92</v>
      </c>
      <c r="O4" s="9">
        <v>0.28999999999999998</v>
      </c>
      <c r="P4" s="11">
        <v>2.4900000000000002</v>
      </c>
      <c r="Q4" s="9">
        <v>0.88</v>
      </c>
      <c r="R4" s="11">
        <v>0.25</v>
      </c>
    </row>
    <row r="5" spans="1:20" ht="15.6" thickBot="1" x14ac:dyDescent="0.35">
      <c r="A5">
        <f t="shared" ref="A5:A14" si="3">1+A4</f>
        <v>3</v>
      </c>
      <c r="B5" s="25">
        <v>3.99</v>
      </c>
      <c r="C5" s="49">
        <v>3.8</v>
      </c>
      <c r="D5" s="25">
        <v>4.3</v>
      </c>
      <c r="E5" s="28">
        <v>4.2</v>
      </c>
      <c r="F5" s="25">
        <v>3.01</v>
      </c>
      <c r="G5" s="28">
        <v>3</v>
      </c>
      <c r="H5" s="9">
        <f t="shared" si="0"/>
        <v>0.19000000000000039</v>
      </c>
      <c r="I5" s="32">
        <f t="shared" si="1"/>
        <v>9.9999999999999645E-2</v>
      </c>
      <c r="J5" s="11">
        <f t="shared" si="2"/>
        <v>9.9999999999997868E-3</v>
      </c>
      <c r="K5" s="10"/>
      <c r="L5" s="69">
        <v>3</v>
      </c>
      <c r="M5" s="12">
        <v>0.31</v>
      </c>
      <c r="N5" s="13">
        <v>3.57</v>
      </c>
      <c r="O5" s="12">
        <v>0.22</v>
      </c>
      <c r="P5" s="13">
        <v>4.4000000000000004</v>
      </c>
      <c r="Q5" s="12">
        <v>0.96</v>
      </c>
      <c r="R5" s="13">
        <v>0.28999999999999998</v>
      </c>
    </row>
    <row r="6" spans="1:20" ht="15.6" thickBot="1" x14ac:dyDescent="0.35">
      <c r="A6">
        <f t="shared" si="3"/>
        <v>4</v>
      </c>
      <c r="B6" s="25">
        <v>3.94</v>
      </c>
      <c r="C6" s="49">
        <v>3.8</v>
      </c>
      <c r="D6" s="25">
        <v>4</v>
      </c>
      <c r="E6" s="28">
        <v>4</v>
      </c>
      <c r="F6" s="25">
        <v>2.93</v>
      </c>
      <c r="G6" s="28">
        <v>2.7</v>
      </c>
      <c r="H6" s="9">
        <f t="shared" si="0"/>
        <v>0.14000000000000012</v>
      </c>
      <c r="I6" s="32">
        <f t="shared" si="1"/>
        <v>0</v>
      </c>
      <c r="J6" s="11">
        <f t="shared" si="2"/>
        <v>0.22999999999999998</v>
      </c>
      <c r="K6" s="10"/>
    </row>
    <row r="7" spans="1:20" ht="15.6" thickBot="1" x14ac:dyDescent="0.35">
      <c r="A7">
        <f t="shared" si="3"/>
        <v>5</v>
      </c>
      <c r="B7" s="25">
        <v>3.94</v>
      </c>
      <c r="C7" s="49">
        <v>3.8</v>
      </c>
      <c r="D7" s="25">
        <v>3.84</v>
      </c>
      <c r="E7" s="28">
        <v>3.8</v>
      </c>
      <c r="F7" s="25">
        <v>2.65</v>
      </c>
      <c r="G7" s="28">
        <v>2.7</v>
      </c>
      <c r="H7" s="9">
        <f t="shared" si="0"/>
        <v>0.14000000000000012</v>
      </c>
      <c r="I7" s="32">
        <f t="shared" si="1"/>
        <v>4.0000000000000036E-2</v>
      </c>
      <c r="J7" s="11">
        <f t="shared" si="2"/>
        <v>-5.0000000000000266E-2</v>
      </c>
      <c r="K7" s="10"/>
    </row>
    <row r="8" spans="1:20" ht="15.6" thickBot="1" x14ac:dyDescent="0.35">
      <c r="A8">
        <f t="shared" si="3"/>
        <v>6</v>
      </c>
      <c r="B8" s="25">
        <v>3.94</v>
      </c>
      <c r="C8" s="49">
        <v>4.2</v>
      </c>
      <c r="D8" s="25">
        <v>3.74</v>
      </c>
      <c r="E8" s="28">
        <v>3.8</v>
      </c>
      <c r="F8" s="25">
        <v>2.79</v>
      </c>
      <c r="G8" s="28">
        <v>2.7</v>
      </c>
      <c r="H8" s="9">
        <f t="shared" si="0"/>
        <v>-0.26000000000000023</v>
      </c>
      <c r="I8" s="32">
        <f t="shared" si="1"/>
        <v>-5.9999999999999609E-2</v>
      </c>
      <c r="J8" s="11">
        <f t="shared" si="2"/>
        <v>8.9999999999999858E-2</v>
      </c>
      <c r="K8" s="10"/>
      <c r="M8" s="83"/>
      <c r="N8" s="24" t="s">
        <v>152</v>
      </c>
    </row>
    <row r="9" spans="1:20" ht="15.6" thickBot="1" x14ac:dyDescent="0.35">
      <c r="A9">
        <f t="shared" si="3"/>
        <v>7</v>
      </c>
      <c r="B9" s="25">
        <v>4.5999999999999996</v>
      </c>
      <c r="C9" s="49">
        <v>4.9000000000000004</v>
      </c>
      <c r="D9" s="25">
        <v>3.77</v>
      </c>
      <c r="E9" s="28">
        <v>3.7</v>
      </c>
      <c r="F9" s="25">
        <v>2.71</v>
      </c>
      <c r="G9" s="28">
        <v>2.7</v>
      </c>
      <c r="H9" s="9">
        <f t="shared" si="0"/>
        <v>-0.30000000000000071</v>
      </c>
      <c r="I9" s="32">
        <f t="shared" si="1"/>
        <v>6.999999999999984E-2</v>
      </c>
      <c r="J9" s="11">
        <f t="shared" si="2"/>
        <v>9.9999999999997868E-3</v>
      </c>
      <c r="K9" s="10"/>
      <c r="M9" s="9"/>
      <c r="N9" s="11" t="s">
        <v>153</v>
      </c>
    </row>
    <row r="10" spans="1:20" ht="15.6" thickBot="1" x14ac:dyDescent="0.35">
      <c r="A10">
        <f t="shared" si="3"/>
        <v>8</v>
      </c>
      <c r="B10" s="25">
        <v>5.68</v>
      </c>
      <c r="C10" s="49">
        <v>5.3</v>
      </c>
      <c r="D10" s="25">
        <v>3.7</v>
      </c>
      <c r="E10" s="28">
        <v>3.8</v>
      </c>
      <c r="F10" s="25">
        <v>2.71</v>
      </c>
      <c r="G10" s="28">
        <v>2.7</v>
      </c>
      <c r="H10" s="9">
        <f t="shared" si="0"/>
        <v>0.37999999999999989</v>
      </c>
      <c r="I10" s="32">
        <f t="shared" si="1"/>
        <v>-9.9999999999999645E-2</v>
      </c>
      <c r="J10" s="11">
        <f t="shared" si="2"/>
        <v>9.9999999999997868E-3</v>
      </c>
      <c r="K10" s="10"/>
      <c r="M10" s="9" t="s">
        <v>113</v>
      </c>
      <c r="N10" s="11">
        <v>0.42</v>
      </c>
    </row>
    <row r="11" spans="1:20" ht="15.6" thickBot="1" x14ac:dyDescent="0.35">
      <c r="A11">
        <f t="shared" si="3"/>
        <v>9</v>
      </c>
      <c r="B11" s="25">
        <v>5.78</v>
      </c>
      <c r="C11" s="49">
        <v>5.3</v>
      </c>
      <c r="D11" s="25">
        <v>3.81</v>
      </c>
      <c r="E11" s="28">
        <v>3.7</v>
      </c>
      <c r="F11" s="25">
        <v>2.71</v>
      </c>
      <c r="G11" s="28">
        <v>2.7</v>
      </c>
      <c r="H11" s="9">
        <f t="shared" si="0"/>
        <v>0.48000000000000043</v>
      </c>
      <c r="I11" s="32">
        <f t="shared" si="1"/>
        <v>0.10999999999999988</v>
      </c>
      <c r="J11" s="11">
        <f t="shared" si="2"/>
        <v>9.9999999999997868E-3</v>
      </c>
      <c r="K11" s="10"/>
      <c r="M11" s="9" t="s">
        <v>150</v>
      </c>
      <c r="N11" s="11">
        <v>0.86</v>
      </c>
    </row>
    <row r="12" spans="1:20" ht="15.6" thickBot="1" x14ac:dyDescent="0.35">
      <c r="A12">
        <f t="shared" si="3"/>
        <v>10</v>
      </c>
      <c r="B12" s="25">
        <v>5.47</v>
      </c>
      <c r="C12" s="49">
        <v>5.3</v>
      </c>
      <c r="D12" s="25">
        <v>3.74</v>
      </c>
      <c r="E12" s="28">
        <v>3.9</v>
      </c>
      <c r="F12" s="25">
        <v>2.71</v>
      </c>
      <c r="G12" s="28">
        <v>2.9</v>
      </c>
      <c r="H12" s="9">
        <f t="shared" si="0"/>
        <v>0.16999999999999993</v>
      </c>
      <c r="I12" s="32">
        <f t="shared" si="1"/>
        <v>-0.1599999999999997</v>
      </c>
      <c r="J12" s="11">
        <f t="shared" si="2"/>
        <v>-0.18999999999999995</v>
      </c>
      <c r="K12" s="10"/>
      <c r="M12" s="12" t="s">
        <v>149</v>
      </c>
      <c r="N12" s="13">
        <v>0.63</v>
      </c>
      <c r="P12" s="21"/>
    </row>
    <row r="13" spans="1:20" ht="15.6" thickBot="1" x14ac:dyDescent="0.35">
      <c r="A13">
        <f t="shared" si="3"/>
        <v>11</v>
      </c>
      <c r="B13" s="25">
        <v>5.46</v>
      </c>
      <c r="C13" s="49">
        <v>5.2</v>
      </c>
      <c r="D13" s="25">
        <v>3.91</v>
      </c>
      <c r="E13" s="28">
        <v>4</v>
      </c>
      <c r="F13" s="25">
        <v>2.89</v>
      </c>
      <c r="G13" s="28">
        <v>2.9</v>
      </c>
      <c r="H13" s="9">
        <f t="shared" si="0"/>
        <v>0.25999999999999979</v>
      </c>
      <c r="I13" s="32">
        <f t="shared" si="1"/>
        <v>-8.9999999999999858E-2</v>
      </c>
      <c r="J13" s="11">
        <f t="shared" si="2"/>
        <v>-9.9999999999997868E-3</v>
      </c>
      <c r="K13" s="10"/>
      <c r="P13" s="21"/>
    </row>
    <row r="14" spans="1:20" ht="15.6" thickBot="1" x14ac:dyDescent="0.35">
      <c r="A14">
        <f t="shared" si="3"/>
        <v>12</v>
      </c>
      <c r="B14" s="26">
        <v>5.33</v>
      </c>
      <c r="C14" s="64">
        <v>5.0999999999999996</v>
      </c>
      <c r="D14" s="26">
        <v>4.03</v>
      </c>
      <c r="E14" s="27">
        <v>4.0999999999999996</v>
      </c>
      <c r="F14" s="26">
        <v>2.89</v>
      </c>
      <c r="G14" s="27">
        <v>2.9</v>
      </c>
      <c r="H14" s="12">
        <f t="shared" si="0"/>
        <v>0.23000000000000043</v>
      </c>
      <c r="I14" s="33">
        <f t="shared" si="1"/>
        <v>-6.9999999999999396E-2</v>
      </c>
      <c r="J14" s="13">
        <f t="shared" si="2"/>
        <v>-9.9999999999997868E-3</v>
      </c>
      <c r="K14" s="10"/>
      <c r="P14" s="21"/>
    </row>
    <row r="15" spans="1:20" ht="15" thickBot="1" x14ac:dyDescent="0.35">
      <c r="A15" s="129" t="s">
        <v>164</v>
      </c>
      <c r="B15" s="55">
        <f>AVERAGE(B3:B14)</f>
        <v>4.67</v>
      </c>
      <c r="C15" s="57">
        <f t="shared" ref="C15:J15" si="4">AVERAGE(C3:C14)</f>
        <v>4.5249999999999995</v>
      </c>
      <c r="D15" s="55">
        <f t="shared" si="4"/>
        <v>3.9575000000000009</v>
      </c>
      <c r="E15" s="57">
        <f t="shared" si="4"/>
        <v>3.9833333333333338</v>
      </c>
      <c r="F15" s="55">
        <f t="shared" si="4"/>
        <v>2.8433333333333337</v>
      </c>
      <c r="G15" s="57">
        <f t="shared" si="4"/>
        <v>2.8416666666666663</v>
      </c>
      <c r="H15" s="55">
        <f t="shared" si="4"/>
        <v>0.14500000000000005</v>
      </c>
      <c r="I15" s="56">
        <f t="shared" si="4"/>
        <v>-2.5833333333333264E-2</v>
      </c>
      <c r="J15" s="57">
        <f t="shared" si="4"/>
        <v>1.6666666666665941E-3</v>
      </c>
    </row>
    <row r="16" spans="1:20" ht="15.6" thickBot="1" x14ac:dyDescent="0.35">
      <c r="H16" s="58" t="s">
        <v>165</v>
      </c>
      <c r="I16" s="59"/>
      <c r="J16" s="60"/>
      <c r="N16" s="21"/>
    </row>
    <row r="17" spans="14:14" ht="15.6" thickBot="1" x14ac:dyDescent="0.35">
      <c r="N17" s="21"/>
    </row>
  </sheetData>
  <mergeCells count="9">
    <mergeCell ref="O1:P1"/>
    <mergeCell ref="Q1:R1"/>
    <mergeCell ref="H16:J16"/>
    <mergeCell ref="B1:C1"/>
    <mergeCell ref="D1:E1"/>
    <mergeCell ref="F1:G1"/>
    <mergeCell ref="H1:J1"/>
    <mergeCell ref="L1:L2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megye adatok 2023 juliustol</vt:lpstr>
      <vt:lpstr>tanitoadatok</vt:lpstr>
      <vt:lpstr>tesztadatok</vt:lpstr>
      <vt:lpstr>tanitoadatok elemzese</vt:lpstr>
      <vt:lpstr>grafikonok</vt:lpstr>
      <vt:lpstr>hiba mutatok</vt:lpstr>
      <vt:lpstr>AR2</vt:lpstr>
      <vt:lpstr>MLP</vt:lpstr>
      <vt:lpstr>LSTM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Krisztián Károlyi</dc:creator>
  <cp:lastModifiedBy>Krisztián Károlyi</cp:lastModifiedBy>
  <dcterms:created xsi:type="dcterms:W3CDTF">2024-03-03T08:10:08Z</dcterms:created>
  <dcterms:modified xsi:type="dcterms:W3CDTF">2024-03-13T17:22:33Z</dcterms:modified>
</cp:coreProperties>
</file>