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Self_paced_reading\scripts\"/>
    </mc:Choice>
  </mc:AlternateContent>
  <bookViews>
    <workbookView xWindow="0" yWindow="0" windowWidth="23040" windowHeight="9072"/>
  </bookViews>
  <sheets>
    <sheet name="PARTICIPANT_reading_short_2020-" sheetId="1" r:id="rId1"/>
  </sheets>
  <definedNames>
    <definedName name="_xlnm._FilterDatabase" localSheetId="0" hidden="1">'PARTICIPANT_reading_short_2020-'!$A$1:$AO$59</definedName>
  </definedNames>
  <calcPr calcId="162913"/>
</workbook>
</file>

<file path=xl/calcChain.xml><?xml version="1.0" encoding="utf-8"?>
<calcChain xmlns="http://schemas.openxmlformats.org/spreadsheetml/2006/main">
  <c r="AZ12" i="1" l="1"/>
  <c r="AY12" i="1"/>
  <c r="AX12" i="1"/>
  <c r="AZ11" i="1"/>
  <c r="AY11" i="1"/>
  <c r="AX11" i="1"/>
  <c r="AZ10" i="1"/>
  <c r="AY10" i="1"/>
  <c r="AX10" i="1"/>
  <c r="AZ6" i="1"/>
  <c r="AZ5" i="1"/>
  <c r="AZ4" i="1"/>
  <c r="AY6" i="1"/>
  <c r="AY5" i="1"/>
  <c r="AY4" i="1"/>
  <c r="AX6" i="1"/>
  <c r="AX5" i="1"/>
  <c r="AX4" i="1"/>
  <c r="AU7" i="1"/>
  <c r="AU9" i="1"/>
  <c r="AU11" i="1"/>
  <c r="AU13" i="1"/>
  <c r="AU15" i="1"/>
  <c r="AU17" i="1"/>
  <c r="AU19" i="1"/>
  <c r="AU21" i="1"/>
  <c r="AU23" i="1"/>
  <c r="AU25" i="1"/>
  <c r="AU27" i="1"/>
  <c r="AU29" i="1"/>
  <c r="AU31" i="1"/>
  <c r="AU33" i="1"/>
  <c r="AU35" i="1"/>
  <c r="AU37" i="1"/>
  <c r="AU39" i="1"/>
  <c r="AU41" i="1"/>
  <c r="AU43" i="1"/>
  <c r="AU45" i="1"/>
  <c r="AU47" i="1"/>
  <c r="AU49" i="1"/>
  <c r="AU51" i="1"/>
  <c r="AU53" i="1"/>
  <c r="AU55" i="1"/>
  <c r="AU57" i="1"/>
  <c r="AU59" i="1"/>
  <c r="AT7" i="1"/>
  <c r="AT9" i="1"/>
  <c r="AT11" i="1"/>
  <c r="AT13" i="1"/>
  <c r="AT15" i="1"/>
  <c r="AT17" i="1"/>
  <c r="AT19" i="1"/>
  <c r="AT21" i="1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51" i="1"/>
  <c r="AT53" i="1"/>
  <c r="AT55" i="1"/>
  <c r="AT57" i="1"/>
  <c r="AT59" i="1"/>
  <c r="AU5" i="1"/>
  <c r="AT5" i="1"/>
  <c r="AT3" i="1"/>
  <c r="AU3" i="1"/>
  <c r="AS3" i="1"/>
  <c r="AS7" i="1"/>
  <c r="AS9" i="1"/>
  <c r="AS11" i="1"/>
  <c r="AS13" i="1"/>
  <c r="AS15" i="1"/>
  <c r="AS17" i="1"/>
  <c r="AS19" i="1"/>
  <c r="AS21" i="1"/>
  <c r="AS23" i="1"/>
  <c r="AS25" i="1"/>
  <c r="AS27" i="1"/>
  <c r="AS29" i="1"/>
  <c r="AS31" i="1"/>
  <c r="AS33" i="1"/>
  <c r="AS35" i="1"/>
  <c r="AS37" i="1"/>
  <c r="AS39" i="1"/>
  <c r="AS41" i="1"/>
  <c r="AS43" i="1"/>
  <c r="AS45" i="1"/>
  <c r="AS47" i="1"/>
  <c r="AS49" i="1"/>
  <c r="AS51" i="1"/>
  <c r="AS53" i="1"/>
  <c r="AS55" i="1"/>
  <c r="AS57" i="1"/>
  <c r="AS59" i="1"/>
  <c r="AS5" i="1"/>
  <c r="AR7" i="1" l="1"/>
  <c r="AR9" i="1"/>
  <c r="AR11" i="1"/>
  <c r="AR13" i="1"/>
  <c r="AR15" i="1"/>
  <c r="AR17" i="1"/>
  <c r="AR19" i="1"/>
  <c r="AR21" i="1"/>
  <c r="AR23" i="1"/>
  <c r="AR25" i="1"/>
  <c r="AR27" i="1"/>
  <c r="AR29" i="1"/>
  <c r="AR31" i="1"/>
  <c r="AR33" i="1"/>
  <c r="AR35" i="1"/>
  <c r="AR37" i="1"/>
  <c r="AR39" i="1"/>
  <c r="AR41" i="1"/>
  <c r="AR43" i="1"/>
  <c r="AR45" i="1"/>
  <c r="AR47" i="1"/>
  <c r="AR49" i="1"/>
  <c r="AR51" i="1"/>
  <c r="AR53" i="1"/>
  <c r="AR55" i="1"/>
  <c r="AR57" i="1"/>
  <c r="AR59" i="1"/>
  <c r="AR5" i="1"/>
  <c r="AR3" i="1"/>
  <c r="AQ9" i="1"/>
  <c r="AQ11" i="1"/>
  <c r="AQ13" i="1"/>
  <c r="AQ15" i="1"/>
  <c r="AQ17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AQ43" i="1"/>
  <c r="AQ45" i="1"/>
  <c r="AQ47" i="1"/>
  <c r="AQ49" i="1"/>
  <c r="AQ51" i="1"/>
  <c r="AQ53" i="1"/>
  <c r="AQ55" i="1"/>
  <c r="AQ57" i="1"/>
  <c r="AQ59" i="1"/>
  <c r="AP9" i="1"/>
  <c r="AP11" i="1"/>
  <c r="AP13" i="1"/>
  <c r="AP15" i="1"/>
  <c r="AP17" i="1"/>
  <c r="AP19" i="1"/>
  <c r="AP21" i="1"/>
  <c r="AP23" i="1"/>
  <c r="AP25" i="1"/>
  <c r="AP27" i="1"/>
  <c r="AP29" i="1"/>
  <c r="AP31" i="1"/>
  <c r="AP33" i="1"/>
  <c r="AP35" i="1"/>
  <c r="AP37" i="1"/>
  <c r="AP39" i="1"/>
  <c r="AP41" i="1"/>
  <c r="AP43" i="1"/>
  <c r="AP45" i="1"/>
  <c r="AP47" i="1"/>
  <c r="AP49" i="1"/>
  <c r="AP51" i="1"/>
  <c r="AP53" i="1"/>
  <c r="AP55" i="1"/>
  <c r="AP57" i="1"/>
  <c r="AP59" i="1"/>
  <c r="AQ7" i="1"/>
  <c r="AQ5" i="1"/>
  <c r="AQ3" i="1"/>
  <c r="AP3" i="1"/>
  <c r="AP7" i="1"/>
  <c r="AP5" i="1"/>
</calcChain>
</file>

<file path=xl/sharedStrings.xml><?xml version="1.0" encoding="utf-8"?>
<sst xmlns="http://schemas.openxmlformats.org/spreadsheetml/2006/main" count="1157" uniqueCount="372">
  <si>
    <t>next_trial_resp.rt</t>
  </si>
  <si>
    <t>w1_resp.rt</t>
  </si>
  <si>
    <t>w2_resp.rt</t>
  </si>
  <si>
    <t>w3_resp.rt</t>
  </si>
  <si>
    <t>w4_resp.rt</t>
  </si>
  <si>
    <t>w5_resp.rt</t>
  </si>
  <si>
    <t>w6_resp.rt</t>
  </si>
  <si>
    <t>question_resp.keys</t>
  </si>
  <si>
    <t>question_resp.corr</t>
  </si>
  <si>
    <t>ReadingTrials.thisRepN</t>
  </si>
  <si>
    <t>ReadingTrials.thisTrialN</t>
  </si>
  <si>
    <t>ReadingTrials.thisN</t>
  </si>
  <si>
    <t>ReadingTrials.thisIndex</t>
  </si>
  <si>
    <t>ReadingTrials.ran</t>
  </si>
  <si>
    <t>Trial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</si>
  <si>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</si>
  <si>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</si>
  <si>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</si>
  <si>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</si>
  <si>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</si>
  <si>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</si>
  <si>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</si>
  <si>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</si>
  <si>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</si>
  <si>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</si>
  <si>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</si>
  <si>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question</t>
  </si>
  <si>
    <t>sentence</t>
  </si>
  <si>
    <t>correct</t>
  </si>
  <si>
    <t>categoryItem</t>
  </si>
  <si>
    <t>ending</t>
  </si>
  <si>
    <t>target</t>
  </si>
  <si>
    <t>type</t>
  </si>
  <si>
    <t>condition</t>
  </si>
  <si>
    <t>AzonosĂ­tĂł</t>
  </si>
  <si>
    <t>w7_resp.rt</t>
  </si>
  <si>
    <t>w8_resp.rt</t>
  </si>
  <si>
    <t>w9_resp.rt</t>
  </si>
  <si>
    <t>w10_resp.rt</t>
  </si>
  <si>
    <t>i</t>
  </si>
  <si>
    <t>QQQ</t>
  </si>
  <si>
    <t>r</t>
  </si>
  <si>
    <t>MĹ±kĂ¶dik</t>
  </si>
  <si>
    <t>a vasalĂł</t>
  </si>
  <si>
    <t>de</t>
  </si>
  <si>
    <t>elĹ‘bb</t>
  </si>
  <si>
    <t>be kell</t>
  </si>
  <si>
    <t>dugni</t>
  </si>
  <si>
    <t>a szempillĂˇdba</t>
  </si>
  <si>
    <t>a zsinĂłrt.</t>
  </si>
  <si>
    <t>Be kell dugni a vasalĂłzsinĂłrt?</t>
  </si>
  <si>
    <t>MĹ±kĂ¶dik a vasalĂł, de elĹ‘bb be kell dugni a szempillĂˇdba a zsinĂłrt.</t>
  </si>
  <si>
    <t>szemantikai</t>
  </si>
  <si>
    <t>teszt</t>
  </si>
  <si>
    <t>Akkora</t>
  </si>
  <si>
    <t>szĂ©l</t>
  </si>
  <si>
    <t>volt</t>
  </si>
  <si>
    <t>hogy</t>
  </si>
  <si>
    <t>telefĂşjta</t>
  </si>
  <si>
    <t>a ruhĂˇnkat</t>
  </si>
  <si>
    <t>homoknĂˇl</t>
  </si>
  <si>
    <t>a tengerparton.</t>
  </si>
  <si>
    <t>Az erdĹ‘ben fĂşjt nagyon a szĂ©l?</t>
  </si>
  <si>
    <t>Akkora szĂ©l volt, hogy telefĂşjta a ruhĂˇnkat homoknĂˇl a tengerparton.</t>
  </si>
  <si>
    <t>vonzat</t>
  </si>
  <si>
    <t>MĂ­g</t>
  </si>
  <si>
    <t>Zsuzsi</t>
  </si>
  <si>
    <t>Ă­rt</t>
  </si>
  <si>
    <t>egy ĂĽzenetet</t>
  </si>
  <si>
    <t>egy levelet</t>
  </si>
  <si>
    <t>hozott</t>
  </si>
  <si>
    <t>a postĂˇs.</t>
  </si>
  <si>
    <t>Zsuzsi egy levelet Ă­rt?</t>
  </si>
  <si>
    <t>MĂ­g Zsuzsi Ă­rt egy ĂĽzenetet egy levelet hozott a postĂˇs.</t>
  </si>
  <si>
    <t>GP</t>
  </si>
  <si>
    <t>kontroll</t>
  </si>
  <si>
    <t>A bĂ­rĂł</t>
  </si>
  <si>
    <t>aki</t>
  </si>
  <si>
    <t>az orvost</t>
  </si>
  <si>
    <t>lenĂ©zte</t>
  </si>
  <si>
    <t>kiment</t>
  </si>
  <si>
    <t>a meccsre</t>
  </si>
  <si>
    <t>hĂ©tvĂ©gĂ©n.</t>
  </si>
  <si>
    <t>A bĂ­rĂł lenĂ©zte az orvost?</t>
  </si>
  <si>
    <t>A bĂ­rĂł, aki az orvost lenĂ©zte, kiment a meccsre hĂ©tvĂ©gĂ©n.</t>
  </si>
  <si>
    <t>mellĂ©kmondat</t>
  </si>
  <si>
    <t>akit</t>
  </si>
  <si>
    <t>az orvos</t>
  </si>
  <si>
    <t>lenĂ©zett</t>
  </si>
  <si>
    <t>A bĂ­rĂł, akit az orvos lenĂ©zett, kiment a meccsre hĂ©tvĂ©gĂ©n.</t>
  </si>
  <si>
    <t>Titusz</t>
  </si>
  <si>
    <t>1989â€“ben</t>
  </si>
  <si>
    <t>vette el</t>
  </si>
  <si>
    <t>az elsĹ‘</t>
  </si>
  <si>
    <t>felesĂ©gĂ©t</t>
  </si>
  <si>
    <t>RĂłmĂˇban.</t>
  </si>
  <si>
    <t>ElĹ‘szĂ¶r MagyarorszĂˇgon hĂˇzasodott meg Titusz?</t>
  </si>
  <si>
    <t>Titusz 1989-ben vette el a felesĂ©gĂ©t RĂłmĂˇban.</t>
  </si>
  <si>
    <t>morf</t>
  </si>
  <si>
    <t>Anna</t>
  </si>
  <si>
    <t>mindenkit egy</t>
  </si>
  <si>
    <t>ismert</t>
  </si>
  <si>
    <t>munkĂˇssĂˇgĂş</t>
  </si>
  <si>
    <t>Ă­rĂłnak</t>
  </si>
  <si>
    <t>hitt</t>
  </si>
  <si>
    <t>a bulin.</t>
  </si>
  <si>
    <t>Anna mindenkit ismert?</t>
  </si>
  <si>
    <t>Anna mindenkit egy ismert munkĂˇssĂˇgĂş Ă­rĂłnak hitt a bulin.</t>
  </si>
  <si>
    <t>mnGP</t>
  </si>
  <si>
    <t>A tanĂˇcsadĂł</t>
  </si>
  <si>
    <t>ajĂˇnlott</t>
  </si>
  <si>
    <t>csomagot</t>
  </si>
  <si>
    <t>vett Ăˇt</t>
  </si>
  <si>
    <t>a postĂˇn.</t>
  </si>
  <si>
    <t>AjĂˇnlott valamit a tanĂˇcsadĂł?</t>
  </si>
  <si>
    <t xml:space="preserve">A tanĂˇcsadĂł ajĂˇnlott csomagot vett Ăˇt a postĂˇn.  </t>
  </si>
  <si>
    <t>TamĂˇs</t>
  </si>
  <si>
    <t>sĂĽtĂ¶tt</t>
  </si>
  <si>
    <t>egy csirkĂ©t</t>
  </si>
  <si>
    <t>raktak</t>
  </si>
  <si>
    <t>a sĂĽtĹ‘be.</t>
  </si>
  <si>
    <t>TamĂˇs egy csirkĂ©t sĂĽtĂ¶tt?</t>
  </si>
  <si>
    <t>MĂ­g TamĂˇs sĂĽtĂ¶tt egy csirkĂ©t raktak a hĹ±tĹ‘be.</t>
  </si>
  <si>
    <t>A szobalĂˇny</t>
  </si>
  <si>
    <t>vĂ©gigsĂ¶pĂ¶rte</t>
  </si>
  <si>
    <t>egy seprĹ±vel</t>
  </si>
  <si>
    <t>a padlĂłt.</t>
  </si>
  <si>
    <t>A szekrĂ©nyt tisztĂ­totta le a szobalĂˇny?</t>
  </si>
  <si>
    <t>A szobalĂˇny vĂ©gigsĂ¶pĂ¶rte egy seprĹ±vel a padlĂłt.</t>
  </si>
  <si>
    <t>szĂˇmbeli</t>
  </si>
  <si>
    <t>Andi</t>
  </si>
  <si>
    <t>kitakarĂ­tott</t>
  </si>
  <si>
    <t>egy lakĂˇst</t>
  </si>
  <si>
    <t>adtak el</t>
  </si>
  <si>
    <t>a hĂˇzban.</t>
  </si>
  <si>
    <t>Andi egy lakĂˇst takarĂ­tott ki?</t>
  </si>
  <si>
    <t>MĂ­g Andi kitakarĂ­tott egy lakĂˇst adtak el a hĂˇzban.</t>
  </si>
  <si>
    <t>Timinek</t>
  </si>
  <si>
    <t>az anyja</t>
  </si>
  <si>
    <t>varrja</t>
  </si>
  <si>
    <t>a ruhĂˇjĂˇtĂłl</t>
  </si>
  <si>
    <t>az eskĂĽvĹ‘re.</t>
  </si>
  <si>
    <t>Timi ruhĂˇja az eskĂĽvĹ‘re kĂ©szĂĽl?</t>
  </si>
  <si>
    <t>Timinek az anyja varrja a ruhĂˇjĂˇtĂłl az eskĂĽvĹ‘re.</t>
  </si>
  <si>
    <t>A nyomozĂł</t>
  </si>
  <si>
    <t>a tanĂˇrt</t>
  </si>
  <si>
    <t>nagyon</t>
  </si>
  <si>
    <t>bĂ­rta</t>
  </si>
  <si>
    <t>kivĂˇgta</t>
  </si>
  <si>
    <t>a kĂ©peket</t>
  </si>
  <si>
    <t>az ĂşjsĂˇgbĂłl.</t>
  </si>
  <si>
    <t>A tanĂˇr bĂ­rta a nyomozĂłt?</t>
  </si>
  <si>
    <t>A nyomozĂł, aki a tanĂˇrt nagyon bĂ­rta, kivĂˇgta a kĂ©peket az ĂşjsĂˇgbĂłl.</t>
  </si>
  <si>
    <t>megnevettette</t>
  </si>
  <si>
    <t>A bankĂˇr</t>
  </si>
  <si>
    <t>a fodrĂˇsz</t>
  </si>
  <si>
    <t>annyira</t>
  </si>
  <si>
    <t>dĂ­csĂ©rt</t>
  </si>
  <si>
    <t>megmĂˇszta</t>
  </si>
  <si>
    <t>a vĂˇros</t>
  </si>
  <si>
    <t>melletti</t>
  </si>
  <si>
    <t>hegyet.</t>
  </si>
  <si>
    <t>A bankĂˇr dicsĂ©rte a fodrĂˇszt?</t>
  </si>
  <si>
    <t>A bankĂˇr, akit a fodrĂˇsz annyira dicsĂ©rt, megmĂˇszta a vĂˇros melletti hegyet.</t>
  </si>
  <si>
    <t>Az ĂĽgyvĂ©d</t>
  </si>
  <si>
    <t>az ĂşjsĂˇgĂ­rĂł</t>
  </si>
  <si>
    <t>felhĂ­vott</t>
  </si>
  <si>
    <t>fĹ‘zĂ¶tt</t>
  </si>
  <si>
    <t>egy bablevest.</t>
  </si>
  <si>
    <t>Az ĂĽgyvĂ©d felhĂ­vta az ĂşjsĂˇgĂ­rĂłt?</t>
  </si>
  <si>
    <t>Az ĂĽgyvĂ©d, akit az ĂşjsĂˇgĂ­rĂł felhĂ­vott, fĹ‘zĂ¶tt egy bablevest.</t>
  </si>
  <si>
    <t>SĂ¶tĂ©t</t>
  </si>
  <si>
    <t>Ă­gy</t>
  </si>
  <si>
    <t>felkapcsoltam</t>
  </si>
  <si>
    <t>a villanyt</t>
  </si>
  <si>
    <t>a konyhĂˇban.</t>
  </si>
  <si>
    <t>Egy gyertya lett meggyĂşjtva?</t>
  </si>
  <si>
    <t>SĂ¶tĂ©t volt, Ă­gy felkapcsoltam a villanyt a konyhĂˇban.</t>
  </si>
  <si>
    <t>nem</t>
  </si>
  <si>
    <t>A miniszter</t>
  </si>
  <si>
    <t>a szĂ­nĂ©szt</t>
  </si>
  <si>
    <t>csodĂˇlta</t>
  </si>
  <si>
    <t>felvette</t>
  </si>
  <si>
    <t>a telefont</t>
  </si>
  <si>
    <t>a vacsora</t>
  </si>
  <si>
    <t>kĂ¶zepĂ©n.</t>
  </si>
  <si>
    <t>A miniszter csodĂˇlta a szĂ­nĂ©szt?</t>
  </si>
  <si>
    <t>A miniszter, aki a szĂ­nĂ©szt csodĂˇlta, felvette a telefont a vacsora kĂ¶zepĂ©n.</t>
  </si>
  <si>
    <t>A festĹ‘</t>
  </si>
  <si>
    <t>kinyitott</t>
  </si>
  <si>
    <t>egy ĂĽveg</t>
  </si>
  <si>
    <t>bort.</t>
  </si>
  <si>
    <t>A tanĂˇr megnevettette a festĹ‘t?</t>
  </si>
  <si>
    <t>A festĹ‘, aki a tanĂˇrt megnevettette, kinyitott egy ĂĽveg bort.</t>
  </si>
  <si>
    <t>egy tortĂˇt</t>
  </si>
  <si>
    <t>a hĹ±tĹ‘be.</t>
  </si>
  <si>
    <t>MĂ­g TamĂˇs sĂĽtĂ¶tt egy tortĂˇt egy csirkĂ©t raktak a hĹ±tĹ‘be.</t>
  </si>
  <si>
    <t>felesĂ©gĂˇt</t>
  </si>
  <si>
    <t>RĂłmĂˇban hĂˇzasodott Ă¶ssze Titusz az elsĹ‘ felesĂ©gĂ©vel?</t>
  </si>
  <si>
    <t>Titusz 1989-ben vette el az elsĹ‘ felesĂ©gĂˇt RĂłmĂˇban.</t>
  </si>
  <si>
    <t>A diĂˇk</t>
  </si>
  <si>
    <t>minden</t>
  </si>
  <si>
    <t>tĂ©telt a</t>
  </si>
  <si>
    <t>kidolgozott</t>
  </si>
  <si>
    <t>testĹ±</t>
  </si>
  <si>
    <t>barĂˇtjĂˇtĂłl</t>
  </si>
  <si>
    <t>kĂ©rt el.</t>
  </si>
  <si>
    <t>Kidolgozta a diĂˇk a tĂ©teleket?</t>
  </si>
  <si>
    <t>A diĂˇk minden tĂ©telt a kidolgozott testĹ± barĂˇtjĂˇtĂłl kĂ©rt el.</t>
  </si>
  <si>
    <t>a mĹ±vĂ©sz</t>
  </si>
  <si>
    <t>festett</t>
  </si>
  <si>
    <t>egy csendĂ©letet</t>
  </si>
  <si>
    <t>egy portrĂ©t</t>
  </si>
  <si>
    <t>kĂ©szĂ­tettek</t>
  </si>
  <si>
    <t>az igazgatĂłrĂłl.</t>
  </si>
  <si>
    <t>A mĹ±vĂ©sz egy portrĂ©t festett?</t>
  </si>
  <si>
    <t>MĂ­g a mĹ±vĂ©sz festett egy csendĂ©letet egy portrĂ©t kĂ©szĂ­tettek az igazgatĂłrĂłl.</t>
  </si>
  <si>
    <t>A pincĂ©r</t>
  </si>
  <si>
    <t>a pĂ©nztĂˇrost</t>
  </si>
  <si>
    <t>utĂˇlta</t>
  </si>
  <si>
    <t>elhajtott</t>
  </si>
  <si>
    <t>egy sportkocsival.</t>
  </si>
  <si>
    <t>A pĂ©nztĂˇros utĂˇlta a pincĂ©rt?</t>
  </si>
  <si>
    <t>A pincĂ©r, aki a pĂ©nztĂˇrost utĂˇlta, elhajtott egy sportkocsival.</t>
  </si>
  <si>
    <t>homokkal</t>
  </si>
  <si>
    <t>A ruhĂˇk lettek tele homokkal?</t>
  </si>
  <si>
    <t>Akkora szĂ©l volt, hogy telefĂşjta a ruhĂˇnkat homokkal a tengerparton.</t>
  </si>
  <si>
    <t>LucĂˇnak</t>
  </si>
  <si>
    <t xml:space="preserve">nem </t>
  </si>
  <si>
    <t>kedve</t>
  </si>
  <si>
    <t>fĹ‘zni</t>
  </si>
  <si>
    <t>ezĂ©rt</t>
  </si>
  <si>
    <t>inkĂˇbb</t>
  </si>
  <si>
    <t>Ă©tterembe</t>
  </si>
  <si>
    <t>ment</t>
  </si>
  <si>
    <t>ebĂ©delni.</t>
  </si>
  <si>
    <t>FĹ‘zĂ©s helyett mĂˇshol ebĂ©delt Luca?</t>
  </si>
  <si>
    <t>LucĂˇnak nem volt kedve fĹ‘zni, ezĂ©rt inkĂˇbb Ă©tterembe ment ebĂ©delni.</t>
  </si>
  <si>
    <t>MĂ­g a mĹ±vĂ©sz festett egy portrĂ©t kĂ©szĂ­tettek az igazgatĂłrĂłl.</t>
  </si>
  <si>
    <t>a fodrĂˇszt</t>
  </si>
  <si>
    <t>dĂ­csĂ©rte</t>
  </si>
  <si>
    <t>A bankĂˇr, aki a fodrĂˇszt annyira dicsĂ©rte, megmĂˇszta a vĂˇros melletti hegyet.</t>
  </si>
  <si>
    <t>mindenkit</t>
  </si>
  <si>
    <t>Anna mindenkit ismert munkĂˇssĂˇgĂş Ă­rĂłnak hitt a bulin.</t>
  </si>
  <si>
    <t>A kertĂ©sz</t>
  </si>
  <si>
    <t>a fĹ‘bĂ©rlĹ‘</t>
  </si>
  <si>
    <t>elgĂˇzolt</t>
  </si>
  <si>
    <t>szeretett</t>
  </si>
  <si>
    <t>a teraszon</t>
  </si>
  <si>
    <t>kĂˇvĂ©zni.</t>
  </si>
  <si>
    <t>A fĹ‘bĂ©rlĹ‘ elgĂˇzolta a kertĂ©szt?</t>
  </si>
  <si>
    <t>A kertĂ©sz, akit a fĹ‘bĂ©rlĹ‘ elgĂˇzolt, szeretett a teraszon kĂˇvĂ©zni.</t>
  </si>
  <si>
    <t>A csĂłnak</t>
  </si>
  <si>
    <t>vĂ©gĂĽl</t>
  </si>
  <si>
    <t>egy lakatlan</t>
  </si>
  <si>
    <t>szigeton</t>
  </si>
  <si>
    <t>kĂ¶tĂ¶tt ki.</t>
  </si>
  <si>
    <t>Lakott valaki ott, ahol a csĂłnak kikĂ¶tĂ¶tt?</t>
  </si>
  <si>
    <t>A csĂłnak vĂ©gĂĽl egy lakatlan szigeton kĂ¶tĂ¶tt ki.</t>
  </si>
  <si>
    <t>A tanĂˇcsadĂł egy</t>
  </si>
  <si>
    <t xml:space="preserve">A tanĂˇcsadĂł egy ajĂˇnlott csomagot vett Ăˇt a postĂˇn.  </t>
  </si>
  <si>
    <t>Ricsi</t>
  </si>
  <si>
    <t>vezetett</t>
  </si>
  <si>
    <t>egy furgont</t>
  </si>
  <si>
    <t>egy autĂłt</t>
  </si>
  <si>
    <t>vittek</t>
  </si>
  <si>
    <t>az udvarra.</t>
  </si>
  <si>
    <t>Ricsi egy autĂłt vezetett?</t>
  </si>
  <si>
    <t>MĂ­g Ricsi vezetett egy furgont egy autĂłt vittek az udvarra.</t>
  </si>
  <si>
    <t>Ă©tteremnĂ©l</t>
  </si>
  <si>
    <t>A barĂˇtaihoz ment Luca ebĂ©delni?</t>
  </si>
  <si>
    <t>LucĂˇnak nem volt kedve fĹ‘zni, ezĂ©rt inkĂˇbb Ă©tteremnĂ©l ment ebĂ©delni.</t>
  </si>
  <si>
    <t>Az ĂĽgynĂ¶k</t>
  </si>
  <si>
    <t>a tĹ±zoltĂł</t>
  </si>
  <si>
    <t>kedvelt</t>
  </si>
  <si>
    <t>uralta</t>
  </si>
  <si>
    <t>a futĂˇsrĂłl</t>
  </si>
  <si>
    <t>folyĂł</t>
  </si>
  <si>
    <t>tĂˇrsalgĂˇst.</t>
  </si>
  <si>
    <t>Az ĂĽgynĂ¶k kedvelte a tĹ±zoltĂłt?</t>
  </si>
  <si>
    <t>Az ĂĽgynĂ¶k, akit a tĹ±zoltĂł kedvelt, uralta a futĂˇsrĂłl folyĂł tĂˇrsalgĂˇst.</t>
  </si>
  <si>
    <t>a konnektorba</t>
  </si>
  <si>
    <t>A hosszabbĂ­tĂłba kell bedugni a zsinĂłrt?</t>
  </si>
  <si>
    <t>MĹ±kĂ¶dik a vasalĂł, de elĹ‘bb be kell dugni a konnektorba a zsinĂłrt.</t>
  </si>
  <si>
    <t>egy lĂ©pcsĹ‘hĂˇzat</t>
  </si>
  <si>
    <t>MĂ­g Andi kitakarĂ­tott egy lĂ©pcsĹ‘hĂˇzat egy lakĂˇst adtak el a hĂˇzban.</t>
  </si>
  <si>
    <t>a ruhĂˇjĂˇt</t>
  </si>
  <si>
    <t>Timi barĂˇtnĹ‘je varrja a ruhĂˇt?</t>
  </si>
  <si>
    <t>Timinek az anyja varrja a ruhĂˇt az eskĂĽvĹ‘re.</t>
  </si>
  <si>
    <t>a tanĂˇr</t>
  </si>
  <si>
    <t>bĂ­rt</t>
  </si>
  <si>
    <t>A nyomozĂł, akit a tanĂˇr nagyon bĂ­rt, kivĂˇgta a kĂ©peket az ĂşjsĂˇgbĂłl.</t>
  </si>
  <si>
    <t>a pĂ©nztĂˇros</t>
  </si>
  <si>
    <t>utĂˇlt</t>
  </si>
  <si>
    <t>A pincĂ©r, akit a pĂ©nztĂˇros utĂˇlt, elhajtott egy sportkocsival.</t>
  </si>
  <si>
    <t>MĂ­g Ricsi vezetett egy autĂłt vittek az udvarra.</t>
  </si>
  <si>
    <t>ZĂˇrva</t>
  </si>
  <si>
    <t>a kapu</t>
  </si>
  <si>
    <t>Ăˇt kellett</t>
  </si>
  <si>
    <t>mĂˇsznunk</t>
  </si>
  <si>
    <t>a kerĂ­tĂ©sen</t>
  </si>
  <si>
    <t>a kertbe.</t>
  </si>
  <si>
    <t>A kertbe kellett ĂˇtmĂˇsznunk?</t>
  </si>
  <si>
    <t>ZĂˇrva volt a kapu, Ă­gy Ăˇt kellett mĂˇsznunk a kerĂ­tĂ©sen a kertbe.</t>
  </si>
  <si>
    <t>egy seprĹ±kkel</t>
  </si>
  <si>
    <t>A padlĂłt sĂ¶pĂ¶rte vĂ©gig a szobalĂˇny?</t>
  </si>
  <si>
    <t>A szobalĂˇny vĂ©gigsĂ¶pĂ¶rte egy seprĹ±kkel a padlĂłt.</t>
  </si>
  <si>
    <t>a szinĂ©sz</t>
  </si>
  <si>
    <t>csodĂˇlt</t>
  </si>
  <si>
    <t>A miniszter, akit a szinĂ©sz csodĂˇlt, felvette a telefont a vacsora kĂ¶zepĂ©n.</t>
  </si>
  <si>
    <t>szigeten</t>
  </si>
  <si>
    <t>KikĂ¶tĂ¶tt vĂ©gĂĽl a csĂłnak?</t>
  </si>
  <si>
    <t>A csĂłnak vĂ©gĂĽl egy lakatlan szigeten kĂ¶tĂ¶tt ki.</t>
  </si>
  <si>
    <t>A buszon</t>
  </si>
  <si>
    <t>a fĂ©rfi egy</t>
  </si>
  <si>
    <t>elhagyott</t>
  </si>
  <si>
    <t>gyĂˇrĂ©pĂĽletre</t>
  </si>
  <si>
    <t>nĂ©zett ki</t>
  </si>
  <si>
    <t>az ablakon.</t>
  </si>
  <si>
    <t>Elhagyott valamit a fĂ©rfi?</t>
  </si>
  <si>
    <t>A buszon a fĂ©rfi egy elhagyott gyĂˇrĂ©pĂĽletre nĂ©zett ki az ablakon.</t>
  </si>
  <si>
    <t>a fĂ©rfi</t>
  </si>
  <si>
    <t>A buszon a fĂ©rfi elhagyott gyĂˇrĂ©pĂĽletre nĂ©zett ki az ablakon.</t>
  </si>
  <si>
    <t>A rablĂł</t>
  </si>
  <si>
    <t>a kĂ¶nyvelĹ‘t</t>
  </si>
  <si>
    <t xml:space="preserve">megbĂˇntotta </t>
  </si>
  <si>
    <t>olvasta</t>
  </si>
  <si>
    <t>az erdĹ‘tĹ±zrĹ‘l</t>
  </si>
  <si>
    <t>szĂłlĂł</t>
  </si>
  <si>
    <t>cikket.</t>
  </si>
  <si>
    <t>A kĂ¶nyvelĹ‘ megbĂˇntotta a rablĂłt?</t>
  </si>
  <si>
    <t>A rablĂł, aki a kĂ¶nyvelĹ‘t megbĂˇntotta, olvasta az erdĹ‘tĹ±zrĹ‘l szĂłlĂł cikket.</t>
  </si>
  <si>
    <t>az ĂşjsĂˇgĂ­rĂłt</t>
  </si>
  <si>
    <t>felhĂ­vta</t>
  </si>
  <si>
    <t>Az ĂĽgyvĂ©d, aki az ĂşjsĂˇgĂ­rĂłt felhĂ­vta, fĹ‘zĂ¶tt egy bablevest.</t>
  </si>
  <si>
    <t>PĂ©ter</t>
  </si>
  <si>
    <t>gyakran</t>
  </si>
  <si>
    <t>fordĂ­tott</t>
  </si>
  <si>
    <t>irĂˇnyban</t>
  </si>
  <si>
    <t>Ă­rta le</t>
  </si>
  <si>
    <t>a nevĂ©t.</t>
  </si>
  <si>
    <t>PĂ©ter foglalkozott fordĂ­tĂˇssal?</t>
  </si>
  <si>
    <t xml:space="preserve">PĂ©ter gyakran fordĂ­tott irĂˇnyban Ă­rta le a nevĂ©t. </t>
  </si>
  <si>
    <t>MĂ­g Zsuzsi Ă­rt egy levelet hozott a postĂˇs.</t>
  </si>
  <si>
    <t>a kĂ¶nyvelĹ‘</t>
  </si>
  <si>
    <t>megbĂˇntott</t>
  </si>
  <si>
    <t>A rablĂł, akit a kĂ¶nyvelĹ‘ megbĂˇntott, olvasta az erdĹ‘tĹ±zrĹ‘l szĂłlĂł cikket.</t>
  </si>
  <si>
    <t>megnevettetett</t>
  </si>
  <si>
    <t>A festĹ‘, akit a tanĂˇr megnevettetett, kinyitott egy ĂĽveg bort.</t>
  </si>
  <si>
    <t>a tĹ±zoltĂłt</t>
  </si>
  <si>
    <t>kedvelte</t>
  </si>
  <si>
    <t>Az ĂĽgynĂ¶k, aki a tĹ±zoltĂłt kedvelte, uralta a futĂˇsrĂłl folyĂł tĂˇrsalgĂˇst.</t>
  </si>
  <si>
    <t>a tigrist</t>
  </si>
  <si>
    <t>VilĂˇgos volt?</t>
  </si>
  <si>
    <t>SĂ¶tĂ©t volt, Ă­gy felkapcsoltam a tigrist a konyhĂˇban.</t>
  </si>
  <si>
    <t>a zĂˇrĂłjelen</t>
  </si>
  <si>
    <t>ZĂˇrva volt a kapu?</t>
  </si>
  <si>
    <t>ZĂˇrva volt a kapu, Ă­gy Ăˇt kellett mĂˇsznunk a zĂˇrĂłjelen a kertbe.</t>
  </si>
  <si>
    <t>gyakran a</t>
  </si>
  <si>
    <t xml:space="preserve">PĂ©ter gyakran a fordĂ­tott irĂˇnyban Ă­rta le a nevĂ©t. </t>
  </si>
  <si>
    <t>tĂ©telt</t>
  </si>
  <si>
    <t>A diĂˇk minden tĂ©telt kidolgozott testĹ± barĂˇtjĂˇtĂłl kĂ©rt el.</t>
  </si>
  <si>
    <t>a fĹ‘bĂ©rlĹ‘t</t>
  </si>
  <si>
    <t>elgĂˇzolta</t>
  </si>
  <si>
    <t>A kertĂ©sz, aki a fĹ‘bĂ©rlĹ‘t elgĂˇzolta, szeretett a teraszon kĂˇvĂ©zni.</t>
  </si>
  <si>
    <t>target_RT</t>
  </si>
  <si>
    <t>plus1_RT</t>
  </si>
  <si>
    <t>mellekmondat</t>
  </si>
  <si>
    <t>sertes</t>
  </si>
  <si>
    <t>compr</t>
  </si>
  <si>
    <t>minden válasz benne</t>
  </si>
  <si>
    <t>csak a jó válaszok benne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</si>
</sst>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abSelected="1" topLeftCell="AS1" workbookViewId="0">
      <pane ySplit="1" topLeftCell="A2" activePane="bottomLeft" state="frozen"/>
      <selection activeCell="S1" sqref="S1"/>
      <selection pane="bottomLeft" activeCell="AW12" sqref="AW12"/>
    </sheetView>
  </sheetViews>
  <sheetFormatPr defaultRowHeight="14.4" x14ac:dyDescent="0.3"/>
  <cols>
    <col min="15" max="37" width="0" hidden="1" customWidth="1"/>
  </cols>
  <sheetData>
    <row r="1" spans="1:52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  <c r="K1" t="s">
        <v>37</v>
      </c>
      <c r="L1" t="s">
        <v>38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365</v>
      </c>
      <c r="AO1" t="s">
        <v>366</v>
      </c>
    </row>
    <row r="2" spans="1:52" x14ac:dyDescent="0.3">
      <c r="A2">
        <v>1002</v>
      </c>
      <c r="B2">
        <v>2.944</v>
      </c>
      <c r="C2">
        <v>0.65300000000000002</v>
      </c>
      <c r="D2">
        <v>0.39500000000000002</v>
      </c>
      <c r="E2">
        <v>0.441</v>
      </c>
      <c r="F2">
        <v>0.45400000000000001</v>
      </c>
      <c r="G2">
        <v>0.5</v>
      </c>
      <c r="H2">
        <v>0.68600000000000005</v>
      </c>
      <c r="I2">
        <v>0.42499999999999999</v>
      </c>
      <c r="M2" t="s">
        <v>41</v>
      </c>
      <c r="N2">
        <v>1</v>
      </c>
      <c r="O2">
        <v>0</v>
      </c>
      <c r="P2">
        <v>3</v>
      </c>
      <c r="Q2">
        <v>3</v>
      </c>
      <c r="R2">
        <v>5</v>
      </c>
      <c r="S2">
        <v>1</v>
      </c>
      <c r="T2">
        <v>6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40</v>
      </c>
      <c r="AC2" t="s">
        <v>40</v>
      </c>
      <c r="AD2" t="s">
        <v>40</v>
      </c>
      <c r="AE2" t="s">
        <v>40</v>
      </c>
      <c r="AF2" t="s">
        <v>72</v>
      </c>
      <c r="AG2" t="s">
        <v>73</v>
      </c>
      <c r="AH2" t="s">
        <v>41</v>
      </c>
      <c r="AI2">
        <v>1</v>
      </c>
      <c r="AJ2" t="s">
        <v>71</v>
      </c>
      <c r="AK2" t="s">
        <v>20</v>
      </c>
      <c r="AL2" t="s">
        <v>74</v>
      </c>
      <c r="AM2" t="s">
        <v>75</v>
      </c>
      <c r="AN2">
        <v>0.68600000000000005</v>
      </c>
      <c r="AO2">
        <v>0.42499999999999999</v>
      </c>
      <c r="AW2" s="2" t="s">
        <v>370</v>
      </c>
      <c r="AX2" s="2"/>
      <c r="AY2" s="2"/>
      <c r="AZ2" s="2"/>
    </row>
    <row r="3" spans="1:52" x14ac:dyDescent="0.3">
      <c r="A3">
        <v>1002</v>
      </c>
      <c r="B3">
        <v>0.58499999999999996</v>
      </c>
      <c r="C3">
        <v>0.30199999999999999</v>
      </c>
      <c r="D3">
        <v>0.52300000000000002</v>
      </c>
      <c r="E3">
        <v>0.317</v>
      </c>
      <c r="F3">
        <v>0.38300000000000001</v>
      </c>
      <c r="G3">
        <v>0.32600000000000001</v>
      </c>
      <c r="H3">
        <v>0.48799999999999999</v>
      </c>
      <c r="M3" t="s">
        <v>41</v>
      </c>
      <c r="N3">
        <v>1</v>
      </c>
      <c r="O3">
        <v>0</v>
      </c>
      <c r="P3">
        <v>59</v>
      </c>
      <c r="Q3">
        <v>59</v>
      </c>
      <c r="R3">
        <v>0</v>
      </c>
      <c r="S3">
        <v>1</v>
      </c>
      <c r="T3">
        <v>1</v>
      </c>
      <c r="U3" t="s">
        <v>65</v>
      </c>
      <c r="V3" t="s">
        <v>66</v>
      </c>
      <c r="W3" t="s">
        <v>67</v>
      </c>
      <c r="X3" t="s">
        <v>69</v>
      </c>
      <c r="Y3" t="s">
        <v>70</v>
      </c>
      <c r="Z3" t="s">
        <v>71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72</v>
      </c>
      <c r="AG3" t="s">
        <v>343</v>
      </c>
      <c r="AH3" t="s">
        <v>41</v>
      </c>
      <c r="AI3">
        <v>1</v>
      </c>
      <c r="AJ3" t="s">
        <v>71</v>
      </c>
      <c r="AK3" t="s">
        <v>19</v>
      </c>
      <c r="AL3" t="s">
        <v>74</v>
      </c>
      <c r="AM3" t="s">
        <v>53</v>
      </c>
      <c r="AN3">
        <v>0.32600000000000001</v>
      </c>
      <c r="AO3">
        <v>0.48799999999999999</v>
      </c>
      <c r="AP3">
        <f>AN3-AN2</f>
        <v>-0.36000000000000004</v>
      </c>
      <c r="AQ3">
        <f>AO3-AO2</f>
        <v>6.3E-2</v>
      </c>
      <c r="AR3">
        <f>N3-N2</f>
        <v>0</v>
      </c>
      <c r="AS3">
        <f>IF(N2=1,AP3,"")</f>
        <v>-0.36000000000000004</v>
      </c>
      <c r="AT3">
        <f>IF(N2=1,AQ3,"")</f>
        <v>6.3E-2</v>
      </c>
      <c r="AU3">
        <f>IF(N2=1,AR3,"")</f>
        <v>0</v>
      </c>
      <c r="AX3" s="1" t="s">
        <v>74</v>
      </c>
      <c r="AY3" s="1" t="s">
        <v>367</v>
      </c>
      <c r="AZ3" s="1" t="s">
        <v>368</v>
      </c>
    </row>
    <row r="4" spans="1:52" x14ac:dyDescent="0.3">
      <c r="A4">
        <v>1002</v>
      </c>
      <c r="B4">
        <v>2.2730000000000001</v>
      </c>
      <c r="C4">
        <v>0.499</v>
      </c>
      <c r="D4">
        <v>0.46</v>
      </c>
      <c r="E4">
        <v>0.65100000000000002</v>
      </c>
      <c r="F4">
        <v>0.56399999999999995</v>
      </c>
      <c r="G4">
        <v>0.78300000000000003</v>
      </c>
      <c r="H4">
        <v>0.48599999999999999</v>
      </c>
      <c r="I4">
        <v>0.55200000000000005</v>
      </c>
      <c r="M4" t="s">
        <v>41</v>
      </c>
      <c r="N4">
        <v>1</v>
      </c>
      <c r="O4">
        <v>0</v>
      </c>
      <c r="P4">
        <v>39</v>
      </c>
      <c r="Q4">
        <v>39</v>
      </c>
      <c r="R4">
        <v>6</v>
      </c>
      <c r="S4">
        <v>1</v>
      </c>
      <c r="T4">
        <v>7</v>
      </c>
      <c r="U4" t="s">
        <v>65</v>
      </c>
      <c r="V4" t="s">
        <v>261</v>
      </c>
      <c r="W4" t="s">
        <v>262</v>
      </c>
      <c r="X4" t="s">
        <v>263</v>
      </c>
      <c r="Y4" t="s">
        <v>264</v>
      </c>
      <c r="Z4" t="s">
        <v>265</v>
      </c>
      <c r="AA4" t="s">
        <v>266</v>
      </c>
      <c r="AB4" t="s">
        <v>40</v>
      </c>
      <c r="AC4" t="s">
        <v>40</v>
      </c>
      <c r="AD4" t="s">
        <v>40</v>
      </c>
      <c r="AE4" t="s">
        <v>40</v>
      </c>
      <c r="AF4" t="s">
        <v>267</v>
      </c>
      <c r="AG4" t="s">
        <v>268</v>
      </c>
      <c r="AH4" t="s">
        <v>41</v>
      </c>
      <c r="AI4">
        <v>2</v>
      </c>
      <c r="AJ4" t="s">
        <v>266</v>
      </c>
      <c r="AK4" t="s">
        <v>20</v>
      </c>
      <c r="AL4" t="s">
        <v>74</v>
      </c>
      <c r="AM4" t="s">
        <v>75</v>
      </c>
      <c r="AN4">
        <v>0.48599999999999999</v>
      </c>
      <c r="AO4">
        <v>0.55200000000000005</v>
      </c>
      <c r="AW4" s="1" t="s">
        <v>365</v>
      </c>
      <c r="AX4">
        <f>((AVERAGE(AP2:AP11) * 5) + (AVERAGE(AP32:AP41) * 5)) / 10</f>
        <v>-0.12730000000000002</v>
      </c>
      <c r="AY4">
        <f>AVERAGE(AP12:AP31)</f>
        <v>9.9500000000000005E-2</v>
      </c>
      <c r="AZ4">
        <f>AVERAGE(AP42:AP59)</f>
        <v>8.2777777777777783E-2</v>
      </c>
    </row>
    <row r="5" spans="1:52" x14ac:dyDescent="0.3">
      <c r="A5">
        <v>1002</v>
      </c>
      <c r="B5">
        <v>4.2610000000000001</v>
      </c>
      <c r="C5">
        <v>0.45200000000000001</v>
      </c>
      <c r="D5">
        <v>0.35299999999999998</v>
      </c>
      <c r="E5">
        <v>0.40899999999999997</v>
      </c>
      <c r="F5">
        <v>0.41799999999999998</v>
      </c>
      <c r="G5">
        <v>0.52600000000000002</v>
      </c>
      <c r="H5">
        <v>0.77600000000000002</v>
      </c>
      <c r="M5" t="s">
        <v>39</v>
      </c>
      <c r="N5">
        <v>0</v>
      </c>
      <c r="O5">
        <v>0</v>
      </c>
      <c r="P5">
        <v>47</v>
      </c>
      <c r="Q5">
        <v>47</v>
      </c>
      <c r="R5">
        <v>1</v>
      </c>
      <c r="S5">
        <v>1</v>
      </c>
      <c r="T5">
        <v>2</v>
      </c>
      <c r="U5" t="s">
        <v>65</v>
      </c>
      <c r="V5" t="s">
        <v>261</v>
      </c>
      <c r="W5" t="s">
        <v>262</v>
      </c>
      <c r="X5" t="s">
        <v>264</v>
      </c>
      <c r="Y5" t="s">
        <v>265</v>
      </c>
      <c r="Z5" t="s">
        <v>266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267</v>
      </c>
      <c r="AG5" t="s">
        <v>295</v>
      </c>
      <c r="AH5" t="s">
        <v>41</v>
      </c>
      <c r="AI5">
        <v>2</v>
      </c>
      <c r="AJ5" t="s">
        <v>266</v>
      </c>
      <c r="AK5" t="s">
        <v>19</v>
      </c>
      <c r="AL5" t="s">
        <v>74</v>
      </c>
      <c r="AM5" t="s">
        <v>53</v>
      </c>
      <c r="AN5">
        <v>0.52600000000000002</v>
      </c>
      <c r="AO5">
        <v>0.77600000000000002</v>
      </c>
      <c r="AP5">
        <f>AN5-AN4</f>
        <v>4.0000000000000036E-2</v>
      </c>
      <c r="AQ5">
        <f>AO5-AO4</f>
        <v>0.22399999999999998</v>
      </c>
      <c r="AR5">
        <f>N5-N4</f>
        <v>-1</v>
      </c>
      <c r="AS5">
        <f>IF(N4=1,AP5,"")</f>
        <v>4.0000000000000036E-2</v>
      </c>
      <c r="AT5">
        <f>IF(N4=1,AQ5,"")</f>
        <v>0.22399999999999998</v>
      </c>
      <c r="AU5">
        <f>IF(N4=1,AR5,"")</f>
        <v>-1</v>
      </c>
      <c r="AW5" s="1" t="s">
        <v>366</v>
      </c>
      <c r="AX5">
        <f>((AVERAGE(AQ2:AQ11) * 5) + (AVERAGE(AQ32:AQ41) * 5)) / 10</f>
        <v>-2.1600000000000008E-2</v>
      </c>
      <c r="AY5">
        <f>AVERAGE(AQ12:AQ31)</f>
        <v>4.5999999999999982E-3</v>
      </c>
      <c r="AZ5">
        <f>AVERAGE(AQ42:AQ59)</f>
        <v>0.14833333333333332</v>
      </c>
    </row>
    <row r="6" spans="1:52" x14ac:dyDescent="0.3">
      <c r="A6">
        <v>1002</v>
      </c>
      <c r="B6">
        <v>0.58399999999999996</v>
      </c>
      <c r="C6">
        <v>0.59599999999999997</v>
      </c>
      <c r="D6">
        <v>0.33800000000000002</v>
      </c>
      <c r="E6">
        <v>0.41199999999999998</v>
      </c>
      <c r="F6">
        <v>0.35099999999999998</v>
      </c>
      <c r="G6">
        <v>0.81100000000000005</v>
      </c>
      <c r="H6">
        <v>0.434</v>
      </c>
      <c r="I6">
        <v>0.38300000000000001</v>
      </c>
      <c r="M6" t="s">
        <v>41</v>
      </c>
      <c r="N6">
        <v>1</v>
      </c>
      <c r="O6">
        <v>0</v>
      </c>
      <c r="P6">
        <v>25</v>
      </c>
      <c r="Q6">
        <v>25</v>
      </c>
      <c r="R6">
        <v>7</v>
      </c>
      <c r="S6">
        <v>1</v>
      </c>
      <c r="T6">
        <v>8</v>
      </c>
      <c r="U6" t="s">
        <v>65</v>
      </c>
      <c r="V6" t="s">
        <v>116</v>
      </c>
      <c r="W6" t="s">
        <v>117</v>
      </c>
      <c r="X6" t="s">
        <v>194</v>
      </c>
      <c r="Y6" t="s">
        <v>118</v>
      </c>
      <c r="Z6" t="s">
        <v>119</v>
      </c>
      <c r="AA6" t="s">
        <v>195</v>
      </c>
      <c r="AB6" t="s">
        <v>40</v>
      </c>
      <c r="AC6" t="s">
        <v>40</v>
      </c>
      <c r="AD6" t="s">
        <v>40</v>
      </c>
      <c r="AE6" t="s">
        <v>40</v>
      </c>
      <c r="AF6" t="s">
        <v>121</v>
      </c>
      <c r="AG6" t="s">
        <v>196</v>
      </c>
      <c r="AH6" t="s">
        <v>41</v>
      </c>
      <c r="AI6">
        <v>3</v>
      </c>
      <c r="AJ6" t="s">
        <v>195</v>
      </c>
      <c r="AK6" t="s">
        <v>20</v>
      </c>
      <c r="AL6" t="s">
        <v>74</v>
      </c>
      <c r="AM6" t="s">
        <v>75</v>
      </c>
      <c r="AN6">
        <v>0.434</v>
      </c>
      <c r="AO6">
        <v>0.38300000000000001</v>
      </c>
      <c r="AW6" s="1" t="s">
        <v>369</v>
      </c>
      <c r="AX6">
        <f>AVERAGE(AR2:AR11,AR32:AR41)</f>
        <v>-0.2</v>
      </c>
      <c r="AY6">
        <f>AVERAGE(AR12:AR31)</f>
        <v>0</v>
      </c>
      <c r="AZ6">
        <f>AVERAGE(AR42:AR59)</f>
        <v>-0.22222222222222221</v>
      </c>
    </row>
    <row r="7" spans="1:52" x14ac:dyDescent="0.3">
      <c r="A7">
        <v>1002</v>
      </c>
      <c r="B7">
        <v>0.624</v>
      </c>
      <c r="C7">
        <v>0.55000000000000004</v>
      </c>
      <c r="D7">
        <v>0.36499999999999999</v>
      </c>
      <c r="E7">
        <v>0.39900000000000002</v>
      </c>
      <c r="F7">
        <v>0.46</v>
      </c>
      <c r="G7">
        <v>0.46700000000000003</v>
      </c>
      <c r="H7">
        <v>0.42</v>
      </c>
      <c r="M7" t="s">
        <v>41</v>
      </c>
      <c r="N7">
        <v>1</v>
      </c>
      <c r="O7">
        <v>0</v>
      </c>
      <c r="P7">
        <v>10</v>
      </c>
      <c r="Q7">
        <v>10</v>
      </c>
      <c r="R7">
        <v>2</v>
      </c>
      <c r="S7">
        <v>1</v>
      </c>
      <c r="T7">
        <v>3</v>
      </c>
      <c r="U7" t="s">
        <v>65</v>
      </c>
      <c r="V7" t="s">
        <v>116</v>
      </c>
      <c r="W7" t="s">
        <v>117</v>
      </c>
      <c r="X7" t="s">
        <v>118</v>
      </c>
      <c r="Y7" t="s">
        <v>119</v>
      </c>
      <c r="Z7" t="s">
        <v>120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121</v>
      </c>
      <c r="AG7" t="s">
        <v>122</v>
      </c>
      <c r="AH7" t="s">
        <v>41</v>
      </c>
      <c r="AI7">
        <v>3</v>
      </c>
      <c r="AJ7" t="s">
        <v>120</v>
      </c>
      <c r="AK7" t="s">
        <v>19</v>
      </c>
      <c r="AL7" t="s">
        <v>74</v>
      </c>
      <c r="AM7" t="s">
        <v>53</v>
      </c>
      <c r="AN7">
        <v>0.46700000000000003</v>
      </c>
      <c r="AO7">
        <v>0.42</v>
      </c>
      <c r="AP7">
        <f>AN7-AN6</f>
        <v>3.3000000000000029E-2</v>
      </c>
      <c r="AQ7">
        <f>AO7-AO6</f>
        <v>3.6999999999999977E-2</v>
      </c>
      <c r="AR7">
        <f t="shared" ref="AR7" si="0">N7-N6</f>
        <v>0</v>
      </c>
      <c r="AS7">
        <f t="shared" ref="AS7:AS38" si="1">IF(N6=1,AP7,"")</f>
        <v>3.3000000000000029E-2</v>
      </c>
      <c r="AT7">
        <f t="shared" ref="AT7:AT38" si="2">IF(N6=1,AQ7,"")</f>
        <v>3.6999999999999977E-2</v>
      </c>
      <c r="AU7">
        <f t="shared" ref="AU7:AU38" si="3">IF(N6=1,AR7,"")</f>
        <v>0</v>
      </c>
    </row>
    <row r="8" spans="1:52" x14ac:dyDescent="0.3">
      <c r="A8">
        <v>1002</v>
      </c>
      <c r="B8">
        <v>1.1220000000000001</v>
      </c>
      <c r="C8">
        <v>0.51900000000000002</v>
      </c>
      <c r="D8">
        <v>0.35399999999999998</v>
      </c>
      <c r="E8">
        <v>0.38700000000000001</v>
      </c>
      <c r="F8">
        <v>0.36599999999999999</v>
      </c>
      <c r="G8">
        <v>0.50700000000000001</v>
      </c>
      <c r="H8">
        <v>0.71899999999999997</v>
      </c>
      <c r="I8">
        <v>0.36899999999999999</v>
      </c>
      <c r="M8" t="s">
        <v>41</v>
      </c>
      <c r="N8">
        <v>1</v>
      </c>
      <c r="O8">
        <v>0</v>
      </c>
      <c r="P8">
        <v>43</v>
      </c>
      <c r="Q8">
        <v>43</v>
      </c>
      <c r="R8">
        <v>8</v>
      </c>
      <c r="S8">
        <v>1</v>
      </c>
      <c r="T8">
        <v>9</v>
      </c>
      <c r="U8" t="s">
        <v>65</v>
      </c>
      <c r="V8" t="s">
        <v>130</v>
      </c>
      <c r="W8" t="s">
        <v>131</v>
      </c>
      <c r="X8" t="s">
        <v>284</v>
      </c>
      <c r="Y8" t="s">
        <v>132</v>
      </c>
      <c r="Z8" t="s">
        <v>133</v>
      </c>
      <c r="AA8" t="s">
        <v>134</v>
      </c>
      <c r="AB8" t="s">
        <v>40</v>
      </c>
      <c r="AC8" t="s">
        <v>40</v>
      </c>
      <c r="AD8" t="s">
        <v>40</v>
      </c>
      <c r="AE8" t="s">
        <v>40</v>
      </c>
      <c r="AF8" t="s">
        <v>135</v>
      </c>
      <c r="AG8" t="s">
        <v>285</v>
      </c>
      <c r="AH8" t="s">
        <v>41</v>
      </c>
      <c r="AI8">
        <v>4</v>
      </c>
      <c r="AJ8" t="s">
        <v>134</v>
      </c>
      <c r="AK8" t="s">
        <v>20</v>
      </c>
      <c r="AL8" t="s">
        <v>74</v>
      </c>
      <c r="AM8" t="s">
        <v>75</v>
      </c>
      <c r="AN8">
        <v>0.71899999999999997</v>
      </c>
      <c r="AO8">
        <v>0.36899999999999999</v>
      </c>
      <c r="AW8" s="2" t="s">
        <v>371</v>
      </c>
      <c r="AX8" s="2"/>
      <c r="AY8" s="2"/>
      <c r="AZ8" s="2"/>
    </row>
    <row r="9" spans="1:52" x14ac:dyDescent="0.3">
      <c r="A9">
        <v>1002</v>
      </c>
      <c r="B9">
        <v>1.8220000000000001</v>
      </c>
      <c r="C9">
        <v>0.433</v>
      </c>
      <c r="D9">
        <v>0.438</v>
      </c>
      <c r="E9">
        <v>0.52200000000000002</v>
      </c>
      <c r="F9">
        <v>0.50900000000000001</v>
      </c>
      <c r="G9">
        <v>0.76600000000000001</v>
      </c>
      <c r="H9">
        <v>0.59099999999999997</v>
      </c>
      <c r="M9" t="s">
        <v>39</v>
      </c>
      <c r="N9">
        <v>0</v>
      </c>
      <c r="O9">
        <v>0</v>
      </c>
      <c r="P9">
        <v>13</v>
      </c>
      <c r="Q9">
        <v>13</v>
      </c>
      <c r="R9">
        <v>3</v>
      </c>
      <c r="S9">
        <v>1</v>
      </c>
      <c r="T9">
        <v>4</v>
      </c>
      <c r="U9" t="s">
        <v>65</v>
      </c>
      <c r="V9" t="s">
        <v>130</v>
      </c>
      <c r="W9" t="s">
        <v>131</v>
      </c>
      <c r="X9" t="s">
        <v>132</v>
      </c>
      <c r="Y9" t="s">
        <v>133</v>
      </c>
      <c r="Z9" t="s">
        <v>134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135</v>
      </c>
      <c r="AG9" t="s">
        <v>136</v>
      </c>
      <c r="AH9" t="s">
        <v>41</v>
      </c>
      <c r="AI9">
        <v>4</v>
      </c>
      <c r="AJ9" t="s">
        <v>134</v>
      </c>
      <c r="AK9" t="s">
        <v>19</v>
      </c>
      <c r="AL9" t="s">
        <v>74</v>
      </c>
      <c r="AM9" t="s">
        <v>53</v>
      </c>
      <c r="AN9">
        <v>0.76600000000000001</v>
      </c>
      <c r="AO9">
        <v>0.59099999999999997</v>
      </c>
      <c r="AP9">
        <f t="shared" ref="AP9" si="4">AN9-AN8</f>
        <v>4.7000000000000042E-2</v>
      </c>
      <c r="AQ9">
        <f t="shared" ref="AQ9" si="5">AO9-AO8</f>
        <v>0.22199999999999998</v>
      </c>
      <c r="AR9">
        <f t="shared" ref="AR9" si="6">N9-N8</f>
        <v>-1</v>
      </c>
      <c r="AS9">
        <f t="shared" ref="AS9:AS40" si="7">IF(N8=1,AP9,"")</f>
        <v>4.7000000000000042E-2</v>
      </c>
      <c r="AT9">
        <f t="shared" ref="AT9:AT40" si="8">IF(N8=1,AQ9,"")</f>
        <v>0.22199999999999998</v>
      </c>
      <c r="AU9">
        <f t="shared" ref="AU9:AU40" si="9">IF(N8=1,AR9,"")</f>
        <v>-1</v>
      </c>
      <c r="AX9" s="1" t="s">
        <v>74</v>
      </c>
      <c r="AY9" s="1" t="s">
        <v>367</v>
      </c>
      <c r="AZ9" s="1" t="s">
        <v>368</v>
      </c>
    </row>
    <row r="10" spans="1:52" x14ac:dyDescent="0.3">
      <c r="A10">
        <v>1002</v>
      </c>
      <c r="B10">
        <v>2.492</v>
      </c>
      <c r="C10">
        <v>0.55600000000000005</v>
      </c>
      <c r="D10">
        <v>0.308</v>
      </c>
      <c r="E10">
        <v>0.38300000000000001</v>
      </c>
      <c r="F10">
        <v>0.47</v>
      </c>
      <c r="G10">
        <v>0.50600000000000001</v>
      </c>
      <c r="H10">
        <v>0.80600000000000005</v>
      </c>
      <c r="I10">
        <v>0.45700000000000002</v>
      </c>
      <c r="M10" t="s">
        <v>41</v>
      </c>
      <c r="N10">
        <v>1</v>
      </c>
      <c r="O10">
        <v>0</v>
      </c>
      <c r="P10">
        <v>28</v>
      </c>
      <c r="Q10">
        <v>28</v>
      </c>
      <c r="R10">
        <v>9</v>
      </c>
      <c r="S10">
        <v>1</v>
      </c>
      <c r="T10">
        <v>10</v>
      </c>
      <c r="U10" t="s">
        <v>65</v>
      </c>
      <c r="V10" t="s">
        <v>209</v>
      </c>
      <c r="W10" t="s">
        <v>210</v>
      </c>
      <c r="X10" t="s">
        <v>211</v>
      </c>
      <c r="Y10" t="s">
        <v>212</v>
      </c>
      <c r="Z10" t="s">
        <v>213</v>
      </c>
      <c r="AA10" t="s">
        <v>214</v>
      </c>
      <c r="AB10" t="s">
        <v>40</v>
      </c>
      <c r="AC10" t="s">
        <v>40</v>
      </c>
      <c r="AD10" t="s">
        <v>40</v>
      </c>
      <c r="AE10" t="s">
        <v>40</v>
      </c>
      <c r="AF10" t="s">
        <v>215</v>
      </c>
      <c r="AG10" t="s">
        <v>216</v>
      </c>
      <c r="AH10" t="s">
        <v>41</v>
      </c>
      <c r="AI10">
        <v>7</v>
      </c>
      <c r="AJ10" t="s">
        <v>214</v>
      </c>
      <c r="AK10" t="s">
        <v>20</v>
      </c>
      <c r="AL10" t="s">
        <v>74</v>
      </c>
      <c r="AM10" t="s">
        <v>75</v>
      </c>
      <c r="AN10">
        <v>0.80600000000000005</v>
      </c>
      <c r="AO10">
        <v>0.45700000000000002</v>
      </c>
      <c r="AW10" s="1" t="s">
        <v>365</v>
      </c>
      <c r="AX10">
        <f>((AVERAGE(AS2:AS11) * 5) + (AVERAGE(AS32:AS41) * 5)) / 10</f>
        <v>-0.12730000000000002</v>
      </c>
      <c r="AY10">
        <f>AVERAGE(AS12:AS31)</f>
        <v>6.2125000000000014E-2</v>
      </c>
      <c r="AZ10">
        <f>AVERAGE(AS42:AS59)</f>
        <v>8.2777777777777783E-2</v>
      </c>
    </row>
    <row r="11" spans="1:52" x14ac:dyDescent="0.3">
      <c r="A11">
        <v>1002</v>
      </c>
      <c r="B11">
        <v>0.64200000000000002</v>
      </c>
      <c r="C11">
        <v>0.68600000000000005</v>
      </c>
      <c r="D11">
        <v>0.40200000000000002</v>
      </c>
      <c r="E11">
        <v>0.36</v>
      </c>
      <c r="F11">
        <v>0.45100000000000001</v>
      </c>
      <c r="G11">
        <v>0.82199999999999995</v>
      </c>
      <c r="H11">
        <v>0.61199999999999999</v>
      </c>
      <c r="M11" t="s">
        <v>41</v>
      </c>
      <c r="N11">
        <v>1</v>
      </c>
      <c r="O11">
        <v>0</v>
      </c>
      <c r="P11">
        <v>33</v>
      </c>
      <c r="Q11">
        <v>33</v>
      </c>
      <c r="R11">
        <v>4</v>
      </c>
      <c r="S11">
        <v>1</v>
      </c>
      <c r="T11">
        <v>5</v>
      </c>
      <c r="U11" t="s">
        <v>65</v>
      </c>
      <c r="V11" t="s">
        <v>209</v>
      </c>
      <c r="W11" t="s">
        <v>210</v>
      </c>
      <c r="X11" t="s">
        <v>212</v>
      </c>
      <c r="Y11" t="s">
        <v>213</v>
      </c>
      <c r="Z11" t="s">
        <v>214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215</v>
      </c>
      <c r="AG11" t="s">
        <v>238</v>
      </c>
      <c r="AH11" t="s">
        <v>41</v>
      </c>
      <c r="AI11">
        <v>7</v>
      </c>
      <c r="AJ11" t="s">
        <v>214</v>
      </c>
      <c r="AK11" t="s">
        <v>19</v>
      </c>
      <c r="AL11" t="s">
        <v>74</v>
      </c>
      <c r="AM11" t="s">
        <v>53</v>
      </c>
      <c r="AN11">
        <v>0.82199999999999995</v>
      </c>
      <c r="AO11">
        <v>0.61199999999999999</v>
      </c>
      <c r="AP11">
        <f t="shared" ref="AP11" si="10">AN11-AN10</f>
        <v>1.5999999999999903E-2</v>
      </c>
      <c r="AQ11">
        <f t="shared" ref="AQ11" si="11">AO11-AO10</f>
        <v>0.15499999999999997</v>
      </c>
      <c r="AR11">
        <f t="shared" ref="AR11" si="12">N11-N10</f>
        <v>0</v>
      </c>
      <c r="AS11">
        <f t="shared" ref="AS11:AS42" si="13">IF(N10=1,AP11,"")</f>
        <v>1.5999999999999903E-2</v>
      </c>
      <c r="AT11">
        <f t="shared" ref="AT11:AT42" si="14">IF(N10=1,AQ11,"")</f>
        <v>0.15499999999999997</v>
      </c>
      <c r="AU11">
        <f t="shared" ref="AU11:AU42" si="15">IF(N10=1,AR11,"")</f>
        <v>0</v>
      </c>
      <c r="AW11" s="1" t="s">
        <v>366</v>
      </c>
      <c r="AX11">
        <f>((AVERAGE(AT2:AT11) * 5) + (AVERAGE(AT32:AT41) * 5)) / 10</f>
        <v>-2.1600000000000008E-2</v>
      </c>
      <c r="AY11">
        <f>AVERAGE(AT12:AT31)</f>
        <v>-3.4750000000000003E-2</v>
      </c>
      <c r="AZ11">
        <f>AVERAGE(AT42:AT59)</f>
        <v>0.14833333333333332</v>
      </c>
    </row>
    <row r="12" spans="1:52" x14ac:dyDescent="0.3">
      <c r="A12">
        <v>1002</v>
      </c>
      <c r="B12">
        <v>0.72</v>
      </c>
      <c r="C12">
        <v>1.32</v>
      </c>
      <c r="D12">
        <v>0.36</v>
      </c>
      <c r="E12">
        <v>0.41099999999999998</v>
      </c>
      <c r="F12">
        <v>0.41599999999999998</v>
      </c>
      <c r="G12">
        <v>0.4</v>
      </c>
      <c r="H12">
        <v>0.53300000000000003</v>
      </c>
      <c r="I12">
        <v>0.59899999999999998</v>
      </c>
      <c r="J12">
        <v>0.73399999999999999</v>
      </c>
      <c r="K12">
        <v>0.67200000000000004</v>
      </c>
      <c r="M12" t="s">
        <v>39</v>
      </c>
      <c r="N12">
        <v>1</v>
      </c>
      <c r="O12">
        <v>0</v>
      </c>
      <c r="P12">
        <v>34</v>
      </c>
      <c r="Q12">
        <v>34</v>
      </c>
      <c r="R12">
        <v>50</v>
      </c>
      <c r="S12">
        <v>1</v>
      </c>
      <c r="T12">
        <v>51</v>
      </c>
      <c r="U12" t="s">
        <v>154</v>
      </c>
      <c r="V12" t="s">
        <v>77</v>
      </c>
      <c r="W12" t="s">
        <v>239</v>
      </c>
      <c r="X12" t="s">
        <v>156</v>
      </c>
      <c r="Y12" t="s">
        <v>240</v>
      </c>
      <c r="Z12" t="s">
        <v>158</v>
      </c>
      <c r="AA12" t="s">
        <v>159</v>
      </c>
      <c r="AB12" t="s">
        <v>160</v>
      </c>
      <c r="AC12" t="s">
        <v>161</v>
      </c>
      <c r="AD12" t="s">
        <v>40</v>
      </c>
      <c r="AE12" t="s">
        <v>40</v>
      </c>
      <c r="AF12" t="s">
        <v>162</v>
      </c>
      <c r="AG12" t="s">
        <v>241</v>
      </c>
      <c r="AH12" t="s">
        <v>39</v>
      </c>
      <c r="AI12">
        <v>1</v>
      </c>
      <c r="AJ12" t="s">
        <v>161</v>
      </c>
      <c r="AK12" t="s">
        <v>20</v>
      </c>
      <c r="AL12" t="s">
        <v>85</v>
      </c>
      <c r="AM12" t="s">
        <v>75</v>
      </c>
      <c r="AN12">
        <v>0.53300000000000003</v>
      </c>
      <c r="AO12">
        <v>0.59899999999999998</v>
      </c>
      <c r="AW12" s="1" t="s">
        <v>369</v>
      </c>
      <c r="AX12">
        <f>AVERAGE(AU2:AU11,AU32:AU41)</f>
        <v>-0.2</v>
      </c>
      <c r="AY12">
        <f>AVERAGE(AU12:AU31)</f>
        <v>-0.125</v>
      </c>
      <c r="AZ12">
        <f>AVERAGE(AU42:AU59)</f>
        <v>-0.22222222222222221</v>
      </c>
    </row>
    <row r="13" spans="1:52" x14ac:dyDescent="0.3">
      <c r="A13">
        <v>1002</v>
      </c>
      <c r="B13">
        <v>0.55800000000000005</v>
      </c>
      <c r="C13">
        <v>0.65300000000000002</v>
      </c>
      <c r="D13">
        <v>0.40200000000000002</v>
      </c>
      <c r="E13">
        <v>0.36</v>
      </c>
      <c r="F13">
        <v>0.45</v>
      </c>
      <c r="G13">
        <v>0.42899999999999999</v>
      </c>
      <c r="H13">
        <v>0.47599999999999998</v>
      </c>
      <c r="I13">
        <v>0.45600000000000002</v>
      </c>
      <c r="J13">
        <v>0.52500000000000002</v>
      </c>
      <c r="K13">
        <v>0.45500000000000002</v>
      </c>
      <c r="M13" t="s">
        <v>41</v>
      </c>
      <c r="N13">
        <v>1</v>
      </c>
      <c r="O13">
        <v>0</v>
      </c>
      <c r="P13">
        <v>19</v>
      </c>
      <c r="Q13">
        <v>19</v>
      </c>
      <c r="R13">
        <v>40</v>
      </c>
      <c r="S13">
        <v>1</v>
      </c>
      <c r="T13">
        <v>41</v>
      </c>
      <c r="U13" t="s">
        <v>154</v>
      </c>
      <c r="V13" t="s">
        <v>86</v>
      </c>
      <c r="W13" t="s">
        <v>155</v>
      </c>
      <c r="X13" t="s">
        <v>156</v>
      </c>
      <c r="Y13" t="s">
        <v>157</v>
      </c>
      <c r="Z13" t="s">
        <v>158</v>
      </c>
      <c r="AA13" t="s">
        <v>159</v>
      </c>
      <c r="AB13" t="s">
        <v>160</v>
      </c>
      <c r="AC13" t="s">
        <v>161</v>
      </c>
      <c r="AD13" t="s">
        <v>40</v>
      </c>
      <c r="AE13" t="s">
        <v>40</v>
      </c>
      <c r="AF13" t="s">
        <v>162</v>
      </c>
      <c r="AG13" t="s">
        <v>163</v>
      </c>
      <c r="AH13" t="s">
        <v>41</v>
      </c>
      <c r="AI13">
        <v>1</v>
      </c>
      <c r="AJ13" t="s">
        <v>161</v>
      </c>
      <c r="AK13" t="s">
        <v>20</v>
      </c>
      <c r="AL13" t="s">
        <v>85</v>
      </c>
      <c r="AM13" t="s">
        <v>53</v>
      </c>
      <c r="AN13">
        <v>0.47599999999999998</v>
      </c>
      <c r="AO13">
        <v>0.45600000000000002</v>
      </c>
      <c r="AP13">
        <f t="shared" ref="AP13" si="16">AN13-AN12</f>
        <v>-5.7000000000000051E-2</v>
      </c>
      <c r="AQ13">
        <f t="shared" ref="AQ13" si="17">AO13-AO12</f>
        <v>-0.14299999999999996</v>
      </c>
      <c r="AR13">
        <f t="shared" ref="AR13" si="18">N13-N12</f>
        <v>0</v>
      </c>
      <c r="AS13">
        <f t="shared" ref="AS13:AS59" si="19">IF(N12=1,AP13,"")</f>
        <v>-5.7000000000000051E-2</v>
      </c>
      <c r="AT13">
        <f t="shared" ref="AT13:AT59" si="20">IF(N12=1,AQ13,"")</f>
        <v>-0.14299999999999996</v>
      </c>
      <c r="AU13">
        <f t="shared" ref="AU13:AU59" si="21">IF(N12=1,AR13,"")</f>
        <v>0</v>
      </c>
    </row>
    <row r="14" spans="1:52" x14ac:dyDescent="0.3">
      <c r="A14">
        <v>1002</v>
      </c>
      <c r="B14">
        <v>2.036</v>
      </c>
      <c r="C14">
        <v>6.7000000000000004E-2</v>
      </c>
      <c r="D14">
        <v>0.8</v>
      </c>
      <c r="E14">
        <v>0.40600000000000003</v>
      </c>
      <c r="F14">
        <v>0.35599999999999998</v>
      </c>
      <c r="G14">
        <v>0.38200000000000001</v>
      </c>
      <c r="H14">
        <v>0.39900000000000002</v>
      </c>
      <c r="M14" t="s">
        <v>39</v>
      </c>
      <c r="N14">
        <v>1</v>
      </c>
      <c r="O14">
        <v>0</v>
      </c>
      <c r="P14">
        <v>57</v>
      </c>
      <c r="Q14">
        <v>57</v>
      </c>
      <c r="R14">
        <v>51</v>
      </c>
      <c r="S14">
        <v>1</v>
      </c>
      <c r="T14">
        <v>52</v>
      </c>
      <c r="U14" t="s">
        <v>164</v>
      </c>
      <c r="V14" t="s">
        <v>77</v>
      </c>
      <c r="W14" t="s">
        <v>332</v>
      </c>
      <c r="X14" t="s">
        <v>333</v>
      </c>
      <c r="Y14" t="s">
        <v>167</v>
      </c>
      <c r="Z14" t="s">
        <v>168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169</v>
      </c>
      <c r="AG14" t="s">
        <v>334</v>
      </c>
      <c r="AH14" t="s">
        <v>39</v>
      </c>
      <c r="AI14">
        <v>2</v>
      </c>
      <c r="AJ14" t="s">
        <v>168</v>
      </c>
      <c r="AK14" t="s">
        <v>19</v>
      </c>
      <c r="AL14" t="s">
        <v>85</v>
      </c>
      <c r="AM14" t="s">
        <v>75</v>
      </c>
      <c r="AN14">
        <v>0.38200000000000001</v>
      </c>
      <c r="AO14">
        <v>0.39900000000000002</v>
      </c>
    </row>
    <row r="15" spans="1:52" x14ac:dyDescent="0.3">
      <c r="A15">
        <v>1002</v>
      </c>
      <c r="B15">
        <v>0.628</v>
      </c>
      <c r="C15">
        <v>1.3680000000000001</v>
      </c>
      <c r="D15">
        <v>0.45500000000000002</v>
      </c>
      <c r="E15">
        <v>0.41299999999999998</v>
      </c>
      <c r="F15">
        <v>1.196</v>
      </c>
      <c r="G15">
        <v>0.53800000000000003</v>
      </c>
      <c r="H15">
        <v>0.66800000000000004</v>
      </c>
      <c r="M15" t="s">
        <v>41</v>
      </c>
      <c r="N15">
        <v>1</v>
      </c>
      <c r="O15">
        <v>0</v>
      </c>
      <c r="P15">
        <v>20</v>
      </c>
      <c r="Q15">
        <v>20</v>
      </c>
      <c r="R15">
        <v>41</v>
      </c>
      <c r="S15">
        <v>1</v>
      </c>
      <c r="T15">
        <v>42</v>
      </c>
      <c r="U15" t="s">
        <v>164</v>
      </c>
      <c r="V15" t="s">
        <v>86</v>
      </c>
      <c r="W15" t="s">
        <v>165</v>
      </c>
      <c r="X15" t="s">
        <v>166</v>
      </c>
      <c r="Y15" t="s">
        <v>167</v>
      </c>
      <c r="Z15" t="s">
        <v>168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169</v>
      </c>
      <c r="AG15" t="s">
        <v>170</v>
      </c>
      <c r="AH15" t="s">
        <v>41</v>
      </c>
      <c r="AI15">
        <v>2</v>
      </c>
      <c r="AJ15" t="s">
        <v>168</v>
      </c>
      <c r="AK15" t="s">
        <v>19</v>
      </c>
      <c r="AL15" t="s">
        <v>85</v>
      </c>
      <c r="AM15" t="s">
        <v>53</v>
      </c>
      <c r="AN15">
        <v>0.53800000000000003</v>
      </c>
      <c r="AO15">
        <v>0.66800000000000004</v>
      </c>
      <c r="AP15">
        <f t="shared" ref="AP15" si="22">AN15-AN14</f>
        <v>0.15600000000000003</v>
      </c>
      <c r="AQ15">
        <f t="shared" ref="AQ15" si="23">AO15-AO14</f>
        <v>0.26900000000000002</v>
      </c>
      <c r="AR15">
        <f t="shared" ref="AR15" si="24">N15-N14</f>
        <v>0</v>
      </c>
      <c r="AS15">
        <f t="shared" ref="AS15:AS59" si="25">IF(N14=1,AP15,"")</f>
        <v>0.15600000000000003</v>
      </c>
      <c r="AT15">
        <f t="shared" ref="AT15:AT59" si="26">IF(N14=1,AQ15,"")</f>
        <v>0.26900000000000002</v>
      </c>
      <c r="AU15">
        <f t="shared" ref="AU15:AU59" si="27">IF(N14=1,AR15,"")</f>
        <v>0</v>
      </c>
    </row>
    <row r="16" spans="1:52" x14ac:dyDescent="0.3">
      <c r="A16">
        <v>1002</v>
      </c>
      <c r="B16">
        <v>0.61099999999999999</v>
      </c>
      <c r="C16">
        <v>0.48799999999999999</v>
      </c>
      <c r="D16">
        <v>0.34</v>
      </c>
      <c r="E16">
        <v>0.40500000000000003</v>
      </c>
      <c r="F16">
        <v>0.38100000000000001</v>
      </c>
      <c r="G16">
        <v>0.60399999999999998</v>
      </c>
      <c r="H16">
        <v>0.48199999999999998</v>
      </c>
      <c r="I16">
        <v>0.373</v>
      </c>
      <c r="J16">
        <v>0.35899999999999999</v>
      </c>
      <c r="M16" t="s">
        <v>39</v>
      </c>
      <c r="N16">
        <v>1</v>
      </c>
      <c r="O16">
        <v>0</v>
      </c>
      <c r="P16">
        <v>64</v>
      </c>
      <c r="Q16">
        <v>64</v>
      </c>
      <c r="R16">
        <v>52</v>
      </c>
      <c r="S16">
        <v>1</v>
      </c>
      <c r="T16">
        <v>53</v>
      </c>
      <c r="U16" t="s">
        <v>272</v>
      </c>
      <c r="V16" t="s">
        <v>77</v>
      </c>
      <c r="W16" t="s">
        <v>349</v>
      </c>
      <c r="X16" t="s">
        <v>350</v>
      </c>
      <c r="Y16" t="s">
        <v>275</v>
      </c>
      <c r="Z16" t="s">
        <v>276</v>
      </c>
      <c r="AA16" t="s">
        <v>277</v>
      </c>
      <c r="AB16" t="s">
        <v>278</v>
      </c>
      <c r="AC16" t="s">
        <v>40</v>
      </c>
      <c r="AD16" t="s">
        <v>40</v>
      </c>
      <c r="AE16" t="s">
        <v>40</v>
      </c>
      <c r="AF16" t="s">
        <v>279</v>
      </c>
      <c r="AG16" t="s">
        <v>351</v>
      </c>
      <c r="AH16" t="s">
        <v>39</v>
      </c>
      <c r="AI16">
        <v>3</v>
      </c>
      <c r="AJ16" t="s">
        <v>278</v>
      </c>
      <c r="AK16" t="s">
        <v>19</v>
      </c>
      <c r="AL16" t="s">
        <v>85</v>
      </c>
      <c r="AM16" t="s">
        <v>75</v>
      </c>
      <c r="AN16">
        <v>0.60399999999999998</v>
      </c>
      <c r="AO16">
        <v>0.48199999999999998</v>
      </c>
    </row>
    <row r="17" spans="1:47" x14ac:dyDescent="0.3">
      <c r="A17">
        <v>1002</v>
      </c>
      <c r="B17">
        <v>4.3390000000000004</v>
      </c>
      <c r="C17">
        <v>0.55500000000000005</v>
      </c>
      <c r="D17">
        <v>0.45200000000000001</v>
      </c>
      <c r="E17">
        <v>0.52800000000000002</v>
      </c>
      <c r="F17">
        <v>0.627</v>
      </c>
      <c r="G17">
        <v>0.67200000000000004</v>
      </c>
      <c r="H17">
        <v>0.60499999999999998</v>
      </c>
      <c r="I17">
        <v>0.67600000000000005</v>
      </c>
      <c r="J17">
        <v>0.52</v>
      </c>
      <c r="M17" t="s">
        <v>41</v>
      </c>
      <c r="N17">
        <v>1</v>
      </c>
      <c r="O17">
        <v>0</v>
      </c>
      <c r="P17">
        <v>41</v>
      </c>
      <c r="Q17">
        <v>41</v>
      </c>
      <c r="R17">
        <v>42</v>
      </c>
      <c r="S17">
        <v>1</v>
      </c>
      <c r="T17">
        <v>43</v>
      </c>
      <c r="U17" t="s">
        <v>272</v>
      </c>
      <c r="V17" t="s">
        <v>86</v>
      </c>
      <c r="W17" t="s">
        <v>273</v>
      </c>
      <c r="X17" t="s">
        <v>274</v>
      </c>
      <c r="Y17" t="s">
        <v>275</v>
      </c>
      <c r="Z17" t="s">
        <v>276</v>
      </c>
      <c r="AA17" t="s">
        <v>277</v>
      </c>
      <c r="AB17" t="s">
        <v>278</v>
      </c>
      <c r="AC17" t="s">
        <v>40</v>
      </c>
      <c r="AD17" t="s">
        <v>40</v>
      </c>
      <c r="AE17" t="s">
        <v>40</v>
      </c>
      <c r="AF17" t="s">
        <v>279</v>
      </c>
      <c r="AG17" t="s">
        <v>280</v>
      </c>
      <c r="AH17" t="s">
        <v>41</v>
      </c>
      <c r="AI17">
        <v>3</v>
      </c>
      <c r="AJ17" t="s">
        <v>278</v>
      </c>
      <c r="AK17" t="s">
        <v>19</v>
      </c>
      <c r="AL17" t="s">
        <v>85</v>
      </c>
      <c r="AM17" t="s">
        <v>53</v>
      </c>
      <c r="AN17">
        <v>0.67200000000000004</v>
      </c>
      <c r="AO17">
        <v>0.60499999999999998</v>
      </c>
      <c r="AP17">
        <f t="shared" ref="AP17" si="28">AN17-AN16</f>
        <v>6.800000000000006E-2</v>
      </c>
      <c r="AQ17">
        <f t="shared" ref="AQ17" si="29">AO17-AO16</f>
        <v>0.123</v>
      </c>
      <c r="AR17">
        <f t="shared" ref="AR17" si="30">N17-N16</f>
        <v>0</v>
      </c>
      <c r="AS17">
        <f t="shared" ref="AS17:AS59" si="31">IF(N16=1,AP17,"")</f>
        <v>6.800000000000006E-2</v>
      </c>
      <c r="AT17">
        <f t="shared" ref="AT17:AT59" si="32">IF(N16=1,AQ17,"")</f>
        <v>0.123</v>
      </c>
      <c r="AU17">
        <f t="shared" ref="AU17:AU59" si="33">IF(N16=1,AR17,"")</f>
        <v>0</v>
      </c>
    </row>
    <row r="18" spans="1:47" x14ac:dyDescent="0.3">
      <c r="A18">
        <v>1002</v>
      </c>
      <c r="B18">
        <v>0.57399999999999995</v>
      </c>
      <c r="C18">
        <v>0.52300000000000002</v>
      </c>
      <c r="D18">
        <v>0.35</v>
      </c>
      <c r="E18">
        <v>0.31900000000000001</v>
      </c>
      <c r="F18">
        <v>0.64</v>
      </c>
      <c r="G18">
        <v>0.55100000000000005</v>
      </c>
      <c r="H18">
        <v>0.80700000000000005</v>
      </c>
      <c r="M18" t="s">
        <v>41</v>
      </c>
      <c r="N18">
        <v>1</v>
      </c>
      <c r="O18">
        <v>0</v>
      </c>
      <c r="P18">
        <v>29</v>
      </c>
      <c r="Q18">
        <v>29</v>
      </c>
      <c r="R18">
        <v>53</v>
      </c>
      <c r="S18">
        <v>1</v>
      </c>
      <c r="T18">
        <v>54</v>
      </c>
      <c r="U18" t="s">
        <v>217</v>
      </c>
      <c r="V18" t="s">
        <v>77</v>
      </c>
      <c r="W18" t="s">
        <v>218</v>
      </c>
      <c r="X18" t="s">
        <v>219</v>
      </c>
      <c r="Y18" t="s">
        <v>220</v>
      </c>
      <c r="Z18" t="s">
        <v>221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222</v>
      </c>
      <c r="AG18" t="s">
        <v>223</v>
      </c>
      <c r="AH18" t="s">
        <v>41</v>
      </c>
      <c r="AI18">
        <v>4</v>
      </c>
      <c r="AJ18" t="s">
        <v>221</v>
      </c>
      <c r="AK18" t="s">
        <v>19</v>
      </c>
      <c r="AL18" t="s">
        <v>85</v>
      </c>
      <c r="AM18" t="s">
        <v>75</v>
      </c>
      <c r="AN18">
        <v>0.55100000000000005</v>
      </c>
      <c r="AO18">
        <v>0.80700000000000005</v>
      </c>
    </row>
    <row r="19" spans="1:47" x14ac:dyDescent="0.3">
      <c r="A19">
        <v>1002</v>
      </c>
      <c r="B19">
        <v>0.69599999999999995</v>
      </c>
      <c r="C19">
        <v>0.81799999999999995</v>
      </c>
      <c r="D19">
        <v>0.434</v>
      </c>
      <c r="E19">
        <v>0.57299999999999995</v>
      </c>
      <c r="F19">
        <v>0.66100000000000003</v>
      </c>
      <c r="G19">
        <v>1.034</v>
      </c>
      <c r="H19">
        <v>0.76700000000000002</v>
      </c>
      <c r="M19" t="s">
        <v>39</v>
      </c>
      <c r="N19">
        <v>1</v>
      </c>
      <c r="O19">
        <v>0</v>
      </c>
      <c r="P19">
        <v>46</v>
      </c>
      <c r="Q19">
        <v>46</v>
      </c>
      <c r="R19">
        <v>43</v>
      </c>
      <c r="S19">
        <v>1</v>
      </c>
      <c r="T19">
        <v>44</v>
      </c>
      <c r="U19" t="s">
        <v>217</v>
      </c>
      <c r="V19" t="s">
        <v>86</v>
      </c>
      <c r="W19" t="s">
        <v>292</v>
      </c>
      <c r="X19" t="s">
        <v>293</v>
      </c>
      <c r="Y19" t="s">
        <v>220</v>
      </c>
      <c r="Z19" t="s">
        <v>221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222</v>
      </c>
      <c r="AG19" t="s">
        <v>294</v>
      </c>
      <c r="AH19" t="s">
        <v>39</v>
      </c>
      <c r="AI19">
        <v>4</v>
      </c>
      <c r="AJ19" t="s">
        <v>221</v>
      </c>
      <c r="AK19" t="s">
        <v>19</v>
      </c>
      <c r="AL19" t="s">
        <v>85</v>
      </c>
      <c r="AM19" t="s">
        <v>53</v>
      </c>
      <c r="AN19">
        <v>1.034</v>
      </c>
      <c r="AO19">
        <v>0.76700000000000002</v>
      </c>
      <c r="AP19">
        <f t="shared" ref="AP19" si="34">AN19-AN18</f>
        <v>0.48299999999999998</v>
      </c>
      <c r="AQ19">
        <f t="shared" ref="AQ19" si="35">AO19-AO18</f>
        <v>-4.0000000000000036E-2</v>
      </c>
      <c r="AR19">
        <f t="shared" ref="AR19" si="36">N19-N18</f>
        <v>0</v>
      </c>
      <c r="AS19">
        <f t="shared" ref="AS19:AS59" si="37">IF(N18=1,AP19,"")</f>
        <v>0.48299999999999998</v>
      </c>
      <c r="AT19">
        <f t="shared" ref="AT19:AT59" si="38">IF(N18=1,AQ19,"")</f>
        <v>-4.0000000000000036E-2</v>
      </c>
      <c r="AU19">
        <f t="shared" ref="AU19:AU59" si="39">IF(N18=1,AR19,"")</f>
        <v>0</v>
      </c>
    </row>
    <row r="20" spans="1:47" x14ac:dyDescent="0.3">
      <c r="A20">
        <v>1002</v>
      </c>
      <c r="B20">
        <v>1.2509999999999999</v>
      </c>
      <c r="C20">
        <v>0.52500000000000002</v>
      </c>
      <c r="D20">
        <v>0.4</v>
      </c>
      <c r="E20">
        <v>0.39</v>
      </c>
      <c r="F20">
        <v>0.44900000000000001</v>
      </c>
      <c r="G20">
        <v>0.40300000000000002</v>
      </c>
      <c r="H20">
        <v>0.434</v>
      </c>
      <c r="I20">
        <v>0.41699999999999998</v>
      </c>
      <c r="J20">
        <v>0.53400000000000003</v>
      </c>
      <c r="M20" t="s">
        <v>39</v>
      </c>
      <c r="N20">
        <v>0</v>
      </c>
      <c r="O20">
        <v>0</v>
      </c>
      <c r="P20">
        <v>16</v>
      </c>
      <c r="Q20">
        <v>16</v>
      </c>
      <c r="R20">
        <v>54</v>
      </c>
      <c r="S20">
        <v>1</v>
      </c>
      <c r="T20">
        <v>55</v>
      </c>
      <c r="U20" t="s">
        <v>144</v>
      </c>
      <c r="V20" t="s">
        <v>77</v>
      </c>
      <c r="W20" t="s">
        <v>145</v>
      </c>
      <c r="X20" t="s">
        <v>146</v>
      </c>
      <c r="Y20" t="s">
        <v>147</v>
      </c>
      <c r="Z20" t="s">
        <v>148</v>
      </c>
      <c r="AA20" t="s">
        <v>149</v>
      </c>
      <c r="AB20" t="s">
        <v>150</v>
      </c>
      <c r="AC20" t="s">
        <v>40</v>
      </c>
      <c r="AD20" t="s">
        <v>40</v>
      </c>
      <c r="AE20" t="s">
        <v>40</v>
      </c>
      <c r="AF20" t="s">
        <v>151</v>
      </c>
      <c r="AG20" t="s">
        <v>152</v>
      </c>
      <c r="AH20" t="s">
        <v>41</v>
      </c>
      <c r="AI20">
        <v>5</v>
      </c>
      <c r="AJ20" t="s">
        <v>150</v>
      </c>
      <c r="AK20" t="s">
        <v>20</v>
      </c>
      <c r="AL20" t="s">
        <v>85</v>
      </c>
      <c r="AM20" t="s">
        <v>75</v>
      </c>
      <c r="AN20">
        <v>0.434</v>
      </c>
      <c r="AO20">
        <v>0.41699999999999998</v>
      </c>
    </row>
    <row r="21" spans="1:47" x14ac:dyDescent="0.3">
      <c r="A21">
        <v>1002</v>
      </c>
      <c r="B21">
        <v>0.56200000000000006</v>
      </c>
      <c r="C21">
        <v>0.35199999999999998</v>
      </c>
      <c r="D21">
        <v>0.58599999999999997</v>
      </c>
      <c r="E21">
        <v>0.44900000000000001</v>
      </c>
      <c r="F21">
        <v>0.46899999999999997</v>
      </c>
      <c r="G21">
        <v>0.40200000000000002</v>
      </c>
      <c r="H21">
        <v>0.45</v>
      </c>
      <c r="I21">
        <v>0.61299999999999999</v>
      </c>
      <c r="J21">
        <v>0.90100000000000002</v>
      </c>
      <c r="M21" t="s">
        <v>41</v>
      </c>
      <c r="N21">
        <v>0</v>
      </c>
      <c r="O21">
        <v>0</v>
      </c>
      <c r="P21">
        <v>45</v>
      </c>
      <c r="Q21">
        <v>45</v>
      </c>
      <c r="R21">
        <v>44</v>
      </c>
      <c r="S21">
        <v>1</v>
      </c>
      <c r="T21">
        <v>45</v>
      </c>
      <c r="U21" t="s">
        <v>144</v>
      </c>
      <c r="V21" t="s">
        <v>86</v>
      </c>
      <c r="W21" t="s">
        <v>289</v>
      </c>
      <c r="X21" t="s">
        <v>146</v>
      </c>
      <c r="Y21" t="s">
        <v>290</v>
      </c>
      <c r="Z21" t="s">
        <v>148</v>
      </c>
      <c r="AA21" t="s">
        <v>149</v>
      </c>
      <c r="AB21" t="s">
        <v>150</v>
      </c>
      <c r="AC21" t="s">
        <v>40</v>
      </c>
      <c r="AD21" t="s">
        <v>40</v>
      </c>
      <c r="AE21" t="s">
        <v>40</v>
      </c>
      <c r="AF21" t="s">
        <v>151</v>
      </c>
      <c r="AG21" t="s">
        <v>291</v>
      </c>
      <c r="AH21" t="s">
        <v>39</v>
      </c>
      <c r="AI21">
        <v>5</v>
      </c>
      <c r="AJ21" t="s">
        <v>150</v>
      </c>
      <c r="AK21" t="s">
        <v>20</v>
      </c>
      <c r="AL21" t="s">
        <v>85</v>
      </c>
      <c r="AM21" t="s">
        <v>53</v>
      </c>
      <c r="AN21">
        <v>0.45</v>
      </c>
      <c r="AO21">
        <v>0.61299999999999999</v>
      </c>
      <c r="AP21">
        <f t="shared" ref="AP21" si="40">AN21-AN20</f>
        <v>1.6000000000000014E-2</v>
      </c>
      <c r="AQ21">
        <f t="shared" ref="AQ21" si="41">AO21-AO20</f>
        <v>0.19600000000000001</v>
      </c>
      <c r="AR21">
        <f t="shared" ref="AR21" si="42">N21-N20</f>
        <v>0</v>
      </c>
      <c r="AS21" t="str">
        <f t="shared" ref="AS21:AS59" si="43">IF(N20=1,AP21,"")</f>
        <v/>
      </c>
      <c r="AT21" t="str">
        <f t="shared" ref="AT21:AT59" si="44">IF(N20=1,AQ21,"")</f>
        <v/>
      </c>
      <c r="AU21" t="str">
        <f t="shared" ref="AU21:AU59" si="45">IF(N20=1,AR21,"")</f>
        <v/>
      </c>
    </row>
    <row r="22" spans="1:47" x14ac:dyDescent="0.3">
      <c r="A22">
        <v>1002</v>
      </c>
      <c r="B22">
        <v>0.95799999999999996</v>
      </c>
      <c r="C22">
        <v>0.58799999999999997</v>
      </c>
      <c r="D22">
        <v>0.40500000000000003</v>
      </c>
      <c r="E22">
        <v>0.39400000000000002</v>
      </c>
      <c r="F22">
        <v>0.42499999999999999</v>
      </c>
      <c r="G22">
        <v>0.441</v>
      </c>
      <c r="H22">
        <v>0.53300000000000003</v>
      </c>
      <c r="I22">
        <v>0.57599999999999996</v>
      </c>
      <c r="M22" t="s">
        <v>39</v>
      </c>
      <c r="N22">
        <v>1</v>
      </c>
      <c r="O22">
        <v>0</v>
      </c>
      <c r="P22">
        <v>5</v>
      </c>
      <c r="Q22">
        <v>5</v>
      </c>
      <c r="R22">
        <v>55</v>
      </c>
      <c r="S22">
        <v>1</v>
      </c>
      <c r="T22">
        <v>56</v>
      </c>
      <c r="U22" t="s">
        <v>76</v>
      </c>
      <c r="V22" t="s">
        <v>77</v>
      </c>
      <c r="W22" t="s">
        <v>78</v>
      </c>
      <c r="X22" t="s">
        <v>79</v>
      </c>
      <c r="Y22" t="s">
        <v>80</v>
      </c>
      <c r="Z22" t="s">
        <v>81</v>
      </c>
      <c r="AA22" t="s">
        <v>82</v>
      </c>
      <c r="AB22" t="s">
        <v>40</v>
      </c>
      <c r="AC22" t="s">
        <v>40</v>
      </c>
      <c r="AD22" t="s">
        <v>40</v>
      </c>
      <c r="AE22" t="s">
        <v>40</v>
      </c>
      <c r="AF22" t="s">
        <v>83</v>
      </c>
      <c r="AG22" t="s">
        <v>84</v>
      </c>
      <c r="AH22" t="s">
        <v>39</v>
      </c>
      <c r="AI22">
        <v>6</v>
      </c>
      <c r="AJ22" t="s">
        <v>82</v>
      </c>
      <c r="AK22" t="s">
        <v>19</v>
      </c>
      <c r="AL22" t="s">
        <v>85</v>
      </c>
      <c r="AM22" t="s">
        <v>75</v>
      </c>
      <c r="AN22">
        <v>0.441</v>
      </c>
      <c r="AO22">
        <v>0.53300000000000003</v>
      </c>
    </row>
    <row r="23" spans="1:47" x14ac:dyDescent="0.3">
      <c r="A23">
        <v>1002</v>
      </c>
      <c r="B23">
        <v>2.0910000000000002</v>
      </c>
      <c r="C23">
        <v>0.60299999999999998</v>
      </c>
      <c r="D23">
        <v>0.35399999999999998</v>
      </c>
      <c r="E23">
        <v>0.38800000000000001</v>
      </c>
      <c r="F23">
        <v>0.38700000000000001</v>
      </c>
      <c r="G23">
        <v>0.49</v>
      </c>
      <c r="H23">
        <v>0.36499999999999999</v>
      </c>
      <c r="I23">
        <v>0.51</v>
      </c>
      <c r="M23" t="s">
        <v>39</v>
      </c>
      <c r="N23">
        <v>0</v>
      </c>
      <c r="O23">
        <v>0</v>
      </c>
      <c r="P23">
        <v>6</v>
      </c>
      <c r="Q23">
        <v>6</v>
      </c>
      <c r="R23">
        <v>45</v>
      </c>
      <c r="S23">
        <v>1</v>
      </c>
      <c r="T23">
        <v>46</v>
      </c>
      <c r="U23" t="s">
        <v>76</v>
      </c>
      <c r="V23" t="s">
        <v>86</v>
      </c>
      <c r="W23" t="s">
        <v>87</v>
      </c>
      <c r="X23" t="s">
        <v>88</v>
      </c>
      <c r="Y23" t="s">
        <v>80</v>
      </c>
      <c r="Z23" t="s">
        <v>81</v>
      </c>
      <c r="AA23" t="s">
        <v>82</v>
      </c>
      <c r="AB23" t="s">
        <v>40</v>
      </c>
      <c r="AC23" t="s">
        <v>40</v>
      </c>
      <c r="AD23" t="s">
        <v>40</v>
      </c>
      <c r="AE23" t="s">
        <v>40</v>
      </c>
      <c r="AF23" t="s">
        <v>83</v>
      </c>
      <c r="AG23" t="s">
        <v>89</v>
      </c>
      <c r="AH23" t="s">
        <v>41</v>
      </c>
      <c r="AI23">
        <v>6</v>
      </c>
      <c r="AJ23" t="s">
        <v>82</v>
      </c>
      <c r="AK23" t="s">
        <v>19</v>
      </c>
      <c r="AL23" t="s">
        <v>85</v>
      </c>
      <c r="AM23" t="s">
        <v>53</v>
      </c>
      <c r="AN23">
        <v>0.49</v>
      </c>
      <c r="AO23">
        <v>0.36499999999999999</v>
      </c>
      <c r="AP23">
        <f t="shared" ref="AP23" si="46">AN23-AN22</f>
        <v>4.8999999999999988E-2</v>
      </c>
      <c r="AQ23">
        <f t="shared" ref="AQ23" si="47">AO23-AO22</f>
        <v>-0.16800000000000004</v>
      </c>
      <c r="AR23">
        <f t="shared" ref="AR23" si="48">N23-N22</f>
        <v>-1</v>
      </c>
      <c r="AS23">
        <f t="shared" ref="AS23:AS59" si="49">IF(N22=1,AP23,"")</f>
        <v>4.8999999999999988E-2</v>
      </c>
      <c r="AT23">
        <f t="shared" ref="AT23:AT59" si="50">IF(N22=1,AQ23,"")</f>
        <v>-0.16800000000000004</v>
      </c>
      <c r="AU23">
        <f t="shared" ref="AU23:AU59" si="51">IF(N22=1,AR23,"")</f>
        <v>-1</v>
      </c>
    </row>
    <row r="24" spans="1:47" x14ac:dyDescent="0.3">
      <c r="A24">
        <v>1002</v>
      </c>
      <c r="B24">
        <v>0.68700000000000006</v>
      </c>
      <c r="C24">
        <v>0.36899999999999999</v>
      </c>
      <c r="D24">
        <v>0.441</v>
      </c>
      <c r="E24">
        <v>0.41499999999999998</v>
      </c>
      <c r="F24">
        <v>0.4</v>
      </c>
      <c r="G24">
        <v>0.41799999999999998</v>
      </c>
      <c r="H24">
        <v>0.40899999999999997</v>
      </c>
      <c r="I24">
        <v>0.45600000000000002</v>
      </c>
      <c r="J24">
        <v>0.316</v>
      </c>
      <c r="M24" t="s">
        <v>41</v>
      </c>
      <c r="N24">
        <v>1</v>
      </c>
      <c r="O24">
        <v>0</v>
      </c>
      <c r="P24">
        <v>56</v>
      </c>
      <c r="Q24">
        <v>56</v>
      </c>
      <c r="R24">
        <v>56</v>
      </c>
      <c r="S24">
        <v>1</v>
      </c>
      <c r="T24">
        <v>57</v>
      </c>
      <c r="U24" t="s">
        <v>323</v>
      </c>
      <c r="V24" t="s">
        <v>77</v>
      </c>
      <c r="W24" t="s">
        <v>324</v>
      </c>
      <c r="X24" t="s">
        <v>325</v>
      </c>
      <c r="Y24" t="s">
        <v>326</v>
      </c>
      <c r="Z24" t="s">
        <v>327</v>
      </c>
      <c r="AA24" t="s">
        <v>328</v>
      </c>
      <c r="AB24" t="s">
        <v>329</v>
      </c>
      <c r="AC24" t="s">
        <v>40</v>
      </c>
      <c r="AD24" t="s">
        <v>40</v>
      </c>
      <c r="AE24" t="s">
        <v>40</v>
      </c>
      <c r="AF24" t="s">
        <v>330</v>
      </c>
      <c r="AG24" t="s">
        <v>331</v>
      </c>
      <c r="AH24" t="s">
        <v>41</v>
      </c>
      <c r="AI24">
        <v>7</v>
      </c>
      <c r="AJ24" t="s">
        <v>329</v>
      </c>
      <c r="AK24" t="s">
        <v>19</v>
      </c>
      <c r="AL24" t="s">
        <v>85</v>
      </c>
      <c r="AM24" t="s">
        <v>75</v>
      </c>
      <c r="AN24">
        <v>0.41799999999999998</v>
      </c>
      <c r="AO24">
        <v>0.40899999999999997</v>
      </c>
    </row>
    <row r="25" spans="1:47" x14ac:dyDescent="0.3">
      <c r="A25">
        <v>1002</v>
      </c>
      <c r="B25">
        <v>0.89500000000000002</v>
      </c>
      <c r="C25">
        <v>0.48299999999999998</v>
      </c>
      <c r="D25">
        <v>0.34</v>
      </c>
      <c r="E25">
        <v>0.36699999999999999</v>
      </c>
      <c r="F25">
        <v>0.35699999999999998</v>
      </c>
      <c r="G25">
        <v>0.41699999999999998</v>
      </c>
      <c r="H25">
        <v>0.35599999999999998</v>
      </c>
      <c r="I25">
        <v>0.35</v>
      </c>
      <c r="J25">
        <v>0.434</v>
      </c>
      <c r="M25" t="s">
        <v>39</v>
      </c>
      <c r="N25">
        <v>1</v>
      </c>
      <c r="O25">
        <v>0</v>
      </c>
      <c r="P25">
        <v>61</v>
      </c>
      <c r="Q25">
        <v>61</v>
      </c>
      <c r="R25">
        <v>46</v>
      </c>
      <c r="S25">
        <v>1</v>
      </c>
      <c r="T25">
        <v>47</v>
      </c>
      <c r="U25" t="s">
        <v>323</v>
      </c>
      <c r="V25" t="s">
        <v>86</v>
      </c>
      <c r="W25" t="s">
        <v>344</v>
      </c>
      <c r="X25" t="s">
        <v>345</v>
      </c>
      <c r="Y25" t="s">
        <v>326</v>
      </c>
      <c r="Z25" t="s">
        <v>327</v>
      </c>
      <c r="AA25" t="s">
        <v>328</v>
      </c>
      <c r="AB25" t="s">
        <v>329</v>
      </c>
      <c r="AC25" t="s">
        <v>40</v>
      </c>
      <c r="AD25" t="s">
        <v>40</v>
      </c>
      <c r="AE25" t="s">
        <v>40</v>
      </c>
      <c r="AF25" t="s">
        <v>330</v>
      </c>
      <c r="AG25" t="s">
        <v>346</v>
      </c>
      <c r="AH25" t="s">
        <v>39</v>
      </c>
      <c r="AI25">
        <v>7</v>
      </c>
      <c r="AJ25" t="s">
        <v>329</v>
      </c>
      <c r="AK25" t="s">
        <v>19</v>
      </c>
      <c r="AL25" t="s">
        <v>85</v>
      </c>
      <c r="AM25" t="s">
        <v>53</v>
      </c>
      <c r="AN25">
        <v>0.41699999999999998</v>
      </c>
      <c r="AO25">
        <v>0.35599999999999998</v>
      </c>
      <c r="AP25">
        <f t="shared" ref="AP25" si="52">AN25-AN24</f>
        <v>-1.0000000000000009E-3</v>
      </c>
      <c r="AQ25">
        <f t="shared" ref="AQ25" si="53">AO25-AO24</f>
        <v>-5.2999999999999992E-2</v>
      </c>
      <c r="AR25">
        <f t="shared" ref="AR25" si="54">N25-N24</f>
        <v>0</v>
      </c>
      <c r="AS25">
        <f t="shared" ref="AS25:AS59" si="55">IF(N24=1,AP25,"")</f>
        <v>-1.0000000000000009E-3</v>
      </c>
      <c r="AT25">
        <f t="shared" ref="AT25:AT59" si="56">IF(N24=1,AQ25,"")</f>
        <v>-5.2999999999999992E-2</v>
      </c>
      <c r="AU25">
        <f t="shared" ref="AU25:AU59" si="57">IF(N24=1,AR25,"")</f>
        <v>0</v>
      </c>
    </row>
    <row r="26" spans="1:47" x14ac:dyDescent="0.3">
      <c r="A26">
        <v>1002</v>
      </c>
      <c r="B26">
        <v>0.54</v>
      </c>
      <c r="C26">
        <v>0.61799999999999999</v>
      </c>
      <c r="D26">
        <v>0.40200000000000002</v>
      </c>
      <c r="E26">
        <v>0.34499999999999997</v>
      </c>
      <c r="F26">
        <v>0.40300000000000002</v>
      </c>
      <c r="G26">
        <v>0.44</v>
      </c>
      <c r="H26">
        <v>0.622</v>
      </c>
      <c r="I26">
        <v>0.308</v>
      </c>
      <c r="J26">
        <v>0.56699999999999995</v>
      </c>
      <c r="M26" t="s">
        <v>39</v>
      </c>
      <c r="N26">
        <v>1</v>
      </c>
      <c r="O26">
        <v>0</v>
      </c>
      <c r="P26">
        <v>23</v>
      </c>
      <c r="Q26">
        <v>23</v>
      </c>
      <c r="R26">
        <v>57</v>
      </c>
      <c r="S26">
        <v>1</v>
      </c>
      <c r="T26">
        <v>58</v>
      </c>
      <c r="U26" t="s">
        <v>179</v>
      </c>
      <c r="V26" t="s">
        <v>77</v>
      </c>
      <c r="W26" t="s">
        <v>180</v>
      </c>
      <c r="X26" t="s">
        <v>181</v>
      </c>
      <c r="Y26" t="s">
        <v>182</v>
      </c>
      <c r="Z26" t="s">
        <v>183</v>
      </c>
      <c r="AA26" t="s">
        <v>184</v>
      </c>
      <c r="AB26" t="s">
        <v>185</v>
      </c>
      <c r="AC26" t="s">
        <v>40</v>
      </c>
      <c r="AD26" t="s">
        <v>40</v>
      </c>
      <c r="AE26" t="s">
        <v>40</v>
      </c>
      <c r="AF26" t="s">
        <v>186</v>
      </c>
      <c r="AG26" t="s">
        <v>187</v>
      </c>
      <c r="AH26" t="s">
        <v>39</v>
      </c>
      <c r="AI26">
        <v>8</v>
      </c>
      <c r="AJ26" t="s">
        <v>185</v>
      </c>
      <c r="AK26" t="s">
        <v>19</v>
      </c>
      <c r="AL26" t="s">
        <v>85</v>
      </c>
      <c r="AM26" t="s">
        <v>75</v>
      </c>
      <c r="AN26">
        <v>0.44</v>
      </c>
      <c r="AO26">
        <v>0.622</v>
      </c>
    </row>
    <row r="27" spans="1:47" x14ac:dyDescent="0.3">
      <c r="A27">
        <v>1002</v>
      </c>
      <c r="B27">
        <v>1.9039999999999999</v>
      </c>
      <c r="C27">
        <v>0.39200000000000002</v>
      </c>
      <c r="D27">
        <v>0.36099999999999999</v>
      </c>
      <c r="E27">
        <v>0.39400000000000002</v>
      </c>
      <c r="F27">
        <v>0.433</v>
      </c>
      <c r="G27">
        <v>0.438</v>
      </c>
      <c r="H27">
        <v>0.41199999999999998</v>
      </c>
      <c r="I27">
        <v>0.41099999999999998</v>
      </c>
      <c r="J27">
        <v>0.501</v>
      </c>
      <c r="M27" t="s">
        <v>41</v>
      </c>
      <c r="N27">
        <v>1</v>
      </c>
      <c r="O27">
        <v>0</v>
      </c>
      <c r="P27">
        <v>52</v>
      </c>
      <c r="Q27">
        <v>52</v>
      </c>
      <c r="R27">
        <v>47</v>
      </c>
      <c r="S27">
        <v>1</v>
      </c>
      <c r="T27">
        <v>48</v>
      </c>
      <c r="U27" t="s">
        <v>179</v>
      </c>
      <c r="V27" t="s">
        <v>86</v>
      </c>
      <c r="W27" t="s">
        <v>307</v>
      </c>
      <c r="X27" t="s">
        <v>308</v>
      </c>
      <c r="Y27" t="s">
        <v>182</v>
      </c>
      <c r="Z27" t="s">
        <v>183</v>
      </c>
      <c r="AA27" t="s">
        <v>184</v>
      </c>
      <c r="AB27" t="s">
        <v>185</v>
      </c>
      <c r="AC27" t="s">
        <v>40</v>
      </c>
      <c r="AD27" t="s">
        <v>40</v>
      </c>
      <c r="AE27" t="s">
        <v>40</v>
      </c>
      <c r="AF27" t="s">
        <v>186</v>
      </c>
      <c r="AG27" t="s">
        <v>309</v>
      </c>
      <c r="AH27" t="s">
        <v>41</v>
      </c>
      <c r="AI27">
        <v>8</v>
      </c>
      <c r="AJ27" t="s">
        <v>185</v>
      </c>
      <c r="AK27" t="s">
        <v>19</v>
      </c>
      <c r="AL27" t="s">
        <v>85</v>
      </c>
      <c r="AM27" t="s">
        <v>53</v>
      </c>
      <c r="AN27">
        <v>0.438</v>
      </c>
      <c r="AO27">
        <v>0.41199999999999998</v>
      </c>
      <c r="AP27">
        <f t="shared" ref="AP27" si="58">AN27-AN26</f>
        <v>-2.0000000000000018E-3</v>
      </c>
      <c r="AQ27">
        <f t="shared" ref="AQ27" si="59">AO27-AO26</f>
        <v>-0.21000000000000002</v>
      </c>
      <c r="AR27">
        <f t="shared" ref="AR27" si="60">N27-N26</f>
        <v>0</v>
      </c>
      <c r="AS27">
        <f t="shared" ref="AS27:AS59" si="61">IF(N26=1,AP27,"")</f>
        <v>-2.0000000000000018E-3</v>
      </c>
      <c r="AT27">
        <f t="shared" ref="AT27:AT59" si="62">IF(N26=1,AQ27,"")</f>
        <v>-0.21000000000000002</v>
      </c>
      <c r="AU27">
        <f t="shared" ref="AU27:AU59" si="63">IF(N26=1,AR27,"")</f>
        <v>0</v>
      </c>
    </row>
    <row r="28" spans="1:47" x14ac:dyDescent="0.3">
      <c r="A28">
        <v>1002</v>
      </c>
      <c r="B28">
        <v>5.7729999999999997</v>
      </c>
      <c r="C28">
        <v>0.502</v>
      </c>
      <c r="D28">
        <v>0.40899999999999997</v>
      </c>
      <c r="E28">
        <v>0.374</v>
      </c>
      <c r="F28">
        <v>0.36599999999999999</v>
      </c>
      <c r="G28">
        <v>0.48699999999999999</v>
      </c>
      <c r="H28">
        <v>0.33900000000000002</v>
      </c>
      <c r="I28">
        <v>0.32500000000000001</v>
      </c>
      <c r="M28" t="s">
        <v>39</v>
      </c>
      <c r="N28">
        <v>0</v>
      </c>
      <c r="O28">
        <v>0</v>
      </c>
      <c r="P28">
        <v>69</v>
      </c>
      <c r="Q28">
        <v>69</v>
      </c>
      <c r="R28">
        <v>58</v>
      </c>
      <c r="S28">
        <v>1</v>
      </c>
      <c r="T28">
        <v>59</v>
      </c>
      <c r="U28" t="s">
        <v>244</v>
      </c>
      <c r="V28" t="s">
        <v>77</v>
      </c>
      <c r="W28" t="s">
        <v>362</v>
      </c>
      <c r="X28" t="s">
        <v>363</v>
      </c>
      <c r="Y28" t="s">
        <v>247</v>
      </c>
      <c r="Z28" t="s">
        <v>248</v>
      </c>
      <c r="AA28" t="s">
        <v>249</v>
      </c>
      <c r="AB28" t="s">
        <v>40</v>
      </c>
      <c r="AC28" t="s">
        <v>40</v>
      </c>
      <c r="AD28" t="s">
        <v>40</v>
      </c>
      <c r="AE28" t="s">
        <v>40</v>
      </c>
      <c r="AF28" t="s">
        <v>250</v>
      </c>
      <c r="AG28" t="s">
        <v>364</v>
      </c>
      <c r="AH28" t="s">
        <v>41</v>
      </c>
      <c r="AI28">
        <v>9</v>
      </c>
      <c r="AJ28" t="s">
        <v>249</v>
      </c>
      <c r="AK28" t="s">
        <v>19</v>
      </c>
      <c r="AL28" t="s">
        <v>85</v>
      </c>
      <c r="AM28" t="s">
        <v>75</v>
      </c>
      <c r="AN28">
        <v>0.48699999999999999</v>
      </c>
      <c r="AO28">
        <v>0.33900000000000002</v>
      </c>
    </row>
    <row r="29" spans="1:47" x14ac:dyDescent="0.3">
      <c r="A29">
        <v>1002</v>
      </c>
      <c r="B29">
        <v>1.482</v>
      </c>
      <c r="C29">
        <v>1.3540000000000001</v>
      </c>
      <c r="D29">
        <v>0.379</v>
      </c>
      <c r="E29">
        <v>0.50700000000000001</v>
      </c>
      <c r="F29">
        <v>0.47799999999999998</v>
      </c>
      <c r="G29">
        <v>0.96899999999999997</v>
      </c>
      <c r="H29">
        <v>0.46700000000000003</v>
      </c>
      <c r="I29">
        <v>0.41699999999999998</v>
      </c>
      <c r="M29" t="s">
        <v>39</v>
      </c>
      <c r="N29">
        <v>1</v>
      </c>
      <c r="O29">
        <v>0</v>
      </c>
      <c r="P29">
        <v>36</v>
      </c>
      <c r="Q29">
        <v>36</v>
      </c>
      <c r="R29">
        <v>48</v>
      </c>
      <c r="S29">
        <v>1</v>
      </c>
      <c r="T29">
        <v>49</v>
      </c>
      <c r="U29" t="s">
        <v>244</v>
      </c>
      <c r="V29" t="s">
        <v>86</v>
      </c>
      <c r="W29" t="s">
        <v>245</v>
      </c>
      <c r="X29" t="s">
        <v>246</v>
      </c>
      <c r="Y29" t="s">
        <v>247</v>
      </c>
      <c r="Z29" t="s">
        <v>248</v>
      </c>
      <c r="AA29" t="s">
        <v>249</v>
      </c>
      <c r="AB29" t="s">
        <v>40</v>
      </c>
      <c r="AC29" t="s">
        <v>40</v>
      </c>
      <c r="AD29" t="s">
        <v>40</v>
      </c>
      <c r="AE29" t="s">
        <v>40</v>
      </c>
      <c r="AF29" t="s">
        <v>250</v>
      </c>
      <c r="AG29" t="s">
        <v>251</v>
      </c>
      <c r="AH29" t="s">
        <v>39</v>
      </c>
      <c r="AI29">
        <v>9</v>
      </c>
      <c r="AJ29" t="s">
        <v>249</v>
      </c>
      <c r="AK29" t="s">
        <v>19</v>
      </c>
      <c r="AL29" t="s">
        <v>85</v>
      </c>
      <c r="AM29" t="s">
        <v>53</v>
      </c>
      <c r="AN29">
        <v>0.96899999999999997</v>
      </c>
      <c r="AO29">
        <v>0.46700000000000003</v>
      </c>
      <c r="AP29">
        <f t="shared" ref="AP29" si="64">AN29-AN28</f>
        <v>0.48199999999999998</v>
      </c>
      <c r="AQ29">
        <f t="shared" ref="AQ29" si="65">AO29-AO28</f>
        <v>0.128</v>
      </c>
      <c r="AR29">
        <f t="shared" ref="AR29" si="66">N29-N28</f>
        <v>1</v>
      </c>
      <c r="AS29" t="str">
        <f t="shared" ref="AS29:AS59" si="67">IF(N28=1,AP29,"")</f>
        <v/>
      </c>
      <c r="AT29" t="str">
        <f t="shared" ref="AT29:AT59" si="68">IF(N28=1,AQ29,"")</f>
        <v/>
      </c>
      <c r="AU29" t="str">
        <f t="shared" ref="AU29:AU59" si="69">IF(N28=1,AR29,"")</f>
        <v/>
      </c>
    </row>
    <row r="30" spans="1:47" x14ac:dyDescent="0.3">
      <c r="A30">
        <v>1002</v>
      </c>
      <c r="B30">
        <v>0.622</v>
      </c>
      <c r="C30">
        <v>0.53700000000000003</v>
      </c>
      <c r="D30">
        <v>0.36599999999999999</v>
      </c>
      <c r="E30">
        <v>0.36599999999999999</v>
      </c>
      <c r="F30">
        <v>0.55000000000000004</v>
      </c>
      <c r="G30">
        <v>0.7</v>
      </c>
      <c r="H30">
        <v>0.44</v>
      </c>
      <c r="I30">
        <v>0.4</v>
      </c>
      <c r="M30" t="s">
        <v>41</v>
      </c>
      <c r="N30">
        <v>1</v>
      </c>
      <c r="O30">
        <v>0</v>
      </c>
      <c r="P30">
        <v>24</v>
      </c>
      <c r="Q30">
        <v>24</v>
      </c>
      <c r="R30">
        <v>59</v>
      </c>
      <c r="S30">
        <v>1</v>
      </c>
      <c r="T30">
        <v>60</v>
      </c>
      <c r="U30" t="s">
        <v>188</v>
      </c>
      <c r="V30" t="s">
        <v>77</v>
      </c>
      <c r="W30" t="s">
        <v>145</v>
      </c>
      <c r="X30" t="s">
        <v>153</v>
      </c>
      <c r="Y30" t="s">
        <v>189</v>
      </c>
      <c r="Z30" t="s">
        <v>190</v>
      </c>
      <c r="AA30" t="s">
        <v>191</v>
      </c>
      <c r="AB30" t="s">
        <v>40</v>
      </c>
      <c r="AC30" t="s">
        <v>40</v>
      </c>
      <c r="AD30" t="s">
        <v>40</v>
      </c>
      <c r="AE30" t="s">
        <v>40</v>
      </c>
      <c r="AF30" t="s">
        <v>192</v>
      </c>
      <c r="AG30" t="s">
        <v>193</v>
      </c>
      <c r="AH30" t="s">
        <v>41</v>
      </c>
      <c r="AI30">
        <v>10</v>
      </c>
      <c r="AJ30" t="s">
        <v>191</v>
      </c>
      <c r="AK30" t="s">
        <v>19</v>
      </c>
      <c r="AL30" t="s">
        <v>85</v>
      </c>
      <c r="AM30" t="s">
        <v>75</v>
      </c>
      <c r="AN30">
        <v>0.7</v>
      </c>
      <c r="AO30">
        <v>0.44</v>
      </c>
    </row>
    <row r="31" spans="1:47" x14ac:dyDescent="0.3">
      <c r="A31">
        <v>1002</v>
      </c>
      <c r="B31">
        <v>0.52300000000000002</v>
      </c>
      <c r="C31">
        <v>0.53300000000000003</v>
      </c>
      <c r="D31">
        <v>0.36599999999999999</v>
      </c>
      <c r="E31">
        <v>0.33900000000000002</v>
      </c>
      <c r="F31">
        <v>0.40699999999999997</v>
      </c>
      <c r="G31">
        <v>0.501</v>
      </c>
      <c r="H31">
        <v>0.38400000000000001</v>
      </c>
      <c r="I31">
        <v>0.36699999999999999</v>
      </c>
      <c r="M31" t="s">
        <v>39</v>
      </c>
      <c r="N31">
        <v>1</v>
      </c>
      <c r="O31">
        <v>0</v>
      </c>
      <c r="P31">
        <v>63</v>
      </c>
      <c r="Q31">
        <v>63</v>
      </c>
      <c r="R31">
        <v>49</v>
      </c>
      <c r="S31">
        <v>1</v>
      </c>
      <c r="T31">
        <v>50</v>
      </c>
      <c r="U31" t="s">
        <v>188</v>
      </c>
      <c r="V31" t="s">
        <v>86</v>
      </c>
      <c r="W31" t="s">
        <v>289</v>
      </c>
      <c r="X31" t="s">
        <v>347</v>
      </c>
      <c r="Y31" t="s">
        <v>189</v>
      </c>
      <c r="Z31" t="s">
        <v>190</v>
      </c>
      <c r="AA31" t="s">
        <v>191</v>
      </c>
      <c r="AB31" t="s">
        <v>40</v>
      </c>
      <c r="AC31" t="s">
        <v>40</v>
      </c>
      <c r="AD31" t="s">
        <v>40</v>
      </c>
      <c r="AE31" t="s">
        <v>40</v>
      </c>
      <c r="AF31" t="s">
        <v>192</v>
      </c>
      <c r="AG31" t="s">
        <v>348</v>
      </c>
      <c r="AH31" t="s">
        <v>39</v>
      </c>
      <c r="AI31">
        <v>10</v>
      </c>
      <c r="AJ31" t="s">
        <v>191</v>
      </c>
      <c r="AK31" t="s">
        <v>19</v>
      </c>
      <c r="AL31" t="s">
        <v>85</v>
      </c>
      <c r="AM31" t="s">
        <v>53</v>
      </c>
      <c r="AN31">
        <v>0.501</v>
      </c>
      <c r="AO31">
        <v>0.38400000000000001</v>
      </c>
      <c r="AP31">
        <f t="shared" ref="AP31" si="70">AN31-AN30</f>
        <v>-0.19899999999999995</v>
      </c>
      <c r="AQ31">
        <f t="shared" ref="AQ31" si="71">AO31-AO30</f>
        <v>-5.5999999999999994E-2</v>
      </c>
      <c r="AR31">
        <f t="shared" ref="AR31" si="72">N31-N30</f>
        <v>0</v>
      </c>
      <c r="AS31">
        <f t="shared" ref="AS31:AS59" si="73">IF(N30=1,AP31,"")</f>
        <v>-0.19899999999999995</v>
      </c>
      <c r="AT31">
        <f t="shared" ref="AT31:AT59" si="74">IF(N30=1,AQ31,"")</f>
        <v>-5.5999999999999994E-2</v>
      </c>
      <c r="AU31">
        <f t="shared" ref="AU31:AU59" si="75">IF(N30=1,AR31,"")</f>
        <v>0</v>
      </c>
    </row>
    <row r="32" spans="1:47" x14ac:dyDescent="0.3">
      <c r="A32">
        <v>1002</v>
      </c>
      <c r="B32">
        <v>0.97699999999999998</v>
      </c>
      <c r="C32">
        <v>0.44700000000000001</v>
      </c>
      <c r="D32">
        <v>0.36499999999999999</v>
      </c>
      <c r="E32">
        <v>0.45300000000000001</v>
      </c>
      <c r="F32">
        <v>0.32200000000000001</v>
      </c>
      <c r="G32">
        <v>0.3</v>
      </c>
      <c r="H32">
        <v>0.40600000000000003</v>
      </c>
      <c r="M32" t="s">
        <v>41</v>
      </c>
      <c r="N32">
        <v>1</v>
      </c>
      <c r="O32">
        <v>0</v>
      </c>
      <c r="P32">
        <v>67</v>
      </c>
      <c r="Q32">
        <v>67</v>
      </c>
      <c r="R32">
        <v>65</v>
      </c>
      <c r="S32">
        <v>1</v>
      </c>
      <c r="T32">
        <v>66</v>
      </c>
      <c r="U32" t="s">
        <v>335</v>
      </c>
      <c r="V32" t="s">
        <v>358</v>
      </c>
      <c r="W32" t="s">
        <v>337</v>
      </c>
      <c r="X32" t="s">
        <v>338</v>
      </c>
      <c r="Y32" t="s">
        <v>339</v>
      </c>
      <c r="Z32" t="s">
        <v>340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341</v>
      </c>
      <c r="AG32" t="s">
        <v>359</v>
      </c>
      <c r="AH32" t="s">
        <v>41</v>
      </c>
      <c r="AI32">
        <v>1</v>
      </c>
      <c r="AJ32" t="s">
        <v>340</v>
      </c>
      <c r="AK32" t="s">
        <v>18</v>
      </c>
      <c r="AL32" t="s">
        <v>108</v>
      </c>
      <c r="AM32" t="s">
        <v>75</v>
      </c>
      <c r="AN32">
        <v>0.32200000000000001</v>
      </c>
      <c r="AO32">
        <v>0.3</v>
      </c>
    </row>
    <row r="33" spans="1:47" x14ac:dyDescent="0.3">
      <c r="A33">
        <v>1002</v>
      </c>
      <c r="B33">
        <v>1.1299999999999999</v>
      </c>
      <c r="C33">
        <v>0.30499999999999999</v>
      </c>
      <c r="D33">
        <v>0.41199999999999998</v>
      </c>
      <c r="E33">
        <v>0.377</v>
      </c>
      <c r="F33">
        <v>0.372</v>
      </c>
      <c r="G33">
        <v>0.40400000000000003</v>
      </c>
      <c r="H33">
        <v>0.40200000000000002</v>
      </c>
      <c r="M33" t="s">
        <v>41</v>
      </c>
      <c r="N33">
        <v>1</v>
      </c>
      <c r="O33">
        <v>0</v>
      </c>
      <c r="P33">
        <v>58</v>
      </c>
      <c r="Q33">
        <v>58</v>
      </c>
      <c r="R33">
        <v>60</v>
      </c>
      <c r="S33">
        <v>1</v>
      </c>
      <c r="T33">
        <v>61</v>
      </c>
      <c r="U33" t="s">
        <v>335</v>
      </c>
      <c r="V33" t="s">
        <v>336</v>
      </c>
      <c r="W33" t="s">
        <v>337</v>
      </c>
      <c r="X33" t="s">
        <v>338</v>
      </c>
      <c r="Y33" t="s">
        <v>339</v>
      </c>
      <c r="Z33" t="s">
        <v>340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341</v>
      </c>
      <c r="AG33" t="s">
        <v>342</v>
      </c>
      <c r="AH33" t="s">
        <v>41</v>
      </c>
      <c r="AI33">
        <v>1</v>
      </c>
      <c r="AJ33" t="s">
        <v>340</v>
      </c>
      <c r="AK33" t="s">
        <v>18</v>
      </c>
      <c r="AL33" t="s">
        <v>108</v>
      </c>
      <c r="AM33" t="s">
        <v>53</v>
      </c>
      <c r="AN33">
        <v>0.372</v>
      </c>
      <c r="AO33">
        <v>0.40400000000000003</v>
      </c>
      <c r="AP33">
        <f t="shared" ref="AP33" si="76">AN33-AN32</f>
        <v>4.9999999999999989E-2</v>
      </c>
      <c r="AQ33">
        <f t="shared" ref="AQ33" si="77">AO33-AO32</f>
        <v>0.10400000000000004</v>
      </c>
      <c r="AR33">
        <f t="shared" ref="AR33" si="78">N33-N32</f>
        <v>0</v>
      </c>
      <c r="AS33">
        <f t="shared" ref="AS33:AS59" si="79">IF(N32=1,AP33,"")</f>
        <v>4.9999999999999989E-2</v>
      </c>
      <c r="AT33">
        <f t="shared" ref="AT33:AT59" si="80">IF(N32=1,AQ33,"")</f>
        <v>0.10400000000000004</v>
      </c>
      <c r="AU33">
        <f t="shared" ref="AU33:AU59" si="81">IF(N32=1,AR33,"")</f>
        <v>0</v>
      </c>
    </row>
    <row r="34" spans="1:47" x14ac:dyDescent="0.3">
      <c r="A34">
        <v>1002</v>
      </c>
      <c r="B34">
        <v>5.1639999999999997</v>
      </c>
      <c r="C34">
        <v>0.495</v>
      </c>
      <c r="D34">
        <v>0.48899999999999999</v>
      </c>
      <c r="E34">
        <v>0.42899999999999999</v>
      </c>
      <c r="F34">
        <v>0.90700000000000003</v>
      </c>
      <c r="G34">
        <v>0.48399999999999999</v>
      </c>
      <c r="H34">
        <v>0.61599999999999999</v>
      </c>
      <c r="I34">
        <v>0.77400000000000002</v>
      </c>
      <c r="M34" t="s">
        <v>41</v>
      </c>
      <c r="N34">
        <v>1</v>
      </c>
      <c r="O34">
        <v>0</v>
      </c>
      <c r="P34">
        <v>8</v>
      </c>
      <c r="Q34">
        <v>8</v>
      </c>
      <c r="R34">
        <v>66</v>
      </c>
      <c r="S34">
        <v>1</v>
      </c>
      <c r="T34">
        <v>67</v>
      </c>
      <c r="U34" t="s">
        <v>99</v>
      </c>
      <c r="V34" t="s">
        <v>100</v>
      </c>
      <c r="W34" t="s">
        <v>101</v>
      </c>
      <c r="X34" t="s">
        <v>102</v>
      </c>
      <c r="Y34" t="s">
        <v>103</v>
      </c>
      <c r="Z34" t="s">
        <v>104</v>
      </c>
      <c r="AA34" t="s">
        <v>105</v>
      </c>
      <c r="AB34" t="s">
        <v>40</v>
      </c>
      <c r="AC34" t="s">
        <v>40</v>
      </c>
      <c r="AD34" t="s">
        <v>40</v>
      </c>
      <c r="AE34" t="s">
        <v>40</v>
      </c>
      <c r="AF34" t="s">
        <v>106</v>
      </c>
      <c r="AG34" t="s">
        <v>107</v>
      </c>
      <c r="AH34" t="s">
        <v>41</v>
      </c>
      <c r="AI34">
        <v>3</v>
      </c>
      <c r="AJ34" t="s">
        <v>105</v>
      </c>
      <c r="AK34" t="s">
        <v>18</v>
      </c>
      <c r="AL34" t="s">
        <v>108</v>
      </c>
      <c r="AM34" t="s">
        <v>75</v>
      </c>
      <c r="AN34">
        <v>0.90700000000000003</v>
      </c>
      <c r="AO34">
        <v>0.48399999999999999</v>
      </c>
    </row>
    <row r="35" spans="1:47" x14ac:dyDescent="0.3">
      <c r="A35">
        <v>1002</v>
      </c>
      <c r="B35">
        <v>0.62</v>
      </c>
      <c r="C35">
        <v>0.81699999999999995</v>
      </c>
      <c r="D35">
        <v>0.35299999999999998</v>
      </c>
      <c r="E35">
        <v>0.4</v>
      </c>
      <c r="F35">
        <v>0.35199999999999998</v>
      </c>
      <c r="G35">
        <v>0.66500000000000004</v>
      </c>
      <c r="H35">
        <v>3.0529999999999999</v>
      </c>
      <c r="I35">
        <v>0.47799999999999998</v>
      </c>
      <c r="M35" t="s">
        <v>41</v>
      </c>
      <c r="N35">
        <v>1</v>
      </c>
      <c r="O35">
        <v>0</v>
      </c>
      <c r="P35">
        <v>35</v>
      </c>
      <c r="Q35">
        <v>35</v>
      </c>
      <c r="R35">
        <v>61</v>
      </c>
      <c r="S35">
        <v>1</v>
      </c>
      <c r="T35">
        <v>62</v>
      </c>
      <c r="U35" t="s">
        <v>99</v>
      </c>
      <c r="V35" t="s">
        <v>242</v>
      </c>
      <c r="W35" t="s">
        <v>101</v>
      </c>
      <c r="X35" t="s">
        <v>102</v>
      </c>
      <c r="Y35" t="s">
        <v>103</v>
      </c>
      <c r="Z35" t="s">
        <v>104</v>
      </c>
      <c r="AA35" t="s">
        <v>105</v>
      </c>
      <c r="AB35" t="s">
        <v>40</v>
      </c>
      <c r="AC35" t="s">
        <v>40</v>
      </c>
      <c r="AD35" t="s">
        <v>40</v>
      </c>
      <c r="AE35" t="s">
        <v>40</v>
      </c>
      <c r="AF35" t="s">
        <v>106</v>
      </c>
      <c r="AG35" t="s">
        <v>243</v>
      </c>
      <c r="AH35" t="s">
        <v>41</v>
      </c>
      <c r="AI35">
        <v>3</v>
      </c>
      <c r="AJ35" t="s">
        <v>105</v>
      </c>
      <c r="AK35" t="s">
        <v>18</v>
      </c>
      <c r="AL35" t="s">
        <v>108</v>
      </c>
      <c r="AM35" t="s">
        <v>53</v>
      </c>
      <c r="AN35">
        <v>0.35199999999999998</v>
      </c>
      <c r="AO35">
        <v>0.66500000000000004</v>
      </c>
      <c r="AP35">
        <f t="shared" ref="AP35" si="82">AN35-AN34</f>
        <v>-0.55500000000000005</v>
      </c>
      <c r="AQ35">
        <f t="shared" ref="AQ35" si="83">AO35-AO34</f>
        <v>0.18100000000000005</v>
      </c>
      <c r="AR35">
        <f t="shared" ref="AR35" si="84">N35-N34</f>
        <v>0</v>
      </c>
      <c r="AS35">
        <f t="shared" ref="AS35:AS59" si="85">IF(N34=1,AP35,"")</f>
        <v>-0.55500000000000005</v>
      </c>
      <c r="AT35">
        <f t="shared" ref="AT35:AT59" si="86">IF(N34=1,AQ35,"")</f>
        <v>0.18100000000000005</v>
      </c>
      <c r="AU35">
        <f t="shared" ref="AU35:AU59" si="87">IF(N34=1,AR35,"")</f>
        <v>0</v>
      </c>
    </row>
    <row r="36" spans="1:47" x14ac:dyDescent="0.3">
      <c r="A36">
        <v>1002</v>
      </c>
      <c r="B36">
        <v>2.2360000000000002</v>
      </c>
      <c r="C36">
        <v>0.51700000000000002</v>
      </c>
      <c r="D36">
        <v>0.433</v>
      </c>
      <c r="E36">
        <v>0.42799999999999999</v>
      </c>
      <c r="F36">
        <v>0.46700000000000003</v>
      </c>
      <c r="G36">
        <v>0.38300000000000001</v>
      </c>
      <c r="M36" t="s">
        <v>41</v>
      </c>
      <c r="N36">
        <v>1</v>
      </c>
      <c r="O36">
        <v>0</v>
      </c>
      <c r="P36">
        <v>38</v>
      </c>
      <c r="Q36">
        <v>38</v>
      </c>
      <c r="R36">
        <v>67</v>
      </c>
      <c r="S36">
        <v>1</v>
      </c>
      <c r="T36">
        <v>68</v>
      </c>
      <c r="U36" t="s">
        <v>259</v>
      </c>
      <c r="V36" t="s">
        <v>110</v>
      </c>
      <c r="W36" t="s">
        <v>111</v>
      </c>
      <c r="X36" t="s">
        <v>112</v>
      </c>
      <c r="Y36" t="s">
        <v>113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114</v>
      </c>
      <c r="AG36" t="s">
        <v>260</v>
      </c>
      <c r="AH36" t="s">
        <v>41</v>
      </c>
      <c r="AI36">
        <v>8</v>
      </c>
      <c r="AJ36" t="s">
        <v>113</v>
      </c>
      <c r="AK36" t="s">
        <v>17</v>
      </c>
      <c r="AL36" t="s">
        <v>108</v>
      </c>
      <c r="AM36" t="s">
        <v>75</v>
      </c>
      <c r="AN36">
        <v>0.42799999999999999</v>
      </c>
      <c r="AO36">
        <v>0.46700000000000003</v>
      </c>
    </row>
    <row r="37" spans="1:47" x14ac:dyDescent="0.3">
      <c r="A37">
        <v>1002</v>
      </c>
      <c r="B37">
        <v>3.66</v>
      </c>
      <c r="C37">
        <v>0.59399999999999997</v>
      </c>
      <c r="D37">
        <v>0.441</v>
      </c>
      <c r="E37">
        <v>0.376</v>
      </c>
      <c r="F37">
        <v>0.48699999999999999</v>
      </c>
      <c r="G37">
        <v>0.45900000000000002</v>
      </c>
      <c r="M37" t="s">
        <v>41</v>
      </c>
      <c r="N37">
        <v>1</v>
      </c>
      <c r="O37">
        <v>0</v>
      </c>
      <c r="P37">
        <v>9</v>
      </c>
      <c r="Q37">
        <v>9</v>
      </c>
      <c r="R37">
        <v>62</v>
      </c>
      <c r="S37">
        <v>1</v>
      </c>
      <c r="T37">
        <v>63</v>
      </c>
      <c r="U37" t="s">
        <v>109</v>
      </c>
      <c r="V37" t="s">
        <v>110</v>
      </c>
      <c r="W37" t="s">
        <v>111</v>
      </c>
      <c r="X37" t="s">
        <v>112</v>
      </c>
      <c r="Y37" t="s">
        <v>113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114</v>
      </c>
      <c r="AG37" t="s">
        <v>115</v>
      </c>
      <c r="AH37" t="s">
        <v>41</v>
      </c>
      <c r="AI37">
        <v>8</v>
      </c>
      <c r="AJ37" t="s">
        <v>113</v>
      </c>
      <c r="AK37" t="s">
        <v>17</v>
      </c>
      <c r="AL37" t="s">
        <v>108</v>
      </c>
      <c r="AM37" t="s">
        <v>53</v>
      </c>
      <c r="AN37">
        <v>0.376</v>
      </c>
      <c r="AO37">
        <v>0.48699999999999999</v>
      </c>
      <c r="AP37">
        <f t="shared" ref="AP37" si="88">AN37-AN36</f>
        <v>-5.1999999999999991E-2</v>
      </c>
      <c r="AQ37">
        <f t="shared" ref="AQ37" si="89">AO37-AO36</f>
        <v>1.9999999999999962E-2</v>
      </c>
      <c r="AR37">
        <f t="shared" ref="AR37" si="90">N37-N36</f>
        <v>0</v>
      </c>
      <c r="AS37">
        <f t="shared" ref="AS37:AS59" si="91">IF(N36=1,AP37,"")</f>
        <v>-5.1999999999999991E-2</v>
      </c>
      <c r="AT37">
        <f t="shared" ref="AT37:AT59" si="92">IF(N36=1,AQ37,"")</f>
        <v>1.9999999999999962E-2</v>
      </c>
      <c r="AU37">
        <f t="shared" ref="AU37:AU59" si="93">IF(N36=1,AR37,"")</f>
        <v>0</v>
      </c>
    </row>
    <row r="38" spans="1:47" x14ac:dyDescent="0.3">
      <c r="A38">
        <v>1002</v>
      </c>
      <c r="B38">
        <v>0.71</v>
      </c>
      <c r="C38">
        <v>0.65500000000000003</v>
      </c>
      <c r="D38">
        <v>0.35499999999999998</v>
      </c>
      <c r="E38">
        <v>0.36599999999999999</v>
      </c>
      <c r="F38">
        <v>0.46</v>
      </c>
      <c r="G38">
        <v>0.433</v>
      </c>
      <c r="H38">
        <v>1.655</v>
      </c>
      <c r="I38">
        <v>0.379</v>
      </c>
      <c r="M38" t="s">
        <v>41</v>
      </c>
      <c r="N38">
        <v>1</v>
      </c>
      <c r="O38">
        <v>0</v>
      </c>
      <c r="P38">
        <v>27</v>
      </c>
      <c r="Q38">
        <v>27</v>
      </c>
      <c r="R38">
        <v>68</v>
      </c>
      <c r="S38">
        <v>1</v>
      </c>
      <c r="T38">
        <v>69</v>
      </c>
      <c r="U38" t="s">
        <v>200</v>
      </c>
      <c r="V38" t="s">
        <v>201</v>
      </c>
      <c r="W38" t="s">
        <v>202</v>
      </c>
      <c r="X38" t="s">
        <v>203</v>
      </c>
      <c r="Y38" t="s">
        <v>204</v>
      </c>
      <c r="Z38" t="s">
        <v>205</v>
      </c>
      <c r="AA38" t="s">
        <v>206</v>
      </c>
      <c r="AB38" t="s">
        <v>40</v>
      </c>
      <c r="AC38" t="s">
        <v>40</v>
      </c>
      <c r="AD38" t="s">
        <v>40</v>
      </c>
      <c r="AE38" t="s">
        <v>40</v>
      </c>
      <c r="AF38" t="s">
        <v>207</v>
      </c>
      <c r="AG38" t="s">
        <v>208</v>
      </c>
      <c r="AH38" t="s">
        <v>41</v>
      </c>
      <c r="AI38">
        <v>9</v>
      </c>
      <c r="AJ38" t="s">
        <v>206</v>
      </c>
      <c r="AK38" t="s">
        <v>19</v>
      </c>
      <c r="AL38" t="s">
        <v>108</v>
      </c>
      <c r="AM38" t="s">
        <v>75</v>
      </c>
      <c r="AN38">
        <v>0.433</v>
      </c>
      <c r="AO38">
        <v>1.655</v>
      </c>
    </row>
    <row r="39" spans="1:47" x14ac:dyDescent="0.3">
      <c r="A39">
        <v>1002</v>
      </c>
      <c r="B39">
        <v>0.96099999999999997</v>
      </c>
      <c r="C39">
        <v>0.35099999999999998</v>
      </c>
      <c r="D39">
        <v>0.312</v>
      </c>
      <c r="E39">
        <v>0.307</v>
      </c>
      <c r="F39">
        <v>0.40500000000000003</v>
      </c>
      <c r="G39">
        <v>0.33300000000000002</v>
      </c>
      <c r="H39">
        <v>0.39900000000000002</v>
      </c>
      <c r="I39">
        <v>0.38300000000000001</v>
      </c>
      <c r="M39" t="s">
        <v>41</v>
      </c>
      <c r="N39">
        <v>1</v>
      </c>
      <c r="O39">
        <v>0</v>
      </c>
      <c r="P39">
        <v>68</v>
      </c>
      <c r="Q39">
        <v>68</v>
      </c>
      <c r="R39">
        <v>63</v>
      </c>
      <c r="S39">
        <v>1</v>
      </c>
      <c r="T39">
        <v>64</v>
      </c>
      <c r="U39" t="s">
        <v>200</v>
      </c>
      <c r="V39" t="s">
        <v>201</v>
      </c>
      <c r="W39" t="s">
        <v>360</v>
      </c>
      <c r="X39" t="s">
        <v>203</v>
      </c>
      <c r="Y39" t="s">
        <v>204</v>
      </c>
      <c r="Z39" t="s">
        <v>205</v>
      </c>
      <c r="AA39" t="s">
        <v>206</v>
      </c>
      <c r="AB39" t="s">
        <v>40</v>
      </c>
      <c r="AC39" t="s">
        <v>40</v>
      </c>
      <c r="AD39" t="s">
        <v>40</v>
      </c>
      <c r="AE39" t="s">
        <v>40</v>
      </c>
      <c r="AF39" t="s">
        <v>207</v>
      </c>
      <c r="AG39" t="s">
        <v>361</v>
      </c>
      <c r="AH39" t="s">
        <v>41</v>
      </c>
      <c r="AI39">
        <v>9</v>
      </c>
      <c r="AJ39" t="s">
        <v>206</v>
      </c>
      <c r="AK39" t="s">
        <v>19</v>
      </c>
      <c r="AL39" t="s">
        <v>108</v>
      </c>
      <c r="AM39" t="s">
        <v>53</v>
      </c>
      <c r="AN39">
        <v>0.33300000000000002</v>
      </c>
      <c r="AO39">
        <v>0.39900000000000002</v>
      </c>
      <c r="AP39">
        <f t="shared" ref="AP39" si="94">AN39-AN38</f>
        <v>-9.9999999999999978E-2</v>
      </c>
      <c r="AQ39">
        <f t="shared" ref="AQ39" si="95">AO39-AO38</f>
        <v>-1.256</v>
      </c>
      <c r="AR39">
        <f t="shared" ref="AR39" si="96">N39-N38</f>
        <v>0</v>
      </c>
      <c r="AS39">
        <f t="shared" ref="AS39:AS59" si="97">IF(N38=1,AP39,"")</f>
        <v>-9.9999999999999978E-2</v>
      </c>
      <c r="AT39">
        <f t="shared" ref="AT39:AT59" si="98">IF(N38=1,AQ39,"")</f>
        <v>-1.256</v>
      </c>
      <c r="AU39">
        <f t="shared" ref="AU39:AU59" si="99">IF(N38=1,AR39,"")</f>
        <v>0</v>
      </c>
    </row>
    <row r="40" spans="1:47" x14ac:dyDescent="0.3">
      <c r="A40">
        <v>1002</v>
      </c>
      <c r="B40">
        <v>1.095</v>
      </c>
      <c r="C40">
        <v>0.86199999999999999</v>
      </c>
      <c r="D40">
        <v>0.83499999999999996</v>
      </c>
      <c r="E40">
        <v>0.433</v>
      </c>
      <c r="F40">
        <v>0.79900000000000004</v>
      </c>
      <c r="G40">
        <v>0.42199999999999999</v>
      </c>
      <c r="H40">
        <v>0.53400000000000003</v>
      </c>
      <c r="M40" t="s">
        <v>41</v>
      </c>
      <c r="N40">
        <v>1</v>
      </c>
      <c r="O40">
        <v>0</v>
      </c>
      <c r="P40">
        <v>54</v>
      </c>
      <c r="Q40">
        <v>54</v>
      </c>
      <c r="R40">
        <v>69</v>
      </c>
      <c r="S40">
        <v>1</v>
      </c>
      <c r="T40">
        <v>70</v>
      </c>
      <c r="U40" t="s">
        <v>313</v>
      </c>
      <c r="V40" t="s">
        <v>314</v>
      </c>
      <c r="W40" t="s">
        <v>315</v>
      </c>
      <c r="X40" t="s">
        <v>316</v>
      </c>
      <c r="Y40" t="s">
        <v>317</v>
      </c>
      <c r="Z40" t="s">
        <v>318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319</v>
      </c>
      <c r="AG40" t="s">
        <v>320</v>
      </c>
      <c r="AH40" t="s">
        <v>41</v>
      </c>
      <c r="AI40">
        <v>10</v>
      </c>
      <c r="AJ40" t="s">
        <v>318</v>
      </c>
      <c r="AK40" t="s">
        <v>18</v>
      </c>
      <c r="AL40" t="s">
        <v>108</v>
      </c>
      <c r="AM40" t="s">
        <v>75</v>
      </c>
      <c r="AN40">
        <v>0.79900000000000004</v>
      </c>
      <c r="AO40">
        <v>0.42199999999999999</v>
      </c>
    </row>
    <row r="41" spans="1:47" x14ac:dyDescent="0.3">
      <c r="A41">
        <v>1002</v>
      </c>
      <c r="B41">
        <v>0.98</v>
      </c>
      <c r="C41">
        <v>0.51600000000000001</v>
      </c>
      <c r="D41">
        <v>0.38800000000000001</v>
      </c>
      <c r="E41">
        <v>0.45200000000000001</v>
      </c>
      <c r="F41">
        <v>0.40699999999999997</v>
      </c>
      <c r="G41">
        <v>0.45600000000000002</v>
      </c>
      <c r="H41">
        <v>0.44400000000000001</v>
      </c>
      <c r="M41" t="s">
        <v>41</v>
      </c>
      <c r="N41">
        <v>1</v>
      </c>
      <c r="O41">
        <v>0</v>
      </c>
      <c r="P41">
        <v>55</v>
      </c>
      <c r="Q41">
        <v>55</v>
      </c>
      <c r="R41">
        <v>64</v>
      </c>
      <c r="S41">
        <v>1</v>
      </c>
      <c r="T41">
        <v>65</v>
      </c>
      <c r="U41" t="s">
        <v>313</v>
      </c>
      <c r="V41" t="s">
        <v>321</v>
      </c>
      <c r="W41" t="s">
        <v>315</v>
      </c>
      <c r="X41" t="s">
        <v>316</v>
      </c>
      <c r="Y41" t="s">
        <v>317</v>
      </c>
      <c r="Z41" t="s">
        <v>318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319</v>
      </c>
      <c r="AG41" t="s">
        <v>322</v>
      </c>
      <c r="AH41" t="s">
        <v>41</v>
      </c>
      <c r="AI41">
        <v>10</v>
      </c>
      <c r="AJ41" t="s">
        <v>318</v>
      </c>
      <c r="AK41" t="s">
        <v>18</v>
      </c>
      <c r="AL41" t="s">
        <v>108</v>
      </c>
      <c r="AM41" t="s">
        <v>53</v>
      </c>
      <c r="AN41">
        <v>0.40699999999999997</v>
      </c>
      <c r="AO41">
        <v>0.45600000000000002</v>
      </c>
      <c r="AP41">
        <f t="shared" ref="AP41" si="100">AN41-AN40</f>
        <v>-0.39200000000000007</v>
      </c>
      <c r="AQ41">
        <f t="shared" ref="AQ41" si="101">AO41-AO40</f>
        <v>3.400000000000003E-2</v>
      </c>
      <c r="AR41">
        <f t="shared" ref="AR41" si="102">N41-N40</f>
        <v>0</v>
      </c>
      <c r="AS41">
        <f t="shared" ref="AS41:AS59" si="103">IF(N40=1,AP41,"")</f>
        <v>-0.39200000000000007</v>
      </c>
      <c r="AT41">
        <f t="shared" ref="AT41:AT59" si="104">IF(N40=1,AQ41,"")</f>
        <v>3.400000000000003E-2</v>
      </c>
      <c r="AU41">
        <f t="shared" ref="AU41:AU59" si="105">IF(N40=1,AR41,"")</f>
        <v>0</v>
      </c>
    </row>
    <row r="42" spans="1:47" x14ac:dyDescent="0.3">
      <c r="A42">
        <v>1002</v>
      </c>
      <c r="B42">
        <v>14.098000000000001</v>
      </c>
      <c r="C42">
        <v>0.16500000000000001</v>
      </c>
      <c r="D42">
        <v>0.91100000000000003</v>
      </c>
      <c r="E42">
        <v>0.76900000000000002</v>
      </c>
      <c r="F42">
        <v>0.44900000000000001</v>
      </c>
      <c r="G42">
        <v>0.41799999999999998</v>
      </c>
      <c r="H42">
        <v>0.48299999999999998</v>
      </c>
      <c r="M42" t="s">
        <v>41</v>
      </c>
      <c r="N42">
        <v>1</v>
      </c>
      <c r="O42">
        <v>0</v>
      </c>
      <c r="P42">
        <v>7</v>
      </c>
      <c r="Q42">
        <v>7</v>
      </c>
      <c r="R42">
        <v>38</v>
      </c>
      <c r="S42">
        <v>1</v>
      </c>
      <c r="T42">
        <v>39</v>
      </c>
      <c r="U42" t="s">
        <v>90</v>
      </c>
      <c r="V42" t="s">
        <v>91</v>
      </c>
      <c r="W42" t="s">
        <v>92</v>
      </c>
      <c r="X42" t="s">
        <v>93</v>
      </c>
      <c r="Y42" t="s">
        <v>94</v>
      </c>
      <c r="Z42" t="s">
        <v>95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96</v>
      </c>
      <c r="AG42" t="s">
        <v>97</v>
      </c>
      <c r="AH42" t="s">
        <v>41</v>
      </c>
      <c r="AI42">
        <v>1</v>
      </c>
      <c r="AJ42" t="s">
        <v>95</v>
      </c>
      <c r="AK42" t="s">
        <v>19</v>
      </c>
      <c r="AL42" t="s">
        <v>98</v>
      </c>
      <c r="AM42" t="s">
        <v>75</v>
      </c>
      <c r="AN42">
        <v>0.41799999999999998</v>
      </c>
      <c r="AO42">
        <v>0.48299999999999998</v>
      </c>
    </row>
    <row r="43" spans="1:47" x14ac:dyDescent="0.3">
      <c r="A43">
        <v>1002</v>
      </c>
      <c r="B43">
        <v>0.61699999999999999</v>
      </c>
      <c r="C43">
        <v>0.83699999999999997</v>
      </c>
      <c r="D43">
        <v>0.59499999999999997</v>
      </c>
      <c r="E43">
        <v>0.38500000000000001</v>
      </c>
      <c r="F43">
        <v>0.32200000000000001</v>
      </c>
      <c r="G43">
        <v>0.316</v>
      </c>
      <c r="H43">
        <v>0.81799999999999995</v>
      </c>
      <c r="M43" t="s">
        <v>39</v>
      </c>
      <c r="N43">
        <v>1</v>
      </c>
      <c r="O43">
        <v>0</v>
      </c>
      <c r="P43">
        <v>26</v>
      </c>
      <c r="Q43">
        <v>26</v>
      </c>
      <c r="R43">
        <v>29</v>
      </c>
      <c r="S43">
        <v>1</v>
      </c>
      <c r="T43">
        <v>30</v>
      </c>
      <c r="U43" t="s">
        <v>90</v>
      </c>
      <c r="V43" t="s">
        <v>91</v>
      </c>
      <c r="W43" t="s">
        <v>92</v>
      </c>
      <c r="X43" t="s">
        <v>93</v>
      </c>
      <c r="Y43" t="s">
        <v>197</v>
      </c>
      <c r="Z43" t="s">
        <v>95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198</v>
      </c>
      <c r="AG43" t="s">
        <v>199</v>
      </c>
      <c r="AH43" t="s">
        <v>39</v>
      </c>
      <c r="AI43">
        <v>1</v>
      </c>
      <c r="AJ43" t="s">
        <v>95</v>
      </c>
      <c r="AK43" t="s">
        <v>19</v>
      </c>
      <c r="AL43" t="s">
        <v>98</v>
      </c>
      <c r="AM43" t="s">
        <v>53</v>
      </c>
      <c r="AN43">
        <v>0.316</v>
      </c>
      <c r="AO43">
        <v>0.81799999999999995</v>
      </c>
      <c r="AP43">
        <f t="shared" ref="AP43" si="106">AN43-AN42</f>
        <v>-0.10199999999999998</v>
      </c>
      <c r="AQ43">
        <f t="shared" ref="AQ43" si="107">AO43-AO42</f>
        <v>0.33499999999999996</v>
      </c>
      <c r="AR43">
        <f t="shared" ref="AR43" si="108">N43-N42</f>
        <v>0</v>
      </c>
      <c r="AS43">
        <f t="shared" ref="AS43:AS59" si="109">IF(N42=1,AP43,"")</f>
        <v>-0.10199999999999998</v>
      </c>
      <c r="AT43">
        <f t="shared" ref="AT43:AT59" si="110">IF(N42=1,AQ43,"")</f>
        <v>0.33499999999999996</v>
      </c>
      <c r="AU43">
        <f t="shared" ref="AU43:AU59" si="111">IF(N42=1,AR43,"")</f>
        <v>0</v>
      </c>
    </row>
    <row r="44" spans="1:47" x14ac:dyDescent="0.3">
      <c r="A44">
        <v>1002</v>
      </c>
      <c r="B44">
        <v>0.73699999999999999</v>
      </c>
      <c r="C44">
        <v>0.44900000000000001</v>
      </c>
      <c r="D44">
        <v>0.44600000000000001</v>
      </c>
      <c r="E44">
        <v>0.40200000000000002</v>
      </c>
      <c r="F44">
        <v>3.0000000000000001E-3</v>
      </c>
      <c r="G44">
        <v>1.0409999999999999</v>
      </c>
      <c r="M44" t="s">
        <v>39</v>
      </c>
      <c r="N44">
        <v>1</v>
      </c>
      <c r="O44">
        <v>0</v>
      </c>
      <c r="P44">
        <v>53</v>
      </c>
      <c r="Q44">
        <v>53</v>
      </c>
      <c r="R44">
        <v>39</v>
      </c>
      <c r="S44">
        <v>1</v>
      </c>
      <c r="T44">
        <v>40</v>
      </c>
      <c r="U44" t="s">
        <v>252</v>
      </c>
      <c r="V44" t="s">
        <v>253</v>
      </c>
      <c r="W44" t="s">
        <v>254</v>
      </c>
      <c r="X44" t="s">
        <v>310</v>
      </c>
      <c r="Y44" t="s">
        <v>256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311</v>
      </c>
      <c r="AG44" t="s">
        <v>312</v>
      </c>
      <c r="AH44" t="s">
        <v>39</v>
      </c>
      <c r="AI44">
        <v>2</v>
      </c>
      <c r="AJ44" t="s">
        <v>256</v>
      </c>
      <c r="AK44" t="s">
        <v>18</v>
      </c>
      <c r="AL44" t="s">
        <v>98</v>
      </c>
      <c r="AM44" t="s">
        <v>75</v>
      </c>
      <c r="AN44">
        <v>3.0000000000000001E-3</v>
      </c>
      <c r="AO44">
        <v>1.0409999999999999</v>
      </c>
    </row>
    <row r="45" spans="1:47" x14ac:dyDescent="0.3">
      <c r="A45">
        <v>1002</v>
      </c>
      <c r="B45">
        <v>1.569</v>
      </c>
      <c r="C45">
        <v>0.47</v>
      </c>
      <c r="D45">
        <v>0.33500000000000002</v>
      </c>
      <c r="E45">
        <v>0.38500000000000001</v>
      </c>
      <c r="F45">
        <v>0.34899999999999998</v>
      </c>
      <c r="G45">
        <v>0.69299999999999995</v>
      </c>
      <c r="M45" t="s">
        <v>41</v>
      </c>
      <c r="N45">
        <v>1</v>
      </c>
      <c r="O45">
        <v>0</v>
      </c>
      <c r="P45">
        <v>37</v>
      </c>
      <c r="Q45">
        <v>37</v>
      </c>
      <c r="R45">
        <v>30</v>
      </c>
      <c r="S45">
        <v>1</v>
      </c>
      <c r="T45">
        <v>31</v>
      </c>
      <c r="U45" t="s">
        <v>252</v>
      </c>
      <c r="V45" t="s">
        <v>253</v>
      </c>
      <c r="W45" t="s">
        <v>254</v>
      </c>
      <c r="X45" t="s">
        <v>255</v>
      </c>
      <c r="Y45" t="s">
        <v>256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257</v>
      </c>
      <c r="AG45" t="s">
        <v>258</v>
      </c>
      <c r="AH45" t="s">
        <v>41</v>
      </c>
      <c r="AI45">
        <v>2</v>
      </c>
      <c r="AJ45" t="s">
        <v>256</v>
      </c>
      <c r="AK45" t="s">
        <v>18</v>
      </c>
      <c r="AL45" t="s">
        <v>98</v>
      </c>
      <c r="AM45" t="s">
        <v>53</v>
      </c>
      <c r="AN45">
        <v>0.34899999999999998</v>
      </c>
      <c r="AO45">
        <v>0.69299999999999995</v>
      </c>
      <c r="AP45">
        <f t="shared" ref="AP45" si="112">AN45-AN44</f>
        <v>0.34599999999999997</v>
      </c>
      <c r="AQ45">
        <f t="shared" ref="AQ45" si="113">AO45-AO44</f>
        <v>-0.34799999999999998</v>
      </c>
      <c r="AR45">
        <f t="shared" ref="AR45" si="114">N45-N44</f>
        <v>0</v>
      </c>
      <c r="AS45">
        <f t="shared" ref="AS45:AS59" si="115">IF(N44=1,AP45,"")</f>
        <v>0.34599999999999997</v>
      </c>
      <c r="AT45">
        <f t="shared" ref="AT45:AT59" si="116">IF(N44=1,AQ45,"")</f>
        <v>-0.34799999999999998</v>
      </c>
      <c r="AU45">
        <f t="shared" ref="AU45:AU59" si="117">IF(N44=1,AR45,"")</f>
        <v>0</v>
      </c>
    </row>
    <row r="46" spans="1:47" x14ac:dyDescent="0.3">
      <c r="A46">
        <v>1002</v>
      </c>
      <c r="B46">
        <v>1.3080000000000001</v>
      </c>
      <c r="C46">
        <v>0.85899999999999999</v>
      </c>
      <c r="D46">
        <v>0.59099999999999997</v>
      </c>
      <c r="E46">
        <v>0.51100000000000001</v>
      </c>
      <c r="F46">
        <v>0.377</v>
      </c>
      <c r="M46" t="s">
        <v>41</v>
      </c>
      <c r="N46">
        <v>1</v>
      </c>
      <c r="O46">
        <v>0</v>
      </c>
      <c r="P46">
        <v>11</v>
      </c>
      <c r="Q46">
        <v>11</v>
      </c>
      <c r="R46">
        <v>34</v>
      </c>
      <c r="S46">
        <v>1</v>
      </c>
      <c r="T46">
        <v>35</v>
      </c>
      <c r="U46" t="s">
        <v>123</v>
      </c>
      <c r="V46" t="s">
        <v>124</v>
      </c>
      <c r="W46" t="s">
        <v>125</v>
      </c>
      <c r="X46" t="s">
        <v>126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127</v>
      </c>
      <c r="AG46" t="s">
        <v>128</v>
      </c>
      <c r="AH46" t="s">
        <v>41</v>
      </c>
      <c r="AI46">
        <v>1</v>
      </c>
      <c r="AJ46" t="s">
        <v>126</v>
      </c>
      <c r="AK46" t="s">
        <v>17</v>
      </c>
      <c r="AL46" t="s">
        <v>129</v>
      </c>
      <c r="AM46" t="s">
        <v>75</v>
      </c>
      <c r="AN46">
        <v>0.51100000000000001</v>
      </c>
      <c r="AO46">
        <v>0.377</v>
      </c>
    </row>
    <row r="47" spans="1:47" x14ac:dyDescent="0.3">
      <c r="A47">
        <v>1002</v>
      </c>
      <c r="B47">
        <v>1.347</v>
      </c>
      <c r="C47">
        <v>0.35299999999999998</v>
      </c>
      <c r="D47">
        <v>0.371</v>
      </c>
      <c r="E47">
        <v>0.443</v>
      </c>
      <c r="F47">
        <v>0.52800000000000002</v>
      </c>
      <c r="M47" t="s">
        <v>39</v>
      </c>
      <c r="N47">
        <v>1</v>
      </c>
      <c r="O47">
        <v>0</v>
      </c>
      <c r="P47">
        <v>51</v>
      </c>
      <c r="Q47">
        <v>51</v>
      </c>
      <c r="R47">
        <v>25</v>
      </c>
      <c r="S47">
        <v>1</v>
      </c>
      <c r="T47">
        <v>26</v>
      </c>
      <c r="U47" t="s">
        <v>123</v>
      </c>
      <c r="V47" t="s">
        <v>124</v>
      </c>
      <c r="W47" t="s">
        <v>304</v>
      </c>
      <c r="X47" t="s">
        <v>126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305</v>
      </c>
      <c r="AG47" t="s">
        <v>306</v>
      </c>
      <c r="AH47" t="s">
        <v>39</v>
      </c>
      <c r="AI47">
        <v>1</v>
      </c>
      <c r="AJ47" t="s">
        <v>126</v>
      </c>
      <c r="AK47" t="s">
        <v>17</v>
      </c>
      <c r="AL47" t="s">
        <v>129</v>
      </c>
      <c r="AM47" t="s">
        <v>53</v>
      </c>
      <c r="AN47">
        <v>0.443</v>
      </c>
      <c r="AO47">
        <v>0.52800000000000002</v>
      </c>
      <c r="AP47">
        <f t="shared" ref="AP47" si="118">AN47-AN46</f>
        <v>-6.8000000000000005E-2</v>
      </c>
      <c r="AQ47">
        <f t="shared" ref="AQ47" si="119">AO47-AO46</f>
        <v>0.15100000000000002</v>
      </c>
      <c r="AR47">
        <f t="shared" ref="AR47" si="120">N47-N46</f>
        <v>0</v>
      </c>
      <c r="AS47">
        <f t="shared" ref="AS47:AS59" si="121">IF(N46=1,AP47,"")</f>
        <v>-6.8000000000000005E-2</v>
      </c>
      <c r="AT47">
        <f t="shared" ref="AT47:AT59" si="122">IF(N46=1,AQ47,"")</f>
        <v>0.15100000000000002</v>
      </c>
      <c r="AU47">
        <f t="shared" ref="AU47:AU59" si="123">IF(N46=1,AR47,"")</f>
        <v>0</v>
      </c>
    </row>
    <row r="48" spans="1:47" x14ac:dyDescent="0.3">
      <c r="A48">
        <v>1002</v>
      </c>
      <c r="B48">
        <v>0.51800000000000002</v>
      </c>
      <c r="C48">
        <v>0.36699999999999999</v>
      </c>
      <c r="D48">
        <v>0.38200000000000001</v>
      </c>
      <c r="E48">
        <v>0.30099999999999999</v>
      </c>
      <c r="F48">
        <v>0.36799999999999999</v>
      </c>
      <c r="G48">
        <v>0.30499999999999999</v>
      </c>
      <c r="H48">
        <v>0.35</v>
      </c>
      <c r="I48">
        <v>0.38900000000000001</v>
      </c>
      <c r="J48">
        <v>0.34799999999999998</v>
      </c>
      <c r="M48" t="s">
        <v>39</v>
      </c>
      <c r="N48">
        <v>1</v>
      </c>
      <c r="O48">
        <v>0</v>
      </c>
      <c r="P48">
        <v>49</v>
      </c>
      <c r="Q48">
        <v>49</v>
      </c>
      <c r="R48">
        <v>31</v>
      </c>
      <c r="S48">
        <v>1</v>
      </c>
      <c r="T48">
        <v>32</v>
      </c>
      <c r="U48" t="s">
        <v>296</v>
      </c>
      <c r="V48" t="s">
        <v>56</v>
      </c>
      <c r="W48" t="s">
        <v>297</v>
      </c>
      <c r="X48" t="s">
        <v>172</v>
      </c>
      <c r="Y48" t="s">
        <v>298</v>
      </c>
      <c r="Z48" t="s">
        <v>299</v>
      </c>
      <c r="AA48" t="s">
        <v>300</v>
      </c>
      <c r="AB48" t="s">
        <v>301</v>
      </c>
      <c r="AC48" t="s">
        <v>40</v>
      </c>
      <c r="AD48" t="s">
        <v>40</v>
      </c>
      <c r="AE48" t="s">
        <v>40</v>
      </c>
      <c r="AF48" t="s">
        <v>302</v>
      </c>
      <c r="AG48" t="s">
        <v>303</v>
      </c>
      <c r="AH48" t="s">
        <v>39</v>
      </c>
      <c r="AI48">
        <v>1</v>
      </c>
      <c r="AJ48" t="s">
        <v>301</v>
      </c>
      <c r="AK48" t="s">
        <v>21</v>
      </c>
      <c r="AL48" t="s">
        <v>52</v>
      </c>
      <c r="AM48" t="s">
        <v>75</v>
      </c>
      <c r="AN48">
        <v>0.38900000000000001</v>
      </c>
      <c r="AO48">
        <v>0.34799999999999998</v>
      </c>
    </row>
    <row r="49" spans="1:47" x14ac:dyDescent="0.3">
      <c r="A49">
        <v>1002</v>
      </c>
      <c r="B49">
        <v>1.4510000000000001</v>
      </c>
      <c r="C49">
        <v>0.78800000000000003</v>
      </c>
      <c r="D49">
        <v>0.372</v>
      </c>
      <c r="E49">
        <v>0.5</v>
      </c>
      <c r="F49">
        <v>0.57299999999999995</v>
      </c>
      <c r="G49">
        <v>0.41599999999999998</v>
      </c>
      <c r="H49">
        <v>0.64400000000000002</v>
      </c>
      <c r="I49">
        <v>0.53200000000000003</v>
      </c>
      <c r="J49">
        <v>0.61899999999999999</v>
      </c>
      <c r="M49" t="s">
        <v>39</v>
      </c>
      <c r="N49">
        <v>1</v>
      </c>
      <c r="O49">
        <v>0</v>
      </c>
      <c r="P49">
        <v>66</v>
      </c>
      <c r="Q49">
        <v>66</v>
      </c>
      <c r="R49">
        <v>22</v>
      </c>
      <c r="S49">
        <v>1</v>
      </c>
      <c r="T49">
        <v>23</v>
      </c>
      <c r="U49" t="s">
        <v>296</v>
      </c>
      <c r="V49" t="s">
        <v>56</v>
      </c>
      <c r="W49" t="s">
        <v>297</v>
      </c>
      <c r="X49" t="s">
        <v>172</v>
      </c>
      <c r="Y49" t="s">
        <v>298</v>
      </c>
      <c r="Z49" t="s">
        <v>299</v>
      </c>
      <c r="AA49" t="s">
        <v>355</v>
      </c>
      <c r="AB49" t="s">
        <v>301</v>
      </c>
      <c r="AC49" t="s">
        <v>40</v>
      </c>
      <c r="AD49" t="s">
        <v>40</v>
      </c>
      <c r="AE49" t="s">
        <v>40</v>
      </c>
      <c r="AF49" t="s">
        <v>356</v>
      </c>
      <c r="AG49" t="s">
        <v>357</v>
      </c>
      <c r="AH49" t="s">
        <v>39</v>
      </c>
      <c r="AI49">
        <v>1</v>
      </c>
      <c r="AJ49" t="s">
        <v>301</v>
      </c>
      <c r="AK49" t="s">
        <v>21</v>
      </c>
      <c r="AL49" t="s">
        <v>52</v>
      </c>
      <c r="AM49" t="s">
        <v>53</v>
      </c>
      <c r="AN49">
        <v>0.53200000000000003</v>
      </c>
      <c r="AO49">
        <v>0.61899999999999999</v>
      </c>
      <c r="AP49">
        <f t="shared" ref="AP49" si="124">AN49-AN48</f>
        <v>0.14300000000000002</v>
      </c>
      <c r="AQ49">
        <f t="shared" ref="AQ49" si="125">AO49-AO48</f>
        <v>0.27100000000000002</v>
      </c>
      <c r="AR49">
        <f t="shared" ref="AR49" si="126">N49-N48</f>
        <v>0</v>
      </c>
      <c r="AS49">
        <f t="shared" ref="AS49:AS59" si="127">IF(N48=1,AP49,"")</f>
        <v>0.14300000000000002</v>
      </c>
      <c r="AT49">
        <f t="shared" ref="AT49:AT59" si="128">IF(N48=1,AQ49,"")</f>
        <v>0.27100000000000002</v>
      </c>
      <c r="AU49">
        <f t="shared" ref="AU49:AU59" si="129">IF(N48=1,AR49,"")</f>
        <v>0</v>
      </c>
    </row>
    <row r="50" spans="1:47" x14ac:dyDescent="0.3">
      <c r="A50">
        <v>1002</v>
      </c>
      <c r="B50">
        <v>1.3089999999999999</v>
      </c>
      <c r="C50">
        <v>0.621</v>
      </c>
      <c r="D50">
        <v>0.39400000000000002</v>
      </c>
      <c r="E50">
        <v>0.42599999999999999</v>
      </c>
      <c r="F50">
        <v>0.434</v>
      </c>
      <c r="G50">
        <v>0.39</v>
      </c>
      <c r="H50">
        <v>1.0369999999999999</v>
      </c>
      <c r="M50" t="s">
        <v>41</v>
      </c>
      <c r="N50">
        <v>1</v>
      </c>
      <c r="O50">
        <v>0</v>
      </c>
      <c r="P50">
        <v>21</v>
      </c>
      <c r="Q50">
        <v>21</v>
      </c>
      <c r="R50">
        <v>32</v>
      </c>
      <c r="S50">
        <v>1</v>
      </c>
      <c r="T50">
        <v>33</v>
      </c>
      <c r="U50" t="s">
        <v>171</v>
      </c>
      <c r="V50" t="s">
        <v>56</v>
      </c>
      <c r="W50" t="s">
        <v>172</v>
      </c>
      <c r="X50" t="s">
        <v>173</v>
      </c>
      <c r="Y50" t="s">
        <v>174</v>
      </c>
      <c r="Z50" t="s">
        <v>175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176</v>
      </c>
      <c r="AG50" t="s">
        <v>177</v>
      </c>
      <c r="AH50" t="s">
        <v>41</v>
      </c>
      <c r="AI50">
        <v>2</v>
      </c>
      <c r="AJ50" t="s">
        <v>175</v>
      </c>
      <c r="AK50" t="s">
        <v>19</v>
      </c>
      <c r="AL50" t="s">
        <v>52</v>
      </c>
      <c r="AM50" t="s">
        <v>75</v>
      </c>
      <c r="AN50">
        <v>0.39</v>
      </c>
      <c r="AO50">
        <v>1.0369999999999999</v>
      </c>
    </row>
    <row r="51" spans="1:47" x14ac:dyDescent="0.3">
      <c r="A51">
        <v>1002</v>
      </c>
      <c r="B51">
        <v>1.2849999999999999</v>
      </c>
      <c r="C51">
        <v>0.13900000000000001</v>
      </c>
      <c r="D51">
        <v>0.502</v>
      </c>
      <c r="E51">
        <v>0.34300000000000003</v>
      </c>
      <c r="F51">
        <v>0.441</v>
      </c>
      <c r="G51">
        <v>0.44900000000000001</v>
      </c>
      <c r="H51">
        <v>0.5</v>
      </c>
      <c r="M51" t="s">
        <v>39</v>
      </c>
      <c r="N51">
        <v>0</v>
      </c>
      <c r="O51">
        <v>0</v>
      </c>
      <c r="P51">
        <v>65</v>
      </c>
      <c r="Q51">
        <v>65</v>
      </c>
      <c r="R51">
        <v>23</v>
      </c>
      <c r="S51">
        <v>1</v>
      </c>
      <c r="T51">
        <v>24</v>
      </c>
      <c r="U51" t="s">
        <v>171</v>
      </c>
      <c r="V51" t="s">
        <v>56</v>
      </c>
      <c r="W51" t="s">
        <v>172</v>
      </c>
      <c r="X51" t="s">
        <v>173</v>
      </c>
      <c r="Y51" t="s">
        <v>352</v>
      </c>
      <c r="Z51" t="s">
        <v>175</v>
      </c>
      <c r="AA51" t="s">
        <v>40</v>
      </c>
      <c r="AB51" t="s">
        <v>40</v>
      </c>
      <c r="AC51" t="s">
        <v>40</v>
      </c>
      <c r="AD51" t="s">
        <v>40</v>
      </c>
      <c r="AE51" t="s">
        <v>40</v>
      </c>
      <c r="AF51" t="s">
        <v>353</v>
      </c>
      <c r="AG51" t="s">
        <v>354</v>
      </c>
      <c r="AH51" t="s">
        <v>41</v>
      </c>
      <c r="AI51">
        <v>2</v>
      </c>
      <c r="AJ51" t="s">
        <v>175</v>
      </c>
      <c r="AK51" t="s">
        <v>19</v>
      </c>
      <c r="AL51" t="s">
        <v>52</v>
      </c>
      <c r="AM51" t="s">
        <v>53</v>
      </c>
      <c r="AN51">
        <v>0.44900000000000001</v>
      </c>
      <c r="AO51">
        <v>0.5</v>
      </c>
      <c r="AP51">
        <f t="shared" ref="AP51" si="130">AN51-AN50</f>
        <v>5.8999999999999997E-2</v>
      </c>
      <c r="AQ51">
        <f t="shared" ref="AQ51" si="131">AO51-AO50</f>
        <v>-0.53699999999999992</v>
      </c>
      <c r="AR51">
        <f t="shared" ref="AR51" si="132">N51-N50</f>
        <v>-1</v>
      </c>
      <c r="AS51">
        <f t="shared" ref="AS51:AS59" si="133">IF(N50=1,AP51,"")</f>
        <v>5.8999999999999997E-2</v>
      </c>
      <c r="AT51">
        <f t="shared" ref="AT51:AT59" si="134">IF(N50=1,AQ51,"")</f>
        <v>-0.53699999999999992</v>
      </c>
      <c r="AU51">
        <f t="shared" ref="AU51:AU59" si="135">IF(N50=1,AR51,"")</f>
        <v>-1</v>
      </c>
    </row>
    <row r="52" spans="1:47" x14ac:dyDescent="0.3">
      <c r="A52">
        <v>1002</v>
      </c>
      <c r="B52">
        <v>3.04</v>
      </c>
      <c r="C52">
        <v>0.38300000000000001</v>
      </c>
      <c r="D52">
        <v>0.41699999999999998</v>
      </c>
      <c r="E52">
        <v>0.58199999999999996</v>
      </c>
      <c r="F52">
        <v>0.35</v>
      </c>
      <c r="G52">
        <v>0.29399999999999998</v>
      </c>
      <c r="H52">
        <v>0.35399999999999998</v>
      </c>
      <c r="I52">
        <v>0.5</v>
      </c>
      <c r="J52">
        <v>0.432</v>
      </c>
      <c r="M52" t="s">
        <v>41</v>
      </c>
      <c r="N52">
        <v>1</v>
      </c>
      <c r="O52">
        <v>0</v>
      </c>
      <c r="P52">
        <v>42</v>
      </c>
      <c r="Q52">
        <v>42</v>
      </c>
      <c r="R52">
        <v>33</v>
      </c>
      <c r="S52">
        <v>1</v>
      </c>
      <c r="T52">
        <v>34</v>
      </c>
      <c r="U52" t="s">
        <v>42</v>
      </c>
      <c r="V52" t="s">
        <v>43</v>
      </c>
      <c r="W52" t="s">
        <v>44</v>
      </c>
      <c r="X52" t="s">
        <v>45</v>
      </c>
      <c r="Y52" t="s">
        <v>46</v>
      </c>
      <c r="Z52" t="s">
        <v>47</v>
      </c>
      <c r="AA52" t="s">
        <v>281</v>
      </c>
      <c r="AB52" t="s">
        <v>49</v>
      </c>
      <c r="AC52" t="s">
        <v>40</v>
      </c>
      <c r="AD52" t="s">
        <v>40</v>
      </c>
      <c r="AE52" t="s">
        <v>40</v>
      </c>
      <c r="AF52" t="s">
        <v>282</v>
      </c>
      <c r="AG52" t="s">
        <v>283</v>
      </c>
      <c r="AH52" t="s">
        <v>41</v>
      </c>
      <c r="AI52">
        <v>3</v>
      </c>
      <c r="AJ52" t="s">
        <v>49</v>
      </c>
      <c r="AK52" t="s">
        <v>21</v>
      </c>
      <c r="AL52" t="s">
        <v>52</v>
      </c>
      <c r="AM52" t="s">
        <v>75</v>
      </c>
      <c r="AN52">
        <v>0.5</v>
      </c>
      <c r="AO52">
        <v>0.432</v>
      </c>
    </row>
    <row r="53" spans="1:47" x14ac:dyDescent="0.3">
      <c r="A53">
        <v>1002</v>
      </c>
      <c r="B53">
        <v>1.587</v>
      </c>
      <c r="C53">
        <v>0.53500000000000003</v>
      </c>
      <c r="D53">
        <v>0.39200000000000002</v>
      </c>
      <c r="E53">
        <v>0.42299999999999999</v>
      </c>
      <c r="F53">
        <v>0.374</v>
      </c>
      <c r="G53">
        <v>0.40600000000000003</v>
      </c>
      <c r="H53">
        <v>0.42099999999999999</v>
      </c>
      <c r="I53">
        <v>0.46600000000000003</v>
      </c>
      <c r="J53">
        <v>0.57399999999999995</v>
      </c>
      <c r="M53" t="s">
        <v>41</v>
      </c>
      <c r="N53">
        <v>0</v>
      </c>
      <c r="O53">
        <v>0</v>
      </c>
      <c r="P53">
        <v>1</v>
      </c>
      <c r="Q53">
        <v>1</v>
      </c>
      <c r="R53">
        <v>24</v>
      </c>
      <c r="S53">
        <v>1</v>
      </c>
      <c r="T53">
        <v>25</v>
      </c>
      <c r="U53" t="s">
        <v>42</v>
      </c>
      <c r="V53" t="s">
        <v>43</v>
      </c>
      <c r="W53" t="s">
        <v>44</v>
      </c>
      <c r="X53" t="s">
        <v>45</v>
      </c>
      <c r="Y53" t="s">
        <v>46</v>
      </c>
      <c r="Z53" t="s">
        <v>47</v>
      </c>
      <c r="AA53" t="s">
        <v>48</v>
      </c>
      <c r="AB53" t="s">
        <v>49</v>
      </c>
      <c r="AC53" t="s">
        <v>40</v>
      </c>
      <c r="AD53" t="s">
        <v>40</v>
      </c>
      <c r="AE53" t="s">
        <v>40</v>
      </c>
      <c r="AF53" t="s">
        <v>50</v>
      </c>
      <c r="AG53" t="s">
        <v>51</v>
      </c>
      <c r="AH53" t="s">
        <v>39</v>
      </c>
      <c r="AI53">
        <v>3</v>
      </c>
      <c r="AJ53" t="s">
        <v>49</v>
      </c>
      <c r="AK53" t="s">
        <v>21</v>
      </c>
      <c r="AL53" t="s">
        <v>52</v>
      </c>
      <c r="AM53" t="s">
        <v>53</v>
      </c>
      <c r="AN53">
        <v>0.46600000000000003</v>
      </c>
      <c r="AO53">
        <v>0.57399999999999995</v>
      </c>
      <c r="AP53">
        <f t="shared" ref="AP53" si="136">AN53-AN52</f>
        <v>-3.3999999999999975E-2</v>
      </c>
      <c r="AQ53">
        <f t="shared" ref="AQ53" si="137">AO53-AO52</f>
        <v>0.14199999999999996</v>
      </c>
      <c r="AR53">
        <f t="shared" ref="AR53" si="138">N53-N52</f>
        <v>-1</v>
      </c>
      <c r="AS53">
        <f t="shared" ref="AS53:AS59" si="139">IF(N52=1,AP53,"")</f>
        <v>-3.3999999999999975E-2</v>
      </c>
      <c r="AT53">
        <f t="shared" ref="AT53:AT59" si="140">IF(N52=1,AQ53,"")</f>
        <v>0.14199999999999996</v>
      </c>
      <c r="AU53">
        <f t="shared" ref="AU53:AU59" si="141">IF(N52=1,AR53,"")</f>
        <v>-1</v>
      </c>
    </row>
    <row r="54" spans="1:47" x14ac:dyDescent="0.3">
      <c r="A54">
        <v>1002</v>
      </c>
      <c r="B54">
        <v>1.135</v>
      </c>
      <c r="C54">
        <v>0.39</v>
      </c>
      <c r="D54">
        <v>0.55800000000000005</v>
      </c>
      <c r="E54">
        <v>0.58299999999999996</v>
      </c>
      <c r="F54">
        <v>0.4</v>
      </c>
      <c r="G54">
        <v>0.54900000000000004</v>
      </c>
      <c r="M54" t="s">
        <v>41</v>
      </c>
      <c r="N54">
        <v>1</v>
      </c>
      <c r="O54">
        <v>0</v>
      </c>
      <c r="P54">
        <v>44</v>
      </c>
      <c r="Q54">
        <v>44</v>
      </c>
      <c r="R54">
        <v>35</v>
      </c>
      <c r="S54">
        <v>1</v>
      </c>
      <c r="T54">
        <v>36</v>
      </c>
      <c r="U54" t="s">
        <v>137</v>
      </c>
      <c r="V54" t="s">
        <v>138</v>
      </c>
      <c r="W54" t="s">
        <v>139</v>
      </c>
      <c r="X54" t="s">
        <v>286</v>
      </c>
      <c r="Y54" t="s">
        <v>141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287</v>
      </c>
      <c r="AG54" t="s">
        <v>288</v>
      </c>
      <c r="AH54" t="s">
        <v>41</v>
      </c>
      <c r="AI54">
        <v>2</v>
      </c>
      <c r="AJ54" t="s">
        <v>141</v>
      </c>
      <c r="AK54" t="s">
        <v>18</v>
      </c>
      <c r="AL54" t="s">
        <v>64</v>
      </c>
      <c r="AM54" t="s">
        <v>75</v>
      </c>
      <c r="AN54">
        <v>0.4</v>
      </c>
      <c r="AO54">
        <v>0.54900000000000004</v>
      </c>
    </row>
    <row r="55" spans="1:47" x14ac:dyDescent="0.3">
      <c r="A55">
        <v>1002</v>
      </c>
      <c r="B55">
        <v>0.59199999999999997</v>
      </c>
      <c r="C55">
        <v>0.5</v>
      </c>
      <c r="D55">
        <v>0.38300000000000001</v>
      </c>
      <c r="E55">
        <v>0.4</v>
      </c>
      <c r="F55">
        <v>0.374</v>
      </c>
      <c r="G55">
        <v>0.97499999999999998</v>
      </c>
      <c r="M55" t="s">
        <v>39</v>
      </c>
      <c r="N55">
        <v>1</v>
      </c>
      <c r="O55">
        <v>0</v>
      </c>
      <c r="P55">
        <v>15</v>
      </c>
      <c r="Q55">
        <v>15</v>
      </c>
      <c r="R55">
        <v>26</v>
      </c>
      <c r="S55">
        <v>1</v>
      </c>
      <c r="T55">
        <v>27</v>
      </c>
      <c r="U55" t="s">
        <v>137</v>
      </c>
      <c r="V55" t="s">
        <v>138</v>
      </c>
      <c r="W55" t="s">
        <v>139</v>
      </c>
      <c r="X55" t="s">
        <v>140</v>
      </c>
      <c r="Y55" t="s">
        <v>141</v>
      </c>
      <c r="Z55" t="s">
        <v>40</v>
      </c>
      <c r="AA55" t="s">
        <v>40</v>
      </c>
      <c r="AB55" t="s">
        <v>40</v>
      </c>
      <c r="AC55" t="s">
        <v>40</v>
      </c>
      <c r="AD55" t="s">
        <v>40</v>
      </c>
      <c r="AE55" t="s">
        <v>40</v>
      </c>
      <c r="AF55" t="s">
        <v>142</v>
      </c>
      <c r="AG55" t="s">
        <v>143</v>
      </c>
      <c r="AH55" t="s">
        <v>39</v>
      </c>
      <c r="AI55">
        <v>2</v>
      </c>
      <c r="AJ55" t="s">
        <v>141</v>
      </c>
      <c r="AK55" t="s">
        <v>18</v>
      </c>
      <c r="AL55" t="s">
        <v>64</v>
      </c>
      <c r="AM55" t="s">
        <v>53</v>
      </c>
      <c r="AN55">
        <v>0.374</v>
      </c>
      <c r="AO55">
        <v>0.97499999999999998</v>
      </c>
      <c r="AP55">
        <f t="shared" ref="AP55" si="142">AN55-AN54</f>
        <v>-2.6000000000000023E-2</v>
      </c>
      <c r="AQ55">
        <f t="shared" ref="AQ55" si="143">AO55-AO54</f>
        <v>0.42599999999999993</v>
      </c>
      <c r="AR55">
        <f t="shared" ref="AR55" si="144">N55-N54</f>
        <v>0</v>
      </c>
      <c r="AS55">
        <f t="shared" ref="AS55:AS59" si="145">IF(N54=1,AP55,"")</f>
        <v>-2.6000000000000023E-2</v>
      </c>
      <c r="AT55">
        <f t="shared" ref="AT55:AT59" si="146">IF(N54=1,AQ55,"")</f>
        <v>0.42599999999999993</v>
      </c>
      <c r="AU55">
        <f t="shared" ref="AU55:AU59" si="147">IF(N54=1,AR55,"")</f>
        <v>0</v>
      </c>
    </row>
    <row r="56" spans="1:47" x14ac:dyDescent="0.3">
      <c r="A56">
        <v>1002</v>
      </c>
      <c r="B56">
        <v>1.1419999999999999</v>
      </c>
      <c r="C56">
        <v>0.51</v>
      </c>
      <c r="D56">
        <v>0.36799999999999999</v>
      </c>
      <c r="E56">
        <v>0.377</v>
      </c>
      <c r="F56">
        <v>0.36099999999999999</v>
      </c>
      <c r="G56">
        <v>0.32200000000000001</v>
      </c>
      <c r="H56">
        <v>0.39</v>
      </c>
      <c r="I56">
        <v>0.47599999999999998</v>
      </c>
      <c r="J56">
        <v>0.48299999999999998</v>
      </c>
      <c r="M56" t="s">
        <v>39</v>
      </c>
      <c r="N56">
        <v>1</v>
      </c>
      <c r="O56">
        <v>0</v>
      </c>
      <c r="P56">
        <v>31</v>
      </c>
      <c r="Q56">
        <v>31</v>
      </c>
      <c r="R56">
        <v>36</v>
      </c>
      <c r="S56">
        <v>1</v>
      </c>
      <c r="T56">
        <v>37</v>
      </c>
      <c r="U56" t="s">
        <v>54</v>
      </c>
      <c r="V56" t="s">
        <v>55</v>
      </c>
      <c r="W56" t="s">
        <v>56</v>
      </c>
      <c r="X56" t="s">
        <v>57</v>
      </c>
      <c r="Y56" t="s">
        <v>58</v>
      </c>
      <c r="Z56" t="s">
        <v>59</v>
      </c>
      <c r="AA56" t="s">
        <v>224</v>
      </c>
      <c r="AB56" t="s">
        <v>61</v>
      </c>
      <c r="AC56" t="s">
        <v>40</v>
      </c>
      <c r="AD56" t="s">
        <v>40</v>
      </c>
      <c r="AE56" t="s">
        <v>40</v>
      </c>
      <c r="AF56" t="s">
        <v>225</v>
      </c>
      <c r="AG56" t="s">
        <v>226</v>
      </c>
      <c r="AH56" t="s">
        <v>39</v>
      </c>
      <c r="AI56">
        <v>3</v>
      </c>
      <c r="AJ56" t="s">
        <v>61</v>
      </c>
      <c r="AK56" t="s">
        <v>21</v>
      </c>
      <c r="AL56" t="s">
        <v>64</v>
      </c>
      <c r="AM56" t="s">
        <v>75</v>
      </c>
      <c r="AN56">
        <v>0.47599999999999998</v>
      </c>
      <c r="AO56">
        <v>0.48299999999999998</v>
      </c>
    </row>
    <row r="57" spans="1:47" x14ac:dyDescent="0.3">
      <c r="A57">
        <v>1002</v>
      </c>
      <c r="B57">
        <v>3.589</v>
      </c>
      <c r="C57">
        <v>0.68799999999999994</v>
      </c>
      <c r="D57">
        <v>0.38700000000000001</v>
      </c>
      <c r="E57">
        <v>0.41899999999999998</v>
      </c>
      <c r="F57">
        <v>0.34499999999999997</v>
      </c>
      <c r="G57">
        <v>0.35599999999999998</v>
      </c>
      <c r="H57">
        <v>0.45200000000000001</v>
      </c>
      <c r="I57">
        <v>0.54500000000000004</v>
      </c>
      <c r="J57">
        <v>0.89</v>
      </c>
      <c r="M57" t="s">
        <v>41</v>
      </c>
      <c r="N57">
        <v>1</v>
      </c>
      <c r="O57">
        <v>0</v>
      </c>
      <c r="P57">
        <v>2</v>
      </c>
      <c r="Q57">
        <v>2</v>
      </c>
      <c r="R57">
        <v>27</v>
      </c>
      <c r="S57">
        <v>1</v>
      </c>
      <c r="T57">
        <v>28</v>
      </c>
      <c r="U57" t="s">
        <v>54</v>
      </c>
      <c r="V57" t="s">
        <v>55</v>
      </c>
      <c r="W57" t="s">
        <v>56</v>
      </c>
      <c r="X57" t="s">
        <v>57</v>
      </c>
      <c r="Y57" t="s">
        <v>58</v>
      </c>
      <c r="Z57" t="s">
        <v>59</v>
      </c>
      <c r="AA57" t="s">
        <v>60</v>
      </c>
      <c r="AB57" t="s">
        <v>61</v>
      </c>
      <c r="AC57" t="s">
        <v>40</v>
      </c>
      <c r="AD57" t="s">
        <v>40</v>
      </c>
      <c r="AE57" t="s">
        <v>40</v>
      </c>
      <c r="AF57" t="s">
        <v>62</v>
      </c>
      <c r="AG57" t="s">
        <v>63</v>
      </c>
      <c r="AH57" t="s">
        <v>41</v>
      </c>
      <c r="AI57">
        <v>3</v>
      </c>
      <c r="AJ57" t="s">
        <v>61</v>
      </c>
      <c r="AK57" t="s">
        <v>21</v>
      </c>
      <c r="AL57" t="s">
        <v>64</v>
      </c>
      <c r="AM57" t="s">
        <v>53</v>
      </c>
      <c r="AN57">
        <v>0.54500000000000004</v>
      </c>
      <c r="AO57">
        <v>0.89</v>
      </c>
      <c r="AP57">
        <f t="shared" ref="AP57" si="148">AN57-AN56</f>
        <v>6.9000000000000061E-2</v>
      </c>
      <c r="AQ57">
        <f t="shared" ref="AQ57" si="149">AO57-AO56</f>
        <v>0.40700000000000003</v>
      </c>
      <c r="AR57">
        <f t="shared" ref="AR57" si="150">N57-N56</f>
        <v>0</v>
      </c>
      <c r="AS57">
        <f t="shared" ref="AS57:AS59" si="151">IF(N56=1,AP57,"")</f>
        <v>6.9000000000000061E-2</v>
      </c>
      <c r="AT57">
        <f t="shared" ref="AT57:AT59" si="152">IF(N56=1,AQ57,"")</f>
        <v>0.40700000000000003</v>
      </c>
      <c r="AU57">
        <f t="shared" ref="AU57:AU59" si="153">IF(N56=1,AR57,"")</f>
        <v>0</v>
      </c>
    </row>
    <row r="58" spans="1:47" x14ac:dyDescent="0.3">
      <c r="A58">
        <v>1002</v>
      </c>
      <c r="B58">
        <v>0.82099999999999995</v>
      </c>
      <c r="C58">
        <v>0.52200000000000002</v>
      </c>
      <c r="D58">
        <v>0.35599999999999998</v>
      </c>
      <c r="E58">
        <v>0.317</v>
      </c>
      <c r="F58">
        <v>0.36799999999999999</v>
      </c>
      <c r="G58">
        <v>0.33700000000000002</v>
      </c>
      <c r="H58">
        <v>0.316</v>
      </c>
      <c r="I58">
        <v>0.32400000000000001</v>
      </c>
      <c r="J58">
        <v>0.38300000000000001</v>
      </c>
      <c r="K58">
        <v>0.35</v>
      </c>
      <c r="L58">
        <v>0.38900000000000001</v>
      </c>
      <c r="M58" t="s">
        <v>39</v>
      </c>
      <c r="N58">
        <v>1</v>
      </c>
      <c r="O58">
        <v>0</v>
      </c>
      <c r="P58">
        <v>32</v>
      </c>
      <c r="Q58">
        <v>32</v>
      </c>
      <c r="R58">
        <v>37</v>
      </c>
      <c r="S58">
        <v>1</v>
      </c>
      <c r="T58">
        <v>38</v>
      </c>
      <c r="U58" t="s">
        <v>227</v>
      </c>
      <c r="V58" t="s">
        <v>228</v>
      </c>
      <c r="W58" t="s">
        <v>56</v>
      </c>
      <c r="X58" t="s">
        <v>229</v>
      </c>
      <c r="Y58" t="s">
        <v>230</v>
      </c>
      <c r="Z58" t="s">
        <v>231</v>
      </c>
      <c r="AA58" t="s">
        <v>232</v>
      </c>
      <c r="AB58" t="s">
        <v>233</v>
      </c>
      <c r="AC58" t="s">
        <v>234</v>
      </c>
      <c r="AD58" t="s">
        <v>235</v>
      </c>
      <c r="AE58" t="s">
        <v>40</v>
      </c>
      <c r="AF58" t="s">
        <v>236</v>
      </c>
      <c r="AG58" t="s">
        <v>237</v>
      </c>
      <c r="AH58" t="s">
        <v>39</v>
      </c>
      <c r="AI58">
        <v>6</v>
      </c>
      <c r="AJ58" t="s">
        <v>235</v>
      </c>
      <c r="AK58" t="s">
        <v>22</v>
      </c>
      <c r="AL58" t="s">
        <v>64</v>
      </c>
      <c r="AM58" t="s">
        <v>75</v>
      </c>
      <c r="AN58">
        <v>0.38300000000000001</v>
      </c>
      <c r="AO58">
        <v>0.35</v>
      </c>
    </row>
    <row r="59" spans="1:47" x14ac:dyDescent="0.3">
      <c r="A59">
        <v>1002</v>
      </c>
      <c r="B59">
        <v>3.093</v>
      </c>
      <c r="C59">
        <v>0.67400000000000004</v>
      </c>
      <c r="D59">
        <v>0.40699999999999997</v>
      </c>
      <c r="E59">
        <v>0.41599999999999998</v>
      </c>
      <c r="F59">
        <v>0.40400000000000003</v>
      </c>
      <c r="G59">
        <v>0.443</v>
      </c>
      <c r="H59">
        <v>0.58499999999999996</v>
      </c>
      <c r="I59">
        <v>0.45700000000000002</v>
      </c>
      <c r="J59">
        <v>0.74099999999999999</v>
      </c>
      <c r="K59">
        <v>0.83799999999999997</v>
      </c>
      <c r="L59">
        <v>1.052</v>
      </c>
      <c r="M59" t="s">
        <v>41</v>
      </c>
      <c r="N59">
        <v>1</v>
      </c>
      <c r="O59">
        <v>0</v>
      </c>
      <c r="P59">
        <v>40</v>
      </c>
      <c r="Q59">
        <v>40</v>
      </c>
      <c r="R59">
        <v>28</v>
      </c>
      <c r="S59">
        <v>1</v>
      </c>
      <c r="T59">
        <v>29</v>
      </c>
      <c r="U59" t="s">
        <v>227</v>
      </c>
      <c r="V59" t="s">
        <v>178</v>
      </c>
      <c r="W59" t="s">
        <v>56</v>
      </c>
      <c r="X59" t="s">
        <v>229</v>
      </c>
      <c r="Y59" t="s">
        <v>230</v>
      </c>
      <c r="Z59" t="s">
        <v>231</v>
      </c>
      <c r="AA59" t="s">
        <v>232</v>
      </c>
      <c r="AB59" t="s">
        <v>269</v>
      </c>
      <c r="AC59" t="s">
        <v>234</v>
      </c>
      <c r="AD59" t="s">
        <v>235</v>
      </c>
      <c r="AE59" t="s">
        <v>40</v>
      </c>
      <c r="AF59" t="s">
        <v>270</v>
      </c>
      <c r="AG59" t="s">
        <v>271</v>
      </c>
      <c r="AH59" t="s">
        <v>41</v>
      </c>
      <c r="AI59">
        <v>6</v>
      </c>
      <c r="AJ59" t="s">
        <v>235</v>
      </c>
      <c r="AK59" t="s">
        <v>22</v>
      </c>
      <c r="AL59" t="s">
        <v>64</v>
      </c>
      <c r="AM59" t="s">
        <v>53</v>
      </c>
      <c r="AN59">
        <v>0.74099999999999999</v>
      </c>
      <c r="AO59">
        <v>0.83799999999999997</v>
      </c>
      <c r="AP59">
        <f t="shared" ref="AP59:AQ59" si="154">AN59-AN58</f>
        <v>0.35799999999999998</v>
      </c>
      <c r="AQ59">
        <f t="shared" si="154"/>
        <v>0.48799999999999999</v>
      </c>
      <c r="AR59">
        <f t="shared" ref="AR59" si="155">N59-N58</f>
        <v>0</v>
      </c>
      <c r="AS59">
        <f t="shared" ref="AS59" si="156">IF(N58=1,AP59,"")</f>
        <v>0.35799999999999998</v>
      </c>
      <c r="AT59">
        <f t="shared" ref="AT59" si="157">IF(N58=1,AQ59,"")</f>
        <v>0.48799999999999999</v>
      </c>
      <c r="AU59">
        <f t="shared" ref="AU59" si="158">IF(N58=1,AR59,"")</f>
        <v>0</v>
      </c>
    </row>
  </sheetData>
  <sortState ref="A2:AO71">
    <sortCondition ref="AL2:AL71"/>
    <sortCondition ref="AI2:AI71"/>
    <sortCondition ref="AM2:AM71"/>
  </sortState>
  <mergeCells count="2">
    <mergeCell ref="AW2:AZ2"/>
    <mergeCell ref="AW8:AZ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PARTICIPANT_reading_short_2020-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2023-02-22T08:13:28Z</dcterms:created>
  <dcterms:modified xsi:type="dcterms:W3CDTF">2023-02-23T11:45:20Z</dcterms:modified>
</cp:coreProperties>
</file>