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ing Types" sheetId="1" r:id="rId4"/>
    <sheet state="visible" name="Reports" sheetId="2" r:id="rId5"/>
    <sheet state="visible" name="Marketing Fields" sheetId="3" r:id="rId6"/>
    <sheet state="visible" name="Pricing Chart" sheetId="4" r:id="rId7"/>
    <sheet state="visible" name="Room Types" sheetId="5" r:id="rId8"/>
    <sheet state="visible" name="Bed Types" sheetId="6" r:id="rId9"/>
    <sheet state="visible" name="Cancellation Policy" sheetId="7" r:id="rId10"/>
    <sheet state="visible" name="Booking Status" sheetId="8" r:id="rId11"/>
    <sheet state="visible" name="Booking Index" sheetId="9" r:id="rId12"/>
    <sheet state="visible" name="Check In Type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We are sending these 6 values as a combination, and this is the combined length</t>
      </text>
    </comment>
    <comment authorId="0" ref="E5">
      <text>
        <t xml:space="preserve">We are sending these 6 values as a combination, and this is the combined length</t>
      </text>
    </comment>
    <comment authorId="0" ref="A13">
      <text>
        <t xml:space="preserve">We are using concierge information in auto messages that we send to user</t>
      </text>
    </comment>
    <comment authorId="0" ref="A14">
      <text>
        <t xml:space="preserve">We are using private information in auto messages that we send to user</t>
      </text>
    </comment>
    <comment authorId="0" ref="A15">
      <text>
        <t xml:space="preserve">We are using entertainment note in auto messages that we send to user</t>
      </text>
    </comment>
    <comment authorId="0" ref="A16">
      <text>
        <t xml:space="preserve">We are using cleaning note in auto messages that we send to user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">
      <text>
        <t xml:space="preserve">how are we paying PPB Fee
	-Piyush Mishra
same we are processing now, subtracting from rent
	-Silas Macrae-Smith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only "dining_seat_count" is pushed
	-Piyush Mishra
ok so just for airbnb no dining seat for vrbro?
	-Silas Macrae-Smith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Do we need any other cancellation policy?
	-Piyush Mishra
@quinn@stayduvet.com  any suggestions?
	-Silas Macrae-Smith
@piyush0mishra@gmail.com no just this 1 for now. we have uniform policies across all of our inventory.
	-Quinn Foster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">
      <text>
        <t xml:space="preserve">FullyPaid used just while ingesting
	-Piyush Mishra</t>
      </text>
    </comment>
  </commentList>
</comments>
</file>

<file path=xl/sharedStrings.xml><?xml version="1.0" encoding="utf-8"?>
<sst xmlns="http://schemas.openxmlformats.org/spreadsheetml/2006/main" count="546" uniqueCount="336">
  <si>
    <t>Name</t>
  </si>
  <si>
    <t>PMS</t>
  </si>
  <si>
    <t>Airbnb</t>
  </si>
  <si>
    <t>Airbnb Group</t>
  </si>
  <si>
    <t>VRBO</t>
  </si>
  <si>
    <t>Booking Pal</t>
  </si>
  <si>
    <t>Google Listings</t>
  </si>
  <si>
    <t>Apartment</t>
  </si>
  <si>
    <t>apartment</t>
  </si>
  <si>
    <t>apartments</t>
  </si>
  <si>
    <t>PROPERTY_TYPE_APARTMENT</t>
  </si>
  <si>
    <t>PCT3</t>
  </si>
  <si>
    <t>Barn</t>
  </si>
  <si>
    <t>barn</t>
  </si>
  <si>
    <t>unique_homes</t>
  </si>
  <si>
    <t>PROPERTY_TYPE_BARN</t>
  </si>
  <si>
    <t>PCT141</t>
  </si>
  <si>
    <t>Bread and Breakfast</t>
  </si>
  <si>
    <t>bnb</t>
  </si>
  <si>
    <t>PROPERTY_TYPE_BED_AND_BREAKFAST</t>
  </si>
  <si>
    <t>PCT4</t>
  </si>
  <si>
    <t>Boat</t>
  </si>
  <si>
    <t>boat</t>
  </si>
  <si>
    <t>PROPERTY_TYPE_BOAT</t>
  </si>
  <si>
    <t>PCT142</t>
  </si>
  <si>
    <t>Bungalow</t>
  </si>
  <si>
    <t>bungalow</t>
  </si>
  <si>
    <t>houses</t>
  </si>
  <si>
    <t>PROPERTY_TYPE_BUNGALOW</t>
  </si>
  <si>
    <t>PCT111</t>
  </si>
  <si>
    <t>Cabin</t>
  </si>
  <si>
    <t>cabin</t>
  </si>
  <si>
    <t>PROPERTY_TYPE_CABIN</t>
  </si>
  <si>
    <t>PCT5</t>
  </si>
  <si>
    <t>Camp</t>
  </si>
  <si>
    <t>camp</t>
  </si>
  <si>
    <t>campsite</t>
  </si>
  <si>
    <t>PROPERTY_TYPE_CAMPGROUND</t>
  </si>
  <si>
    <t>PCT6</t>
  </si>
  <si>
    <t>Castle</t>
  </si>
  <si>
    <t>castle</t>
  </si>
  <si>
    <t>PROPERTY_TYPE_CASTLE</t>
  </si>
  <si>
    <t>PCT37</t>
  </si>
  <si>
    <t>Chalet</t>
  </si>
  <si>
    <t>chalet</t>
  </si>
  <si>
    <t>PROPERTY_TYPE_CHALET</t>
  </si>
  <si>
    <t>PCT7</t>
  </si>
  <si>
    <t>Condo</t>
  </si>
  <si>
    <t>condo</t>
  </si>
  <si>
    <t>condominium</t>
  </si>
  <si>
    <t>PROPERTY_TYPE_CONDO</t>
  </si>
  <si>
    <t>PCT8</t>
  </si>
  <si>
    <t>Cottage</t>
  </si>
  <si>
    <t>cottage</t>
  </si>
  <si>
    <t>PROPERTY_TYPE_COTTAGE</t>
  </si>
  <si>
    <t>PCT114</t>
  </si>
  <si>
    <t>Farm House</t>
  </si>
  <si>
    <t>farmhouse</t>
  </si>
  <si>
    <t>farm_stay</t>
  </si>
  <si>
    <t>secondary_units</t>
  </si>
  <si>
    <t>PROPERTY_TYPE_FARMHOUSE</t>
  </si>
  <si>
    <t>PCT15</t>
  </si>
  <si>
    <t>Guest House</t>
  </si>
  <si>
    <t>guesthouse</t>
  </si>
  <si>
    <t>PROPERTY_TYPE_GUESTHOUSE</t>
  </si>
  <si>
    <t>PCT16</t>
  </si>
  <si>
    <t>Hostel</t>
  </si>
  <si>
    <t>hostel</t>
  </si>
  <si>
    <t>boutique_hotels_and_more</t>
  </si>
  <si>
    <t>PROPERTY_TYPE_HOSTEL</t>
  </si>
  <si>
    <t>PCT19</t>
  </si>
  <si>
    <t>Hotel</t>
  </si>
  <si>
    <t>hotel</t>
  </si>
  <si>
    <t>PROPERTY_TYPE_HOTEL</t>
  </si>
  <si>
    <t>PCT20</t>
  </si>
  <si>
    <t>House</t>
  </si>
  <si>
    <t>house</t>
  </si>
  <si>
    <t>PROPERTY_TYPE_HOUSE</t>
  </si>
  <si>
    <t>PCT150</t>
  </si>
  <si>
    <t>House Boat</t>
  </si>
  <si>
    <t>houseboat</t>
  </si>
  <si>
    <t>PROPERTY_TYPE_HOUSE_BOAT</t>
  </si>
  <si>
    <t>PCT151</t>
  </si>
  <si>
    <t>Hut</t>
  </si>
  <si>
    <t>hut</t>
  </si>
  <si>
    <t>PCT139</t>
  </si>
  <si>
    <t>Igloo</t>
  </si>
  <si>
    <t>igloo</t>
  </si>
  <si>
    <t>PCT152</t>
  </si>
  <si>
    <t>Resort</t>
  </si>
  <si>
    <t>resort</t>
  </si>
  <si>
    <t>PROPERTY_TYPE_RESORT</t>
  </si>
  <si>
    <t>PCT30</t>
  </si>
  <si>
    <t>Tower</t>
  </si>
  <si>
    <t>tower</t>
  </si>
  <si>
    <t>PROPERTY_TYPE_TOWER</t>
  </si>
  <si>
    <t>PCT120</t>
  </si>
  <si>
    <t>Townhouse</t>
  </si>
  <si>
    <t>townhouse</t>
  </si>
  <si>
    <t>PROPERTY_TYPE_TOWNHOME</t>
  </si>
  <si>
    <t>PCT101</t>
  </si>
  <si>
    <t>Villa</t>
  </si>
  <si>
    <t>villa</t>
  </si>
  <si>
    <t>PROPERTY_TYPE_VILLA</t>
  </si>
  <si>
    <t>PCT35</t>
  </si>
  <si>
    <t>Yacht</t>
  </si>
  <si>
    <t>yacht</t>
  </si>
  <si>
    <t>PROPERTY_TYPE_YACHT</t>
  </si>
  <si>
    <t>PCT125</t>
  </si>
  <si>
    <t>Offset (Use Better Name)</t>
  </si>
  <si>
    <t>Start Date</t>
  </si>
  <si>
    <t>End Date</t>
  </si>
  <si>
    <t>Single Listing</t>
  </si>
  <si>
    <t>Multiple Listings</t>
  </si>
  <si>
    <t>Tags</t>
  </si>
  <si>
    <t>Check In</t>
  </si>
  <si>
    <t>Check Out</t>
  </si>
  <si>
    <t>Created At</t>
  </si>
  <si>
    <t>Canceled At</t>
  </si>
  <si>
    <t>Completed At</t>
  </si>
  <si>
    <t>Due At</t>
  </si>
  <si>
    <t>Paid At</t>
  </si>
  <si>
    <t>Booking Status</t>
  </si>
  <si>
    <t>Include Deactivated Listings</t>
  </si>
  <si>
    <t>Year</t>
  </si>
  <si>
    <t>Quarter</t>
  </si>
  <si>
    <t>Task Status</t>
  </si>
  <si>
    <t>Task Type</t>
  </si>
  <si>
    <t>Task Category</t>
  </si>
  <si>
    <t>Assignee</t>
  </si>
  <si>
    <t>Task Creator</t>
  </si>
  <si>
    <t>Paid By</t>
  </si>
  <si>
    <t>Only Task with Expense</t>
  </si>
  <si>
    <t>Property Income Report</t>
  </si>
  <si>
    <t>Task Report</t>
  </si>
  <si>
    <t>Payout Report</t>
  </si>
  <si>
    <t>HomeAway</t>
  </si>
  <si>
    <t>MBP</t>
  </si>
  <si>
    <t>StayDuvet</t>
  </si>
  <si>
    <t>Name of Field</t>
  </si>
  <si>
    <t>Min. Length</t>
  </si>
  <si>
    <t>Max. Length.</t>
  </si>
  <si>
    <t>Title</t>
  </si>
  <si>
    <t>Summary</t>
  </si>
  <si>
    <t>Show Additional note on UI:
Please use the first 80 characters as good as possible because on HomeAway only the first 80 characters are shown</t>
  </si>
  <si>
    <t>Space</t>
  </si>
  <si>
    <t>Guest Access</t>
  </si>
  <si>
    <t>The Neighbourhood</t>
  </si>
  <si>
    <t>Interaction with Guests</t>
  </si>
  <si>
    <t>Getting Around</t>
  </si>
  <si>
    <t>Other Notes</t>
  </si>
  <si>
    <t>House Rules</t>
  </si>
  <si>
    <t>Owner Story</t>
  </si>
  <si>
    <t>Concierge</t>
  </si>
  <si>
    <t>Private Notes</t>
  </si>
  <si>
    <t>Entertainment Note</t>
  </si>
  <si>
    <t>Cleaning Note</t>
  </si>
  <si>
    <t>Home Secret</t>
  </si>
  <si>
    <t>Wifi Note</t>
  </si>
  <si>
    <t>Property Access Note</t>
  </si>
  <si>
    <t>Airbnb Expectations</t>
  </si>
  <si>
    <t>VRBO safety Feature</t>
  </si>
  <si>
    <t>AIRBNB</t>
  </si>
  <si>
    <t>AB Object Key</t>
  </si>
  <si>
    <t>STAYDUVET</t>
  </si>
  <si>
    <t>Note</t>
  </si>
  <si>
    <t>ACCOMMODATION FEE</t>
  </si>
  <si>
    <t>listing_base_price_accurate</t>
  </si>
  <si>
    <t>CLEANING FEE</t>
  </si>
  <si>
    <t>listing_cleaning_fee_accurate</t>
  </si>
  <si>
    <t>Cleaning Fee</t>
  </si>
  <si>
    <t>EXTRA GUEST FEE</t>
  </si>
  <si>
    <t>Extra Guest Fee (If Applicable)</t>
  </si>
  <si>
    <t>PET FEE</t>
  </si>
  <si>
    <t>SUBTOTAL</t>
  </si>
  <si>
    <t>Discount</t>
  </si>
  <si>
    <t>Charity</t>
  </si>
  <si>
    <t>Source Guest Fee</t>
  </si>
  <si>
    <t>No Calculation, READ Only Data</t>
  </si>
  <si>
    <t>Source Host Fee</t>
  </si>
  <si>
    <t>host_fee_base_accurate</t>
  </si>
  <si>
    <t>We are directly Importing from Airbnb, but it is 3% of Subtotal (only for Airbnb)</t>
  </si>
  <si>
    <t>Source Collected Taxes</t>
  </si>
  <si>
    <t>airbnb_collected_tax_amount_accurate</t>
  </si>
  <si>
    <t>Taxes Airbnb Collected and Deposited to Govt.</t>
  </si>
  <si>
    <t>PMS Taxes</t>
  </si>
  <si>
    <t>pass_through_tax_expected_amount_accurate</t>
  </si>
  <si>
    <t>Taxes Source Collected, but SD Liable to Deposit</t>
  </si>
  <si>
    <t>Total Taxes</t>
  </si>
  <si>
    <t>transient_occupancy_tax_paid_amount_accurate</t>
  </si>
  <si>
    <t>Total Tax Liability of Guest</t>
  </si>
  <si>
    <t>Security Deposit</t>
  </si>
  <si>
    <t>City Taxes</t>
  </si>
  <si>
    <t>(ACC + EXTRA GUEST  - HOST) % CITY TAX</t>
  </si>
  <si>
    <t>PDP Fee</t>
  </si>
  <si>
    <t>CC Process Fee</t>
  </si>
  <si>
    <t>Shown as Administration Fee</t>
  </si>
  <si>
    <t>Landing Amount</t>
  </si>
  <si>
    <t>Payout Amount</t>
  </si>
  <si>
    <t>Payout Amount inclusive of Tax Liability of SD</t>
  </si>
  <si>
    <t>Net Income</t>
  </si>
  <si>
    <t>Mgmt. Commission</t>
  </si>
  <si>
    <t>Client Earning</t>
  </si>
  <si>
    <t>PDP Nightly Fee</t>
  </si>
  <si>
    <t># Nights</t>
  </si>
  <si>
    <t># Extra Guests</t>
  </si>
  <si>
    <t>nightly fee sum</t>
  </si>
  <si>
    <t>Source Collected Tax</t>
  </si>
  <si>
    <t>Extra Guest Fee Per Guest</t>
  </si>
  <si>
    <t>Pet Fee</t>
  </si>
  <si>
    <t>City Tax %</t>
  </si>
  <si>
    <t>Listing Tax %</t>
  </si>
  <si>
    <t>Commission %</t>
  </si>
  <si>
    <t>Airbnb Acc. Fee</t>
  </si>
  <si>
    <t>Stayduvet Guest Fee %</t>
  </si>
  <si>
    <t>constant</t>
  </si>
  <si>
    <t>Stayduvet CC Process Fee %</t>
  </si>
  <si>
    <t>Affiliate Discount</t>
  </si>
  <si>
    <t>Charity Amount</t>
  </si>
  <si>
    <t>Common Space</t>
  </si>
  <si>
    <t>common_space</t>
  </si>
  <si>
    <t>common_spaces</t>
  </si>
  <si>
    <t>Living Room</t>
  </si>
  <si>
    <t>Bedroom</t>
  </si>
  <si>
    <t>bedroom</t>
  </si>
  <si>
    <t>BEDROOM</t>
  </si>
  <si>
    <t>Dining Area</t>
  </si>
  <si>
    <t>dining_room</t>
  </si>
  <si>
    <t>Bunk Bed</t>
  </si>
  <si>
    <t>bunk_bed</t>
  </si>
  <si>
    <t>AMENITY_BUNK_BED</t>
  </si>
  <si>
    <t>RMA6032</t>
  </si>
  <si>
    <t>Child Bed</t>
  </si>
  <si>
    <t>child_bed</t>
  </si>
  <si>
    <t>toddler_bed</t>
  </si>
  <si>
    <t>AMENITY_CHILD_BED</t>
  </si>
  <si>
    <t>RMA6121</t>
  </si>
  <si>
    <t>Crib</t>
  </si>
  <si>
    <t>crib_bed</t>
  </si>
  <si>
    <t>AMENITY_BABY_CRIB</t>
  </si>
  <si>
    <t>RMA26</t>
  </si>
  <si>
    <t>Double Bed</t>
  </si>
  <si>
    <t>double_bed</t>
  </si>
  <si>
    <t>AMENITY_DOUBLE</t>
  </si>
  <si>
    <t>RMA33</t>
  </si>
  <si>
    <t>King Bed</t>
  </si>
  <si>
    <t>king_bed</t>
  </si>
  <si>
    <t>AMENITY_KING</t>
  </si>
  <si>
    <t>RMA58</t>
  </si>
  <si>
    <t>Queen Bed</t>
  </si>
  <si>
    <t>queen_bed</t>
  </si>
  <si>
    <t>AMENITY_QUEEN</t>
  </si>
  <si>
    <t>RMA86</t>
  </si>
  <si>
    <t>Single Bed</t>
  </si>
  <si>
    <t>single_bed</t>
  </si>
  <si>
    <t>AMENITY_TWIN_SINGLE</t>
  </si>
  <si>
    <t>RMA113</t>
  </si>
  <si>
    <t>Sofa Bed</t>
  </si>
  <si>
    <t>sofa_bed</t>
  </si>
  <si>
    <t>AMENITY_SLEEP_SOFA</t>
  </si>
  <si>
    <t>RMA102</t>
  </si>
  <si>
    <t>Strict 14</t>
  </si>
  <si>
    <t>strict_14</t>
  </si>
  <si>
    <t>strict_14_with_grace_period</t>
  </si>
  <si>
    <t>Custom</t>
  </si>
  <si>
    <t>pending</t>
  </si>
  <si>
    <t>UNCONFIRMED</t>
  </si>
  <si>
    <t>Provisional</t>
  </si>
  <si>
    <t>pending_voided</t>
  </si>
  <si>
    <t>CANCELLED_BY_TRAVELER</t>
  </si>
  <si>
    <t>Failed</t>
  </si>
  <si>
    <t>deny</t>
  </si>
  <si>
    <t>CANCELLED_BY_OWNER</t>
  </si>
  <si>
    <t>Cancelled</t>
  </si>
  <si>
    <t>timeout</t>
  </si>
  <si>
    <t>guest_pending</t>
  </si>
  <si>
    <t>awaiting_payment</t>
  </si>
  <si>
    <t>pending_payment</t>
  </si>
  <si>
    <t>pending_verification</t>
  </si>
  <si>
    <t>at_checkpoint</t>
  </si>
  <si>
    <t>guest_failed</t>
  </si>
  <si>
    <t>checkpoint_voided</t>
  </si>
  <si>
    <t>failed_verification</t>
  </si>
  <si>
    <t>expired</t>
  </si>
  <si>
    <t>accept</t>
  </si>
  <si>
    <t>CONFIRMED</t>
  </si>
  <si>
    <t>Confirmed, FullyPaid</t>
  </si>
  <si>
    <t>reservation_request_voided</t>
  </si>
  <si>
    <t>cancelled_by_host</t>
  </si>
  <si>
    <t>cancelled_by_guest</t>
  </si>
  <si>
    <t>cancelled_by_admin</t>
  </si>
  <si>
    <t>unknown</t>
  </si>
  <si>
    <t>unavailable</t>
  </si>
  <si>
    <t>Exception</t>
  </si>
  <si>
    <t>check_in</t>
  </si>
  <si>
    <t>check_out</t>
  </si>
  <si>
    <t>source</t>
  </si>
  <si>
    <t>status</t>
  </si>
  <si>
    <t>property_ids</t>
  </si>
  <si>
    <t>confirmed_at</t>
  </si>
  <si>
    <t>cancelled_at</t>
  </si>
  <si>
    <t>reviewed_at</t>
  </si>
  <si>
    <t>tags</t>
  </si>
  <si>
    <t>sort_by</t>
  </si>
  <si>
    <t>sort_order</t>
  </si>
  <si>
    <t>Today's Checkin</t>
  </si>
  <si>
    <t>{eq: today's date}</t>
  </si>
  <si>
    <t>-</t>
  </si>
  <si>
    <t>accepted</t>
  </si>
  <si>
    <t>asc</t>
  </si>
  <si>
    <t>Today's Checkout</t>
  </si>
  <si>
    <t>Ongoing</t>
  </si>
  <si>
    <t>{lt: today's date}</t>
  </si>
  <si>
    <t>{gt: today's date}</t>
  </si>
  <si>
    <t>Owner Block</t>
  </si>
  <si>
    <t>owner_block</t>
  </si>
  <si>
    <t>desc</t>
  </si>
  <si>
    <t>Past</t>
  </si>
  <si>
    <t>Recently Booked</t>
  </si>
  <si>
    <t>Recently Cancelled</t>
  </si>
  <si>
    <t>cancelled_by_host, cancelled_by_guest, cancelled_by_admin</t>
  </si>
  <si>
    <t>Recently Reviewed</t>
  </si>
  <si>
    <t>Upcoming</t>
  </si>
  <si>
    <t>Owner Upcoming</t>
  </si>
  <si>
    <t>owned by owner</t>
  </si>
  <si>
    <t>doorman_entry</t>
  </si>
  <si>
    <t>doorman</t>
  </si>
  <si>
    <t>lockbox</t>
  </si>
  <si>
    <t>lock_box</t>
  </si>
  <si>
    <t>smartlock</t>
  </si>
  <si>
    <t>smart_lock</t>
  </si>
  <si>
    <t>keypad</t>
  </si>
  <si>
    <t>host_checkin</t>
  </si>
  <si>
    <t>in_person_meet</t>
  </si>
  <si>
    <t>other_checkin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</si>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</sst>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b/>
      <color theme="1"/>
      <name val="Arial"/>
      <scheme val="minor"/>
    </font>
    <font>
      <color rgb="FF000000"/>
      <name val="Arial"/>
    </font>
    <font>
      <b/>
      <u/>
      <color rgb="FF1155CC"/>
    </font>
    <font>
      <b/>
      <color rgb="FF000000"/>
      <name val="Arial"/>
      <scheme val="minor"/>
    </font>
    <font>
      <color rgb="FF222222"/>
      <name val="SFMono-Regular"/>
    </font>
    <font>
      <sz val="10.0"/>
      <color rgb="FF282D44"/>
      <name val="Arial"/>
    </font>
    <font>
      <color rgb="FF222222"/>
      <name val="Arial"/>
    </font>
    <font>
      <sz val="10.0"/>
      <color rgb="FF282D44"/>
      <name val="SFMono-400"/>
    </font>
  </fonts>
  <fills count="13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Fill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4" fontId="1" numFmtId="0" xfId="0" applyFont="1"/>
    <xf borderId="0" fillId="5" fontId="1" numFmtId="0" xfId="0" applyFill="1" applyFont="1"/>
    <xf borderId="0" fillId="5" fontId="1" numFmtId="0" xfId="0" applyAlignment="1" applyFont="1">
      <alignment readingOrder="0"/>
    </xf>
    <xf borderId="0" fillId="6" fontId="1" numFmtId="0" xfId="0" applyFill="1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4" numFmtId="0" xfId="0" applyAlignment="1" applyFill="1" applyFont="1">
      <alignment horizontal="left" readingOrder="0"/>
    </xf>
    <xf borderId="0" fillId="6" fontId="1" numFmtId="0" xfId="0" applyAlignment="1" applyFont="1">
      <alignment readingOrder="0"/>
    </xf>
    <xf borderId="0" fillId="7" fontId="4" numFmtId="0" xfId="0" applyAlignment="1" applyFont="1">
      <alignment horizontal="left" readingOrder="0"/>
    </xf>
    <xf borderId="0" fillId="9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10" fontId="1" numFmtId="0" xfId="0" applyAlignment="1" applyFill="1" applyFont="1">
      <alignment readingOrder="0"/>
    </xf>
    <xf borderId="0" fillId="11" fontId="1" numFmtId="0" xfId="0" applyFill="1" applyFont="1"/>
    <xf borderId="0" fillId="0" fontId="6" numFmtId="0" xfId="0" applyAlignment="1" applyFont="1">
      <alignment readingOrder="0"/>
    </xf>
    <xf borderId="0" fillId="12" fontId="7" numFmtId="0" xfId="0" applyAlignment="1" applyFill="1" applyFont="1">
      <alignment readingOrder="0"/>
    </xf>
    <xf borderId="0" fillId="8" fontId="8" numFmtId="0" xfId="0" applyAlignment="1" applyFont="1">
      <alignment readingOrder="0"/>
    </xf>
    <xf borderId="0" fillId="12" fontId="9" numFmtId="0" xfId="0" applyAlignment="1" applyFont="1">
      <alignment horizontal="left" readingOrder="0"/>
    </xf>
    <xf borderId="0" fillId="12" fontId="9" numFmtId="0" xfId="0" applyAlignment="1" applyFont="1">
      <alignment readingOrder="0"/>
    </xf>
    <xf borderId="0" fillId="8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</xdr:row>
      <xdr:rowOff>0</xdr:rowOff>
    </xdr:from>
    <xdr:ext cx="5095875" cy="1428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.airbnb.com/reference/enumeration-values" TargetMode="External"/><Relationship Id="rId2" Type="http://schemas.openxmlformats.org/officeDocument/2006/relationships/hyperlink" Target="https://developer.airbnb.com/reference/enumeration-values" TargetMode="External"/><Relationship Id="rId3" Type="http://schemas.openxmlformats.org/officeDocument/2006/relationships/hyperlink" Target="https://integration-central.vrbo.com/t/docs/reference/listing_enums" TargetMode="External"/><Relationship Id="rId4" Type="http://schemas.openxmlformats.org/officeDocument/2006/relationships/hyperlink" Target="https://developerstesting.channelconnector.com/channel-attributes/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.airbnb.com/reference/enumeration-values#check-in-option-typesn-values#reservation-status" TargetMode="External"/><Relationship Id="rId2" Type="http://schemas.openxmlformats.org/officeDocument/2006/relationships/hyperlink" Target="https://developerstesting.channelconnector.com/documentation" TargetMode="External"/><Relationship Id="rId3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.airbnb.com/reference/enumeration-values" TargetMode="External"/><Relationship Id="rId2" Type="http://schemas.openxmlformats.org/officeDocument/2006/relationships/hyperlink" Target="https://integration-central.vrbo.com/t/docs/reference/listing_enums" TargetMode="External"/><Relationship Id="rId3" Type="http://schemas.openxmlformats.org/officeDocument/2006/relationships/hyperlink" Target="https://developerstesting.channelconnector.com/channel-attributes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integration-central.vrbo.com/t/docs/reference/listing_enums" TargetMode="External"/><Relationship Id="rId3" Type="http://schemas.openxmlformats.org/officeDocument/2006/relationships/hyperlink" Target="https://developerstesting.channelconnector.com/documentation" TargetMode="External"/><Relationship Id="rId4" Type="http://schemas.openxmlformats.org/officeDocument/2006/relationships/drawing" Target="../drawings/drawing7.xml"/><Relationship Id="rId5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developer.airbnb.com/reference/enumeration-values" TargetMode="External"/><Relationship Id="rId3" Type="http://schemas.openxmlformats.org/officeDocument/2006/relationships/hyperlink" Target="https://integration-central.vrbo.com/t/docs/reference/olb_enums" TargetMode="External"/><Relationship Id="rId4" Type="http://schemas.openxmlformats.org/officeDocument/2006/relationships/drawing" Target="../drawings/drawing8.xml"/><Relationship Id="rId5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13"/>
    <col customWidth="1" min="4" max="4" width="22.75"/>
    <col customWidth="1" min="5" max="5" width="35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>
      <c r="A2" s="1" t="s">
        <v>7</v>
      </c>
      <c r="B2" s="1"/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1"/>
      <c r="C3" s="1" t="s">
        <v>13</v>
      </c>
      <c r="D3" s="1" t="s">
        <v>14</v>
      </c>
      <c r="E3" s="1" t="s">
        <v>15</v>
      </c>
      <c r="F3" s="1" t="s">
        <v>16</v>
      </c>
    </row>
    <row r="4">
      <c r="A4" s="1" t="s">
        <v>17</v>
      </c>
      <c r="C4" s="1" t="s">
        <v>18</v>
      </c>
      <c r="D4" s="1" t="s">
        <v>18</v>
      </c>
      <c r="E4" s="1" t="s">
        <v>19</v>
      </c>
      <c r="F4" s="1" t="s">
        <v>20</v>
      </c>
    </row>
    <row r="5">
      <c r="A5" s="1" t="s">
        <v>21</v>
      </c>
      <c r="C5" s="1" t="s">
        <v>22</v>
      </c>
      <c r="D5" s="1" t="s">
        <v>14</v>
      </c>
      <c r="E5" s="1" t="s">
        <v>23</v>
      </c>
      <c r="F5" s="1" t="s">
        <v>24</v>
      </c>
    </row>
    <row r="6">
      <c r="A6" s="1" t="s">
        <v>25</v>
      </c>
      <c r="C6" s="1" t="s">
        <v>26</v>
      </c>
      <c r="D6" s="1" t="s">
        <v>27</v>
      </c>
      <c r="E6" s="1" t="s">
        <v>28</v>
      </c>
      <c r="F6" s="1" t="s">
        <v>29</v>
      </c>
    </row>
    <row r="7">
      <c r="A7" s="1" t="s">
        <v>30</v>
      </c>
      <c r="C7" s="1" t="s">
        <v>31</v>
      </c>
      <c r="D7" s="1" t="s">
        <v>27</v>
      </c>
      <c r="E7" s="1" t="s">
        <v>32</v>
      </c>
      <c r="F7" s="1" t="s">
        <v>33</v>
      </c>
    </row>
    <row r="8">
      <c r="A8" s="1" t="s">
        <v>34</v>
      </c>
      <c r="B8" s="1" t="s">
        <v>35</v>
      </c>
      <c r="C8" s="1" t="s">
        <v>36</v>
      </c>
      <c r="D8" s="1" t="s">
        <v>14</v>
      </c>
      <c r="E8" s="1" t="s">
        <v>37</v>
      </c>
      <c r="F8" s="1" t="s">
        <v>38</v>
      </c>
    </row>
    <row r="9">
      <c r="A9" s="1" t="s">
        <v>39</v>
      </c>
      <c r="C9" s="1" t="s">
        <v>40</v>
      </c>
      <c r="D9" s="1" t="s">
        <v>14</v>
      </c>
      <c r="E9" s="1" t="s">
        <v>41</v>
      </c>
      <c r="F9" s="1" t="s">
        <v>42</v>
      </c>
    </row>
    <row r="10">
      <c r="A10" s="1" t="s">
        <v>43</v>
      </c>
      <c r="C10" s="1" t="s">
        <v>44</v>
      </c>
      <c r="D10" s="1" t="s">
        <v>27</v>
      </c>
      <c r="E10" s="1" t="s">
        <v>45</v>
      </c>
      <c r="F10" s="1" t="s">
        <v>46</v>
      </c>
    </row>
    <row r="11">
      <c r="A11" s="1" t="s">
        <v>47</v>
      </c>
      <c r="B11" s="1" t="s">
        <v>48</v>
      </c>
      <c r="C11" s="1" t="s">
        <v>49</v>
      </c>
      <c r="D11" s="1" t="s">
        <v>9</v>
      </c>
      <c r="E11" s="1" t="s">
        <v>50</v>
      </c>
      <c r="F11" s="1" t="s">
        <v>51</v>
      </c>
    </row>
    <row r="12">
      <c r="A12" s="1" t="s">
        <v>52</v>
      </c>
      <c r="C12" s="1" t="s">
        <v>53</v>
      </c>
      <c r="D12" s="1" t="s">
        <v>27</v>
      </c>
      <c r="E12" s="1" t="s">
        <v>54</v>
      </c>
      <c r="F12" s="1" t="s">
        <v>55</v>
      </c>
    </row>
    <row r="13">
      <c r="A13" s="1" t="s">
        <v>56</v>
      </c>
      <c r="B13" s="1" t="s">
        <v>57</v>
      </c>
      <c r="C13" s="1" t="s">
        <v>58</v>
      </c>
      <c r="D13" s="1" t="s">
        <v>59</v>
      </c>
      <c r="E13" s="1" t="s">
        <v>60</v>
      </c>
      <c r="F13" s="1" t="s">
        <v>61</v>
      </c>
    </row>
    <row r="14">
      <c r="A14" s="1" t="s">
        <v>62</v>
      </c>
      <c r="C14" s="1" t="s">
        <v>63</v>
      </c>
      <c r="D14" s="1" t="s">
        <v>59</v>
      </c>
      <c r="E14" s="1" t="s">
        <v>64</v>
      </c>
      <c r="F14" s="1" t="s">
        <v>65</v>
      </c>
    </row>
    <row r="15">
      <c r="A15" s="1" t="s">
        <v>66</v>
      </c>
      <c r="C15" s="1" t="s">
        <v>67</v>
      </c>
      <c r="D15" s="1" t="s">
        <v>68</v>
      </c>
      <c r="E15" s="1" t="s">
        <v>69</v>
      </c>
      <c r="F15" s="1" t="s">
        <v>70</v>
      </c>
    </row>
    <row r="16">
      <c r="A16" s="1" t="s">
        <v>71</v>
      </c>
      <c r="C16" s="1" t="s">
        <v>72</v>
      </c>
      <c r="D16" s="1" t="s">
        <v>68</v>
      </c>
      <c r="E16" s="1" t="s">
        <v>73</v>
      </c>
      <c r="F16" s="1" t="s">
        <v>74</v>
      </c>
    </row>
    <row r="17">
      <c r="A17" s="1" t="s">
        <v>75</v>
      </c>
      <c r="C17" s="1" t="s">
        <v>76</v>
      </c>
      <c r="D17" s="1" t="s">
        <v>27</v>
      </c>
      <c r="E17" s="1" t="s">
        <v>77</v>
      </c>
      <c r="F17" s="1" t="s">
        <v>78</v>
      </c>
    </row>
    <row r="18">
      <c r="A18" s="1" t="s">
        <v>79</v>
      </c>
      <c r="C18" s="1" t="s">
        <v>80</v>
      </c>
      <c r="D18" s="1" t="s">
        <v>27</v>
      </c>
      <c r="E18" s="1" t="s">
        <v>81</v>
      </c>
      <c r="F18" s="1" t="s">
        <v>82</v>
      </c>
    </row>
    <row r="19">
      <c r="A19" s="1" t="s">
        <v>83</v>
      </c>
      <c r="C19" s="1" t="s">
        <v>84</v>
      </c>
      <c r="D19" s="1" t="s">
        <v>27</v>
      </c>
      <c r="E19" s="3"/>
      <c r="F19" s="1" t="s">
        <v>85</v>
      </c>
    </row>
    <row r="20">
      <c r="A20" s="1" t="s">
        <v>86</v>
      </c>
      <c r="C20" s="1" t="s">
        <v>87</v>
      </c>
      <c r="D20" s="1" t="s">
        <v>14</v>
      </c>
      <c r="E20" s="3"/>
      <c r="F20" s="1" t="s">
        <v>88</v>
      </c>
    </row>
    <row r="21">
      <c r="A21" s="1" t="s">
        <v>89</v>
      </c>
      <c r="C21" s="1" t="s">
        <v>90</v>
      </c>
      <c r="D21" s="1" t="s">
        <v>68</v>
      </c>
      <c r="E21" s="1" t="s">
        <v>91</v>
      </c>
      <c r="F21" s="1" t="s">
        <v>92</v>
      </c>
    </row>
    <row r="22">
      <c r="A22" s="1" t="s">
        <v>93</v>
      </c>
      <c r="C22" s="1" t="s">
        <v>94</v>
      </c>
      <c r="D22" s="1" t="s">
        <v>14</v>
      </c>
      <c r="E22" s="1" t="s">
        <v>95</v>
      </c>
      <c r="F22" s="1" t="s">
        <v>96</v>
      </c>
    </row>
    <row r="23">
      <c r="A23" s="1" t="s">
        <v>97</v>
      </c>
      <c r="C23" s="1" t="s">
        <v>98</v>
      </c>
      <c r="D23" s="1" t="s">
        <v>27</v>
      </c>
      <c r="E23" s="1" t="s">
        <v>99</v>
      </c>
      <c r="F23" s="1" t="s">
        <v>100</v>
      </c>
    </row>
    <row r="24">
      <c r="A24" s="1" t="s">
        <v>101</v>
      </c>
      <c r="C24" s="1" t="s">
        <v>102</v>
      </c>
      <c r="D24" s="1" t="s">
        <v>27</v>
      </c>
      <c r="E24" s="1" t="s">
        <v>103</v>
      </c>
      <c r="F24" s="1" t="s">
        <v>104</v>
      </c>
    </row>
    <row r="25">
      <c r="A25" s="1" t="s">
        <v>105</v>
      </c>
      <c r="B25" s="1" t="s">
        <v>106</v>
      </c>
      <c r="C25" s="3"/>
      <c r="D25" s="3"/>
      <c r="E25" s="1" t="s">
        <v>107</v>
      </c>
      <c r="F25" s="1" t="s">
        <v>108</v>
      </c>
    </row>
  </sheetData>
  <hyperlinks>
    <hyperlink r:id="rId1" location="property-types" ref="C1"/>
    <hyperlink r:id="rId2" location="property-type-groups" ref="D1"/>
    <hyperlink r:id="rId3" location="property-type-values" ref="E1"/>
    <hyperlink r:id="rId4" ref="F1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5" max="5" width="15.63"/>
  </cols>
  <sheetData>
    <row r="1">
      <c r="A1" s="7" t="s">
        <v>0</v>
      </c>
      <c r="B1" s="7" t="s">
        <v>1</v>
      </c>
      <c r="C1" s="23" t="s">
        <v>2</v>
      </c>
      <c r="D1" s="28" t="s">
        <v>4</v>
      </c>
      <c r="E1" s="23" t="s">
        <v>5</v>
      </c>
    </row>
    <row r="2">
      <c r="B2" s="29" t="s">
        <v>325</v>
      </c>
      <c r="C2" s="29" t="s">
        <v>325</v>
      </c>
      <c r="D2" s="3"/>
      <c r="E2" s="30" t="s">
        <v>326</v>
      </c>
    </row>
    <row r="3">
      <c r="B3" s="29" t="s">
        <v>327</v>
      </c>
      <c r="C3" s="29" t="s">
        <v>327</v>
      </c>
      <c r="D3" s="3"/>
      <c r="E3" s="30" t="s">
        <v>328</v>
      </c>
    </row>
    <row r="4">
      <c r="B4" s="31" t="s">
        <v>329</v>
      </c>
      <c r="C4" s="32" t="s">
        <v>329</v>
      </c>
      <c r="D4" s="3"/>
      <c r="E4" s="30" t="s">
        <v>330</v>
      </c>
    </row>
    <row r="5">
      <c r="B5" s="31" t="s">
        <v>331</v>
      </c>
      <c r="C5" s="32" t="s">
        <v>331</v>
      </c>
      <c r="D5" s="3"/>
      <c r="E5" s="33" t="s">
        <v>331</v>
      </c>
    </row>
    <row r="6">
      <c r="B6" s="31" t="s">
        <v>332</v>
      </c>
      <c r="C6" s="32" t="s">
        <v>332</v>
      </c>
      <c r="D6" s="3"/>
      <c r="E6" s="30" t="s">
        <v>333</v>
      </c>
    </row>
    <row r="7">
      <c r="B7" s="31" t="s">
        <v>334</v>
      </c>
      <c r="C7" s="32" t="s">
        <v>334</v>
      </c>
      <c r="D7" s="3"/>
      <c r="E7" s="30" t="s">
        <v>335</v>
      </c>
    </row>
  </sheetData>
  <hyperlinks>
    <hyperlink r:id="rId1" ref="C1"/>
    <hyperlink r:id="rId2" location="/rest/models/enumerations/key-collection-checkinmethod" ref="E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8.13"/>
    <col customWidth="1" min="5" max="5" width="14.63"/>
    <col customWidth="1" min="11" max="14" width="14.13"/>
    <col customWidth="1" min="15" max="15" width="27.88"/>
    <col customWidth="1" min="24" max="24" width="31.13"/>
  </cols>
  <sheetData>
    <row r="1">
      <c r="A1" s="4"/>
      <c r="B1" s="5"/>
      <c r="C1" s="5"/>
      <c r="D1" s="5"/>
      <c r="E1" s="5"/>
      <c r="F1" s="5"/>
      <c r="G1" s="6" t="s">
        <v>109</v>
      </c>
      <c r="N1" s="5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4"/>
      <c r="B2" s="5" t="s">
        <v>110</v>
      </c>
      <c r="C2" s="5" t="s">
        <v>111</v>
      </c>
      <c r="D2" s="5" t="s">
        <v>112</v>
      </c>
      <c r="E2" s="5" t="s">
        <v>113</v>
      </c>
      <c r="F2" s="5" t="s">
        <v>114</v>
      </c>
      <c r="G2" s="5" t="s">
        <v>115</v>
      </c>
      <c r="H2" s="5" t="s">
        <v>116</v>
      </c>
      <c r="I2" s="5" t="s">
        <v>117</v>
      </c>
      <c r="J2" s="5" t="s">
        <v>118</v>
      </c>
      <c r="K2" s="5" t="s">
        <v>119</v>
      </c>
      <c r="L2" s="5" t="s">
        <v>120</v>
      </c>
      <c r="M2" s="5" t="s">
        <v>121</v>
      </c>
      <c r="N2" s="5" t="s">
        <v>122</v>
      </c>
      <c r="O2" s="5" t="s">
        <v>123</v>
      </c>
      <c r="P2" s="5" t="s">
        <v>124</v>
      </c>
      <c r="Q2" s="5" t="s">
        <v>125</v>
      </c>
      <c r="R2" s="5" t="s">
        <v>126</v>
      </c>
      <c r="S2" s="5" t="s">
        <v>127</v>
      </c>
      <c r="T2" s="5" t="s">
        <v>128</v>
      </c>
      <c r="U2" s="5" t="s">
        <v>129</v>
      </c>
      <c r="V2" s="5" t="s">
        <v>130</v>
      </c>
      <c r="W2" s="5" t="s">
        <v>131</v>
      </c>
      <c r="X2" s="5" t="s">
        <v>132</v>
      </c>
      <c r="Y2" s="4"/>
      <c r="Z2" s="4"/>
      <c r="AA2" s="4"/>
      <c r="AB2" s="4"/>
      <c r="AC2" s="4"/>
    </row>
    <row r="3">
      <c r="A3" s="7" t="s">
        <v>133</v>
      </c>
      <c r="B3" s="1" t="b">
        <v>1</v>
      </c>
      <c r="C3" s="1" t="b">
        <v>1</v>
      </c>
      <c r="D3" s="1" t="b">
        <v>0</v>
      </c>
      <c r="E3" s="1" t="b">
        <v>1</v>
      </c>
      <c r="F3" s="1" t="b">
        <v>1</v>
      </c>
      <c r="G3" s="1" t="b">
        <v>1</v>
      </c>
      <c r="H3" s="1" t="b">
        <v>1</v>
      </c>
      <c r="I3" s="1" t="b">
        <v>1</v>
      </c>
      <c r="J3" s="1" t="b">
        <v>1</v>
      </c>
      <c r="K3" s="1" t="b">
        <v>0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8" t="b">
        <v>0</v>
      </c>
      <c r="S3" s="8" t="b">
        <v>0</v>
      </c>
      <c r="T3" s="8" t="b">
        <v>0</v>
      </c>
      <c r="U3" s="8" t="b">
        <v>0</v>
      </c>
      <c r="V3" s="8" t="b">
        <v>0</v>
      </c>
      <c r="W3" s="8" t="b">
        <v>0</v>
      </c>
      <c r="X3" s="8" t="b">
        <v>0</v>
      </c>
    </row>
    <row r="4">
      <c r="A4" s="7" t="s">
        <v>134</v>
      </c>
      <c r="B4" s="1" t="b">
        <v>1</v>
      </c>
      <c r="C4" s="1" t="b">
        <v>1</v>
      </c>
      <c r="D4" s="8" t="b">
        <v>0</v>
      </c>
      <c r="E4" s="1" t="b">
        <v>1</v>
      </c>
      <c r="F4" s="1" t="b">
        <v>1</v>
      </c>
      <c r="G4" s="8" t="b">
        <v>0</v>
      </c>
      <c r="H4" s="8" t="b">
        <v>0</v>
      </c>
      <c r="I4" s="1" t="b">
        <v>1</v>
      </c>
      <c r="J4" s="8" t="b">
        <v>0</v>
      </c>
      <c r="K4" s="1" t="b">
        <v>1</v>
      </c>
      <c r="L4" s="1" t="b">
        <v>1</v>
      </c>
      <c r="M4" s="1" t="b">
        <v>1</v>
      </c>
      <c r="N4" s="8" t="b">
        <v>0</v>
      </c>
      <c r="O4" s="8" t="b">
        <v>0</v>
      </c>
      <c r="P4" s="8" t="b">
        <v>0</v>
      </c>
      <c r="Q4" s="8" t="b">
        <v>0</v>
      </c>
      <c r="R4" s="1" t="b">
        <v>1</v>
      </c>
      <c r="S4" s="1" t="b">
        <v>1</v>
      </c>
      <c r="T4" s="1" t="b">
        <v>1</v>
      </c>
      <c r="U4" s="1" t="b">
        <v>1</v>
      </c>
      <c r="V4" s="1" t="b">
        <v>1</v>
      </c>
      <c r="W4" s="1" t="b">
        <v>1</v>
      </c>
      <c r="X4" s="1" t="b">
        <v>1</v>
      </c>
    </row>
    <row r="5">
      <c r="A5" s="7" t="s">
        <v>135</v>
      </c>
      <c r="B5" s="1" t="b">
        <v>1</v>
      </c>
      <c r="C5" s="1" t="b">
        <v>1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0</v>
      </c>
      <c r="S5" s="8" t="b">
        <v>0</v>
      </c>
      <c r="T5" s="8" t="b">
        <v>0</v>
      </c>
      <c r="U5" s="8" t="b">
        <v>0</v>
      </c>
      <c r="V5" s="8" t="b">
        <v>0</v>
      </c>
      <c r="W5" s="8" t="b">
        <v>0</v>
      </c>
      <c r="X5" s="8" t="b">
        <v>0</v>
      </c>
    </row>
    <row r="6">
      <c r="A6" s="9"/>
    </row>
    <row r="7">
      <c r="A7" s="9"/>
    </row>
    <row r="8">
      <c r="A8" s="9"/>
    </row>
    <row r="9">
      <c r="A9" s="9"/>
    </row>
    <row r="10">
      <c r="A10" s="9"/>
    </row>
    <row r="11">
      <c r="A11" s="9"/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  <row r="1001">
      <c r="A1001" s="9"/>
    </row>
  </sheetData>
  <mergeCells count="1">
    <mergeCell ref="G1: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9.63"/>
    <col customWidth="1" min="10" max="10" width="35.75"/>
  </cols>
  <sheetData>
    <row r="1">
      <c r="A1" s="7"/>
      <c r="B1" s="5" t="s">
        <v>2</v>
      </c>
      <c r="D1" s="5" t="s">
        <v>136</v>
      </c>
      <c r="F1" s="5" t="s">
        <v>137</v>
      </c>
      <c r="H1" s="5" t="s">
        <v>138</v>
      </c>
      <c r="J1" s="9"/>
    </row>
    <row r="2">
      <c r="A2" s="7" t="s">
        <v>139</v>
      </c>
      <c r="B2" s="7" t="s">
        <v>140</v>
      </c>
      <c r="C2" s="7" t="s">
        <v>141</v>
      </c>
      <c r="D2" s="7" t="s">
        <v>140</v>
      </c>
      <c r="E2" s="7" t="s">
        <v>141</v>
      </c>
      <c r="F2" s="7" t="s">
        <v>140</v>
      </c>
      <c r="G2" s="7" t="s">
        <v>141</v>
      </c>
      <c r="H2" s="7" t="s">
        <v>140</v>
      </c>
      <c r="I2" s="7" t="s">
        <v>141</v>
      </c>
      <c r="J2" s="9"/>
    </row>
    <row r="3">
      <c r="A3" s="1" t="s">
        <v>142</v>
      </c>
      <c r="B3" s="1">
        <v>1.0</v>
      </c>
      <c r="C3" s="1">
        <v>50.0</v>
      </c>
      <c r="D3" s="1">
        <v>20.0</v>
      </c>
      <c r="E3" s="1">
        <v>80.0</v>
      </c>
      <c r="F3" s="3"/>
      <c r="G3" s="3"/>
      <c r="H3" s="10">
        <v>20.0</v>
      </c>
      <c r="I3" s="10">
        <v>50.0</v>
      </c>
    </row>
    <row r="4">
      <c r="A4" s="1" t="s">
        <v>143</v>
      </c>
      <c r="B4" s="1">
        <v>0.0</v>
      </c>
      <c r="C4" s="1">
        <v>500.0</v>
      </c>
      <c r="D4" s="1">
        <v>0.0</v>
      </c>
      <c r="E4" s="1">
        <v>80.0</v>
      </c>
      <c r="F4" s="3"/>
      <c r="G4" s="3"/>
      <c r="H4" s="10">
        <v>0.0</v>
      </c>
      <c r="I4" s="10">
        <v>500.0</v>
      </c>
      <c r="J4" s="11" t="s">
        <v>144</v>
      </c>
    </row>
    <row r="5">
      <c r="A5" s="1" t="s">
        <v>145</v>
      </c>
      <c r="B5" s="12"/>
      <c r="C5" s="12"/>
      <c r="D5" s="1">
        <v>400.0</v>
      </c>
      <c r="E5" s="1">
        <v>10000.0</v>
      </c>
      <c r="F5" s="3"/>
      <c r="G5" s="3"/>
      <c r="H5" s="10">
        <v>200.0</v>
      </c>
      <c r="I5" s="10">
        <v>1500.0</v>
      </c>
    </row>
    <row r="6">
      <c r="A6" s="1" t="s">
        <v>146</v>
      </c>
      <c r="B6" s="12"/>
      <c r="C6" s="12"/>
      <c r="F6" s="3"/>
      <c r="G6" s="3"/>
      <c r="H6" s="10">
        <v>200.0</v>
      </c>
      <c r="I6" s="10">
        <v>1500.0</v>
      </c>
    </row>
    <row r="7">
      <c r="A7" s="1" t="s">
        <v>147</v>
      </c>
      <c r="B7" s="12"/>
      <c r="C7" s="12"/>
      <c r="F7" s="3"/>
      <c r="G7" s="3"/>
      <c r="H7" s="10">
        <v>0.0</v>
      </c>
      <c r="I7" s="10">
        <v>1500.0</v>
      </c>
    </row>
    <row r="8">
      <c r="A8" s="1" t="s">
        <v>148</v>
      </c>
      <c r="B8" s="12"/>
      <c r="C8" s="12"/>
      <c r="F8" s="3"/>
      <c r="G8" s="3"/>
      <c r="H8" s="10">
        <v>0.0</v>
      </c>
      <c r="I8" s="10">
        <v>1500.0</v>
      </c>
    </row>
    <row r="9">
      <c r="A9" s="1" t="s">
        <v>149</v>
      </c>
      <c r="B9" s="12"/>
      <c r="C9" s="12"/>
      <c r="F9" s="3"/>
      <c r="G9" s="3"/>
      <c r="H9" s="10">
        <v>0.0</v>
      </c>
      <c r="I9" s="10">
        <v>1500.0</v>
      </c>
    </row>
    <row r="10">
      <c r="A10" s="1" t="s">
        <v>150</v>
      </c>
      <c r="B10" s="12"/>
      <c r="C10" s="12"/>
      <c r="F10" s="3"/>
      <c r="G10" s="3"/>
      <c r="H10" s="10">
        <v>0.0</v>
      </c>
      <c r="I10" s="10">
        <v>1500.0</v>
      </c>
    </row>
    <row r="11">
      <c r="A11" s="1" t="s">
        <v>151</v>
      </c>
      <c r="B11" s="12"/>
      <c r="C11" s="12"/>
      <c r="D11" s="1">
        <v>0.0</v>
      </c>
      <c r="E11" s="1">
        <v>150.0</v>
      </c>
      <c r="F11" s="3"/>
      <c r="G11" s="3"/>
      <c r="H11" s="10">
        <v>0.0</v>
      </c>
      <c r="I11" s="10">
        <v>150.0</v>
      </c>
    </row>
    <row r="12">
      <c r="A12" s="1" t="s">
        <v>152</v>
      </c>
      <c r="B12" s="12"/>
      <c r="C12" s="12"/>
      <c r="D12" s="1">
        <v>0.0</v>
      </c>
      <c r="E12" s="1">
        <v>2000.0</v>
      </c>
      <c r="F12" s="3"/>
      <c r="G12" s="3"/>
      <c r="H12" s="10">
        <v>0.0</v>
      </c>
      <c r="I12" s="10">
        <v>2000.0</v>
      </c>
    </row>
    <row r="13">
      <c r="A13" s="1" t="s">
        <v>153</v>
      </c>
      <c r="B13" s="3"/>
      <c r="C13" s="3"/>
      <c r="D13" s="3"/>
      <c r="E13" s="3"/>
      <c r="F13" s="3"/>
      <c r="G13" s="3"/>
      <c r="H13" s="13"/>
      <c r="I13" s="13"/>
    </row>
    <row r="14">
      <c r="A14" s="1" t="s">
        <v>154</v>
      </c>
      <c r="B14" s="3"/>
      <c r="C14" s="3"/>
      <c r="D14" s="3"/>
      <c r="E14" s="3"/>
      <c r="F14" s="3"/>
      <c r="G14" s="3"/>
      <c r="H14" s="13"/>
      <c r="I14" s="13"/>
    </row>
    <row r="15">
      <c r="A15" s="1" t="s">
        <v>155</v>
      </c>
      <c r="B15" s="3"/>
      <c r="C15" s="3"/>
      <c r="D15" s="3"/>
      <c r="E15" s="3"/>
      <c r="F15" s="3"/>
      <c r="G15" s="3"/>
      <c r="H15" s="13"/>
      <c r="I15" s="13"/>
    </row>
    <row r="16">
      <c r="A16" s="1" t="s">
        <v>156</v>
      </c>
      <c r="B16" s="3"/>
      <c r="C16" s="3"/>
      <c r="D16" s="3"/>
      <c r="E16" s="3"/>
      <c r="F16" s="3"/>
      <c r="G16" s="3"/>
      <c r="H16" s="13"/>
      <c r="I16" s="13"/>
    </row>
    <row r="17">
      <c r="A17" s="1" t="s">
        <v>157</v>
      </c>
      <c r="B17" s="3"/>
      <c r="C17" s="3"/>
      <c r="D17" s="3"/>
      <c r="E17" s="3"/>
      <c r="F17" s="3"/>
      <c r="G17" s="3"/>
      <c r="H17" s="13"/>
      <c r="I17" s="13"/>
    </row>
    <row r="18">
      <c r="A18" s="1" t="s">
        <v>158</v>
      </c>
      <c r="B18" s="3"/>
      <c r="C18" s="3"/>
      <c r="D18" s="3"/>
      <c r="E18" s="3"/>
      <c r="F18" s="3"/>
      <c r="G18" s="3"/>
      <c r="H18" s="13"/>
      <c r="I18" s="13"/>
    </row>
    <row r="19">
      <c r="A19" s="1" t="s">
        <v>159</v>
      </c>
      <c r="B19" s="3"/>
      <c r="C19" s="3"/>
      <c r="D19" s="3"/>
      <c r="E19" s="3"/>
      <c r="F19" s="3"/>
      <c r="G19" s="3"/>
      <c r="H19" s="13"/>
      <c r="I19" s="13"/>
    </row>
    <row r="20">
      <c r="A20" s="1" t="s">
        <v>160</v>
      </c>
      <c r="B20" s="1">
        <v>0.0</v>
      </c>
      <c r="C20" s="1">
        <v>300.0</v>
      </c>
      <c r="D20" s="3"/>
      <c r="E20" s="3"/>
      <c r="F20" s="3"/>
      <c r="G20" s="3"/>
      <c r="H20" s="10">
        <v>0.0</v>
      </c>
      <c r="I20" s="10">
        <v>300.0</v>
      </c>
    </row>
    <row r="21">
      <c r="A21" s="1" t="s">
        <v>161</v>
      </c>
      <c r="B21" s="3"/>
      <c r="C21" s="3"/>
      <c r="D21" s="1">
        <v>0.0</v>
      </c>
      <c r="E21" s="1">
        <v>1000.0</v>
      </c>
      <c r="F21" s="3"/>
      <c r="G21" s="3"/>
      <c r="H21" s="10">
        <v>0.0</v>
      </c>
      <c r="I21" s="10">
        <v>1000.0</v>
      </c>
    </row>
    <row r="22">
      <c r="H22" s="14"/>
      <c r="I22" s="14"/>
    </row>
    <row r="23">
      <c r="H23" s="14"/>
      <c r="I23" s="14"/>
    </row>
    <row r="24">
      <c r="H24" s="14"/>
      <c r="I24" s="14"/>
    </row>
    <row r="25">
      <c r="H25" s="14"/>
      <c r="I25" s="14"/>
    </row>
    <row r="26">
      <c r="H26" s="14"/>
      <c r="I26" s="14"/>
    </row>
    <row r="27">
      <c r="H27" s="14"/>
      <c r="I27" s="14"/>
    </row>
    <row r="28">
      <c r="H28" s="14"/>
      <c r="I28" s="14"/>
    </row>
    <row r="29">
      <c r="H29" s="14"/>
      <c r="I29" s="14"/>
    </row>
    <row r="30">
      <c r="H30" s="14"/>
      <c r="I30" s="14"/>
    </row>
    <row r="31">
      <c r="H31" s="14"/>
      <c r="I31" s="14"/>
    </row>
    <row r="32">
      <c r="H32" s="14"/>
      <c r="I32" s="14"/>
    </row>
    <row r="33">
      <c r="H33" s="14"/>
      <c r="I33" s="14"/>
    </row>
    <row r="34">
      <c r="H34" s="14"/>
      <c r="I34" s="14"/>
    </row>
    <row r="35">
      <c r="H35" s="14"/>
      <c r="I35" s="14"/>
    </row>
    <row r="36">
      <c r="H36" s="14"/>
      <c r="I36" s="14"/>
    </row>
    <row r="37">
      <c r="H37" s="14"/>
      <c r="I37" s="14"/>
    </row>
    <row r="38">
      <c r="H38" s="14"/>
      <c r="I38" s="14"/>
    </row>
  </sheetData>
  <mergeCells count="6">
    <mergeCell ref="B1:C1"/>
    <mergeCell ref="D1:E1"/>
    <mergeCell ref="F1:G1"/>
    <mergeCell ref="H1:I1"/>
    <mergeCell ref="D5:D10"/>
    <mergeCell ref="E5:E10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88"/>
    <col hidden="1" min="3" max="3" width="12.63"/>
    <col customWidth="1" min="7" max="7" width="59.63"/>
  </cols>
  <sheetData>
    <row r="1">
      <c r="A1" s="9"/>
      <c r="B1" s="7" t="s">
        <v>162</v>
      </c>
      <c r="C1" s="7" t="s">
        <v>163</v>
      </c>
      <c r="D1" s="7" t="s">
        <v>4</v>
      </c>
      <c r="E1" s="7" t="s">
        <v>137</v>
      </c>
      <c r="F1" s="7" t="s">
        <v>164</v>
      </c>
      <c r="G1" s="7" t="s">
        <v>165</v>
      </c>
    </row>
    <row r="3">
      <c r="A3" s="1" t="s">
        <v>166</v>
      </c>
      <c r="B3" s="15">
        <f>B51</f>
        <v>4300</v>
      </c>
      <c r="C3" s="15" t="s">
        <v>167</v>
      </c>
      <c r="D3" s="8">
        <f t="shared" ref="D3:F3" si="1">D39</f>
        <v>525</v>
      </c>
      <c r="E3" s="8">
        <f t="shared" si="1"/>
        <v>5997</v>
      </c>
      <c r="F3" s="8">
        <f t="shared" si="1"/>
        <v>1030</v>
      </c>
    </row>
    <row r="4">
      <c r="A4" s="1" t="s">
        <v>168</v>
      </c>
      <c r="B4" s="8">
        <f>B45</f>
        <v>440</v>
      </c>
      <c r="C4" s="1" t="s">
        <v>169</v>
      </c>
      <c r="D4" s="8">
        <f t="shared" ref="D4:F4" si="2">D45</f>
        <v>85</v>
      </c>
      <c r="E4" s="8">
        <f t="shared" si="2"/>
        <v>270</v>
      </c>
      <c r="F4" s="8">
        <f t="shared" si="2"/>
        <v>120</v>
      </c>
      <c r="G4" s="1" t="s">
        <v>170</v>
      </c>
    </row>
    <row r="5">
      <c r="A5" s="1" t="s">
        <v>171</v>
      </c>
      <c r="B5" s="8">
        <f>B38*B43</f>
        <v>0</v>
      </c>
      <c r="D5" s="8">
        <f t="shared" ref="D5:F5" si="3">D38*D43</f>
        <v>0</v>
      </c>
      <c r="E5" s="8">
        <f t="shared" si="3"/>
        <v>0</v>
      </c>
      <c r="F5" s="8">
        <f t="shared" si="3"/>
        <v>0</v>
      </c>
      <c r="G5" s="1" t="s">
        <v>172</v>
      </c>
    </row>
    <row r="6">
      <c r="A6" s="1" t="s">
        <v>173</v>
      </c>
      <c r="D6" s="8">
        <f>D46</f>
        <v>0</v>
      </c>
      <c r="G6" s="1"/>
    </row>
    <row r="7">
      <c r="A7" s="1" t="s">
        <v>174</v>
      </c>
      <c r="B7" s="16">
        <f>B3+B4+B5</f>
        <v>4740</v>
      </c>
      <c r="C7" s="3"/>
      <c r="D7" s="8">
        <f>D3+D4+D5+D6</f>
        <v>610</v>
      </c>
      <c r="E7" s="8">
        <f t="shared" ref="E7:F7" si="4">E3+E4+E5</f>
        <v>6267</v>
      </c>
      <c r="F7" s="8">
        <f t="shared" si="4"/>
        <v>1150</v>
      </c>
    </row>
    <row r="8">
      <c r="A8" s="17"/>
      <c r="B8" s="18"/>
      <c r="C8" s="18"/>
      <c r="D8" s="18"/>
      <c r="E8" s="18"/>
      <c r="F8" s="18"/>
      <c r="G8" s="18"/>
    </row>
    <row r="9">
      <c r="A9" s="15" t="s">
        <v>175</v>
      </c>
      <c r="B9" s="3"/>
      <c r="C9" s="3"/>
      <c r="D9" s="3"/>
      <c r="E9" s="3"/>
      <c r="F9" s="14">
        <f>F3*F59/100</f>
        <v>51.5</v>
      </c>
      <c r="G9" s="14"/>
    </row>
    <row r="10">
      <c r="A10" s="15" t="s">
        <v>176</v>
      </c>
      <c r="B10" s="3"/>
      <c r="C10" s="3"/>
      <c r="D10" s="3"/>
      <c r="E10" s="3"/>
      <c r="F10" s="14">
        <f>F60</f>
        <v>10</v>
      </c>
      <c r="G10" s="14"/>
    </row>
    <row r="11">
      <c r="A11" s="17"/>
      <c r="B11" s="18"/>
      <c r="C11" s="18"/>
      <c r="D11" s="18"/>
      <c r="E11" s="18"/>
      <c r="F11" s="18"/>
      <c r="G11" s="18"/>
    </row>
    <row r="12">
      <c r="A12" s="19" t="s">
        <v>177</v>
      </c>
      <c r="B12" s="16" t="str">
        <f t="shared" ref="B12:B13" si="5">B53</f>
        <v/>
      </c>
      <c r="C12" s="1"/>
      <c r="D12" s="20">
        <v>88.0</v>
      </c>
      <c r="E12" s="16"/>
      <c r="F12" s="8">
        <f>F7*F56/100 - F9</f>
        <v>29</v>
      </c>
      <c r="G12" s="1" t="s">
        <v>178</v>
      </c>
    </row>
    <row r="13">
      <c r="A13" s="19" t="s">
        <v>179</v>
      </c>
      <c r="B13" s="8">
        <f t="shared" si="5"/>
        <v>142.2</v>
      </c>
      <c r="C13" s="1" t="s">
        <v>180</v>
      </c>
      <c r="D13" s="8">
        <f t="shared" ref="D13:E13" si="6">D54</f>
        <v>30.5</v>
      </c>
      <c r="E13" s="8">
        <f t="shared" si="6"/>
        <v>940</v>
      </c>
      <c r="F13" s="16"/>
      <c r="G13" s="1" t="s">
        <v>181</v>
      </c>
    </row>
    <row r="14">
      <c r="A14" s="21"/>
      <c r="B14" s="18"/>
      <c r="C14" s="17"/>
      <c r="D14" s="18"/>
      <c r="E14" s="18"/>
      <c r="F14" s="18"/>
      <c r="G14" s="18"/>
    </row>
    <row r="15">
      <c r="A15" s="1" t="s">
        <v>182</v>
      </c>
      <c r="B15" s="1" t="str">
        <f>B41</f>
        <v/>
      </c>
      <c r="C15" s="1" t="s">
        <v>183</v>
      </c>
      <c r="D15" s="12">
        <v>0.0</v>
      </c>
      <c r="G15" s="1" t="s">
        <v>184</v>
      </c>
    </row>
    <row r="16">
      <c r="A16" s="1" t="s">
        <v>185</v>
      </c>
      <c r="B16" s="8">
        <f>B3*0.04</f>
        <v>172</v>
      </c>
      <c r="C16" s="1" t="s">
        <v>186</v>
      </c>
      <c r="D16" s="8">
        <f>D7*D48/100</f>
        <v>85.4</v>
      </c>
      <c r="E16" s="8">
        <f t="shared" ref="E16:F16" si="7">(E3+E4)*E48/100</f>
        <v>877.38</v>
      </c>
      <c r="F16" s="8">
        <f t="shared" si="7"/>
        <v>115</v>
      </c>
      <c r="G16" s="1" t="s">
        <v>187</v>
      </c>
    </row>
    <row r="17">
      <c r="A17" s="1" t="s">
        <v>188</v>
      </c>
      <c r="B17" s="8">
        <f>B15+B16</f>
        <v>172</v>
      </c>
      <c r="C17" s="1" t="s">
        <v>189</v>
      </c>
      <c r="D17" s="8">
        <f>D15+D16</f>
        <v>85.4</v>
      </c>
      <c r="E17" s="8">
        <f t="shared" ref="E17:F17" si="8">E16</f>
        <v>877.38</v>
      </c>
      <c r="F17" s="8">
        <f t="shared" si="8"/>
        <v>115</v>
      </c>
      <c r="G17" s="1" t="s">
        <v>190</v>
      </c>
    </row>
    <row r="18">
      <c r="A18" s="17"/>
      <c r="B18" s="18"/>
      <c r="C18" s="17"/>
      <c r="D18" s="18"/>
      <c r="E18" s="18"/>
      <c r="F18" s="18"/>
      <c r="G18" s="18"/>
    </row>
    <row r="19">
      <c r="A19" s="1" t="s">
        <v>191</v>
      </c>
      <c r="B19" s="8">
        <f>B44</f>
        <v>1000</v>
      </c>
      <c r="D19" s="14">
        <f t="shared" ref="D19:F19" si="9">D44</f>
        <v>300</v>
      </c>
      <c r="E19" s="8">
        <f t="shared" si="9"/>
        <v>0</v>
      </c>
      <c r="F19" s="8">
        <f t="shared" si="9"/>
        <v>0</v>
      </c>
      <c r="G19" s="1"/>
    </row>
    <row r="20">
      <c r="A20" s="17"/>
      <c r="B20" s="18"/>
      <c r="C20" s="18"/>
      <c r="D20" s="18"/>
      <c r="E20" s="18"/>
      <c r="F20" s="18"/>
      <c r="G20" s="17"/>
    </row>
    <row r="21">
      <c r="A21" s="1" t="s">
        <v>192</v>
      </c>
      <c r="B21" s="8">
        <f>(B3+B5-B13)*B47/100</f>
        <v>166.312</v>
      </c>
      <c r="D21" s="3"/>
      <c r="E21" s="8">
        <f>(E3+E5-E13)*E47/100</f>
        <v>202.28</v>
      </c>
      <c r="F21" s="3"/>
      <c r="G21" s="1" t="s">
        <v>193</v>
      </c>
    </row>
    <row r="22">
      <c r="A22" s="1" t="s">
        <v>194</v>
      </c>
      <c r="B22" s="8">
        <f>B37*B35</f>
        <v>24</v>
      </c>
      <c r="D22" s="8">
        <f t="shared" ref="D22:F22" si="10">D35*D37</f>
        <v>24</v>
      </c>
      <c r="E22" s="8">
        <f t="shared" si="10"/>
        <v>24</v>
      </c>
      <c r="F22" s="8">
        <f t="shared" si="10"/>
        <v>24</v>
      </c>
    </row>
    <row r="23">
      <c r="A23" s="17"/>
      <c r="B23" s="18"/>
      <c r="C23" s="18"/>
      <c r="D23" s="18"/>
      <c r="E23" s="18"/>
      <c r="F23" s="18"/>
      <c r="G23" s="18"/>
    </row>
    <row r="24">
      <c r="A24" s="19" t="s">
        <v>195</v>
      </c>
      <c r="B24" s="3"/>
      <c r="C24" s="1"/>
      <c r="D24" s="8">
        <f>D3*0.07</f>
        <v>36.75</v>
      </c>
      <c r="E24" s="3"/>
      <c r="F24" s="8">
        <f>F7*F57/100</f>
        <v>34.5</v>
      </c>
      <c r="G24" s="1" t="s">
        <v>196</v>
      </c>
    </row>
    <row r="25" ht="15.0" customHeight="1">
      <c r="A25" s="21"/>
      <c r="B25" s="18"/>
      <c r="C25" s="18"/>
      <c r="D25" s="18"/>
      <c r="E25" s="18"/>
      <c r="F25" s="18"/>
      <c r="G25" s="17"/>
    </row>
    <row r="26">
      <c r="A26" s="1" t="s">
        <v>197</v>
      </c>
      <c r="B26" s="8">
        <f>B7+B16-B13</f>
        <v>4769.8</v>
      </c>
      <c r="D26" s="8">
        <f>D7+D16+D19+D24</f>
        <v>1032.15</v>
      </c>
      <c r="E26" s="8">
        <f>E7+E16-E13</f>
        <v>6204.38</v>
      </c>
      <c r="F26" s="8">
        <f>F7+F16+F19+F24</f>
        <v>1299.5</v>
      </c>
    </row>
    <row r="27">
      <c r="A27" s="1" t="s">
        <v>198</v>
      </c>
      <c r="B27" s="8">
        <f>B7-B13</f>
        <v>4597.8</v>
      </c>
      <c r="D27" s="8">
        <f t="shared" ref="D27:E27" si="11">D7-D13</f>
        <v>579.5</v>
      </c>
      <c r="E27" s="8">
        <f t="shared" si="11"/>
        <v>5327</v>
      </c>
      <c r="F27" s="8">
        <f>F7</f>
        <v>1150</v>
      </c>
      <c r="G27" s="1" t="s">
        <v>199</v>
      </c>
    </row>
    <row r="28">
      <c r="A28" s="17"/>
      <c r="B28" s="18"/>
      <c r="C28" s="18"/>
      <c r="D28" s="18"/>
      <c r="E28" s="18"/>
      <c r="F28" s="18"/>
      <c r="G28" s="18"/>
    </row>
    <row r="29">
      <c r="A29" s="1"/>
    </row>
    <row r="30">
      <c r="A30" s="1" t="s">
        <v>200</v>
      </c>
      <c r="B30" s="8">
        <f>B27-B4-B21-B22</f>
        <v>3967.488</v>
      </c>
      <c r="D30" s="8">
        <f>D27-D4-D21-D22-D13</f>
        <v>440</v>
      </c>
      <c r="E30" s="8">
        <f>E27-E4-E22-E21</f>
        <v>4830.72</v>
      </c>
      <c r="F30" s="8">
        <f>F27-F4-F22</f>
        <v>1006</v>
      </c>
    </row>
    <row r="31">
      <c r="A31" s="19" t="s">
        <v>201</v>
      </c>
      <c r="B31" s="8">
        <f>B30*B49/100</f>
        <v>595.1232</v>
      </c>
      <c r="D31" s="8">
        <f t="shared" ref="D31:F31" si="12">D30*D49/100</f>
        <v>0</v>
      </c>
      <c r="E31" s="8">
        <f t="shared" si="12"/>
        <v>772.9152</v>
      </c>
      <c r="F31" s="8">
        <f t="shared" si="12"/>
        <v>150.9</v>
      </c>
    </row>
    <row r="32">
      <c r="A32" s="1" t="s">
        <v>202</v>
      </c>
      <c r="B32" s="8">
        <f>B30-B31</f>
        <v>3372.3648</v>
      </c>
      <c r="D32" s="8">
        <f t="shared" ref="D32:F32" si="13">D30-D31</f>
        <v>440</v>
      </c>
      <c r="E32" s="8">
        <f t="shared" si="13"/>
        <v>4057.8048</v>
      </c>
      <c r="F32" s="8">
        <f t="shared" si="13"/>
        <v>855.1</v>
      </c>
    </row>
    <row r="35">
      <c r="A35" s="1" t="s">
        <v>203</v>
      </c>
      <c r="B35" s="22">
        <v>8.0</v>
      </c>
      <c r="D35" s="22">
        <v>8.0</v>
      </c>
      <c r="E35" s="22">
        <v>8.0</v>
      </c>
      <c r="F35" s="22">
        <v>8.0</v>
      </c>
    </row>
    <row r="36">
      <c r="A36" s="1"/>
      <c r="B36" s="15"/>
      <c r="D36" s="15"/>
    </row>
    <row r="37">
      <c r="A37" s="1" t="s">
        <v>204</v>
      </c>
      <c r="B37" s="22">
        <v>3.0</v>
      </c>
      <c r="D37" s="22">
        <v>3.0</v>
      </c>
      <c r="E37" s="22">
        <v>3.0</v>
      </c>
      <c r="F37" s="22">
        <v>3.0</v>
      </c>
    </row>
    <row r="38">
      <c r="A38" s="1" t="s">
        <v>205</v>
      </c>
      <c r="B38" s="22">
        <v>0.0</v>
      </c>
      <c r="D38" s="22">
        <v>0.0</v>
      </c>
      <c r="E38" s="22">
        <v>0.0</v>
      </c>
      <c r="F38" s="22">
        <v>0.0</v>
      </c>
    </row>
    <row r="39">
      <c r="A39" s="1" t="s">
        <v>206</v>
      </c>
      <c r="B39" s="22"/>
      <c r="D39" s="22">
        <v>525.0</v>
      </c>
      <c r="E39" s="22">
        <v>5997.0</v>
      </c>
      <c r="F39" s="22">
        <v>1030.0</v>
      </c>
    </row>
    <row r="41">
      <c r="A41" s="1" t="s">
        <v>207</v>
      </c>
      <c r="B41" s="22"/>
      <c r="D41" s="15"/>
    </row>
    <row r="42">
      <c r="A42" s="1"/>
    </row>
    <row r="43">
      <c r="A43" s="1" t="s">
        <v>208</v>
      </c>
      <c r="B43" s="22">
        <v>0.0</v>
      </c>
      <c r="D43" s="22">
        <v>0.0</v>
      </c>
      <c r="E43" s="22">
        <v>0.0</v>
      </c>
      <c r="F43" s="22">
        <v>0.0</v>
      </c>
    </row>
    <row r="44">
      <c r="A44" s="1" t="s">
        <v>191</v>
      </c>
      <c r="B44" s="22">
        <v>1000.0</v>
      </c>
      <c r="D44" s="22">
        <v>300.0</v>
      </c>
      <c r="E44" s="22">
        <v>0.0</v>
      </c>
      <c r="F44" s="22">
        <v>0.0</v>
      </c>
    </row>
    <row r="45">
      <c r="A45" s="1" t="s">
        <v>170</v>
      </c>
      <c r="B45" s="22">
        <v>440.0</v>
      </c>
      <c r="D45" s="22">
        <v>85.0</v>
      </c>
      <c r="E45" s="22">
        <v>270.0</v>
      </c>
      <c r="F45" s="22">
        <v>120.0</v>
      </c>
    </row>
    <row r="46">
      <c r="A46" s="1" t="s">
        <v>209</v>
      </c>
      <c r="B46" s="15"/>
      <c r="D46" s="22">
        <v>0.0</v>
      </c>
    </row>
    <row r="47">
      <c r="A47" s="1" t="s">
        <v>210</v>
      </c>
      <c r="B47" s="22">
        <v>4.0</v>
      </c>
      <c r="D47" s="15"/>
      <c r="E47" s="22">
        <v>4.0</v>
      </c>
    </row>
    <row r="48">
      <c r="A48" s="1" t="s">
        <v>211</v>
      </c>
      <c r="B48" s="15"/>
      <c r="D48" s="22">
        <v>14.0</v>
      </c>
      <c r="E48" s="22">
        <v>14.0</v>
      </c>
      <c r="F48" s="22">
        <v>10.0</v>
      </c>
    </row>
    <row r="49">
      <c r="A49" s="1" t="s">
        <v>212</v>
      </c>
      <c r="B49" s="22">
        <v>15.0</v>
      </c>
      <c r="D49" s="22"/>
      <c r="E49" s="22">
        <v>16.0</v>
      </c>
      <c r="F49" s="22">
        <v>15.0</v>
      </c>
    </row>
    <row r="51">
      <c r="A51" s="1" t="s">
        <v>213</v>
      </c>
      <c r="B51" s="22">
        <v>4300.0</v>
      </c>
    </row>
    <row r="53">
      <c r="A53" s="1" t="s">
        <v>177</v>
      </c>
      <c r="B53" s="22"/>
      <c r="D53" s="22"/>
    </row>
    <row r="54">
      <c r="A54" s="1" t="s">
        <v>179</v>
      </c>
      <c r="B54" s="22">
        <v>142.2</v>
      </c>
      <c r="D54" s="22">
        <v>30.5</v>
      </c>
      <c r="E54" s="22">
        <v>940.0</v>
      </c>
    </row>
    <row r="56">
      <c r="A56" s="1" t="s">
        <v>214</v>
      </c>
      <c r="F56" s="22">
        <v>7.0</v>
      </c>
      <c r="G56" s="1" t="s">
        <v>215</v>
      </c>
    </row>
    <row r="57">
      <c r="A57" s="1" t="s">
        <v>216</v>
      </c>
      <c r="F57" s="22">
        <v>3.0</v>
      </c>
      <c r="G57" s="1" t="s">
        <v>215</v>
      </c>
    </row>
    <row r="59">
      <c r="A59" s="1" t="s">
        <v>217</v>
      </c>
      <c r="F59" s="22">
        <v>5.0</v>
      </c>
    </row>
    <row r="60">
      <c r="A60" s="1" t="s">
        <v>218</v>
      </c>
      <c r="F60" s="22">
        <v>10.0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14.13"/>
  </cols>
  <sheetData>
    <row r="1">
      <c r="A1" s="7" t="s">
        <v>0</v>
      </c>
      <c r="B1" s="7" t="s">
        <v>1</v>
      </c>
      <c r="C1" s="7" t="s">
        <v>2</v>
      </c>
      <c r="D1" s="7" t="s">
        <v>4</v>
      </c>
      <c r="E1" s="7" t="s">
        <v>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3">
      <c r="A3" s="1" t="s">
        <v>219</v>
      </c>
      <c r="B3" s="1" t="s">
        <v>220</v>
      </c>
      <c r="C3" s="1" t="s">
        <v>221</v>
      </c>
      <c r="D3" s="3"/>
      <c r="E3" s="1" t="s">
        <v>222</v>
      </c>
    </row>
    <row r="4">
      <c r="A4" s="1" t="s">
        <v>223</v>
      </c>
      <c r="B4" s="1" t="s">
        <v>224</v>
      </c>
      <c r="C4" s="1" t="s">
        <v>224</v>
      </c>
      <c r="D4" s="1" t="s">
        <v>225</v>
      </c>
      <c r="E4" s="1" t="s">
        <v>223</v>
      </c>
    </row>
    <row r="5">
      <c r="A5" s="1" t="s">
        <v>226</v>
      </c>
      <c r="B5" s="1" t="s">
        <v>227</v>
      </c>
      <c r="C5" s="1" t="s">
        <v>227</v>
      </c>
      <c r="D5" s="3"/>
      <c r="E5" s="3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4" max="4" width="24.25"/>
  </cols>
  <sheetData>
    <row r="1">
      <c r="A1" s="1" t="s">
        <v>0</v>
      </c>
      <c r="B1" s="1" t="s">
        <v>1</v>
      </c>
      <c r="C1" s="2" t="s">
        <v>2</v>
      </c>
      <c r="D1" s="2" t="s">
        <v>4</v>
      </c>
      <c r="E1" s="2" t="s">
        <v>5</v>
      </c>
    </row>
    <row r="2">
      <c r="A2" s="1" t="s">
        <v>228</v>
      </c>
      <c r="B2" s="1" t="s">
        <v>229</v>
      </c>
      <c r="C2" s="1" t="s">
        <v>229</v>
      </c>
      <c r="D2" s="1" t="s">
        <v>230</v>
      </c>
      <c r="E2" s="1" t="s">
        <v>231</v>
      </c>
    </row>
    <row r="3">
      <c r="A3" s="1" t="s">
        <v>232</v>
      </c>
      <c r="B3" s="1" t="s">
        <v>233</v>
      </c>
      <c r="C3" s="1" t="s">
        <v>234</v>
      </c>
      <c r="D3" s="1" t="s">
        <v>235</v>
      </c>
      <c r="E3" s="1" t="s">
        <v>236</v>
      </c>
    </row>
    <row r="4">
      <c r="A4" s="1" t="s">
        <v>237</v>
      </c>
      <c r="B4" s="1" t="s">
        <v>238</v>
      </c>
      <c r="C4" s="1" t="s">
        <v>238</v>
      </c>
      <c r="D4" s="1" t="s">
        <v>239</v>
      </c>
      <c r="E4" s="1" t="s">
        <v>240</v>
      </c>
    </row>
    <row r="5">
      <c r="A5" s="1" t="s">
        <v>241</v>
      </c>
      <c r="B5" s="1" t="s">
        <v>242</v>
      </c>
      <c r="C5" s="1" t="s">
        <v>242</v>
      </c>
      <c r="D5" s="1" t="s">
        <v>243</v>
      </c>
      <c r="E5" s="1" t="s">
        <v>244</v>
      </c>
    </row>
    <row r="6">
      <c r="A6" s="1" t="s">
        <v>245</v>
      </c>
      <c r="B6" s="1" t="s">
        <v>246</v>
      </c>
      <c r="C6" s="1" t="s">
        <v>246</v>
      </c>
      <c r="D6" s="1" t="s">
        <v>247</v>
      </c>
      <c r="E6" s="1" t="s">
        <v>248</v>
      </c>
    </row>
    <row r="7">
      <c r="A7" s="1" t="s">
        <v>249</v>
      </c>
      <c r="B7" s="1" t="s">
        <v>250</v>
      </c>
      <c r="C7" s="1" t="s">
        <v>250</v>
      </c>
      <c r="D7" s="1" t="s">
        <v>251</v>
      </c>
      <c r="E7" s="1" t="s">
        <v>252</v>
      </c>
    </row>
    <row r="8">
      <c r="A8" s="1" t="s">
        <v>253</v>
      </c>
      <c r="B8" s="1" t="s">
        <v>254</v>
      </c>
      <c r="C8" s="1" t="s">
        <v>254</v>
      </c>
      <c r="D8" s="12" t="s">
        <v>255</v>
      </c>
      <c r="E8" s="1" t="s">
        <v>256</v>
      </c>
    </row>
    <row r="9">
      <c r="A9" s="1" t="s">
        <v>257</v>
      </c>
      <c r="B9" s="1" t="s">
        <v>258</v>
      </c>
      <c r="C9" s="1" t="s">
        <v>258</v>
      </c>
      <c r="D9" s="1" t="s">
        <v>259</v>
      </c>
      <c r="E9" s="1" t="s">
        <v>260</v>
      </c>
    </row>
  </sheetData>
  <hyperlinks>
    <hyperlink r:id="rId1" location="bed-types" ref="C1"/>
    <hyperlink r:id="rId2" location="bedroom-feature-values" ref="D1"/>
    <hyperlink r:id="rId3" ref="E1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23.25"/>
    <col customWidth="1" min="6" max="6" width="66.88"/>
  </cols>
  <sheetData>
    <row r="1">
      <c r="A1" s="7" t="s">
        <v>0</v>
      </c>
      <c r="B1" s="7" t="s">
        <v>1</v>
      </c>
      <c r="C1" s="7" t="s">
        <v>2</v>
      </c>
      <c r="D1" s="23" t="s">
        <v>4</v>
      </c>
      <c r="E1" s="23" t="s">
        <v>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3" ht="113.25" customHeight="1">
      <c r="A3" s="24" t="s">
        <v>261</v>
      </c>
      <c r="B3" s="24" t="s">
        <v>262</v>
      </c>
      <c r="C3" s="24" t="s">
        <v>263</v>
      </c>
      <c r="D3" s="24" t="s">
        <v>264</v>
      </c>
      <c r="E3" s="24" t="s">
        <v>264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</sheetData>
  <hyperlinks>
    <hyperlink r:id="rId2" location="cancellation-policy-type-values" ref="D1"/>
    <hyperlink r:id="rId3" location="/rest/models/structures/manual-policy" ref="E1"/>
  </hyperlinks>
  <drawing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6.75"/>
    <col customWidth="1" min="3" max="3" width="22.63"/>
    <col customWidth="1" min="4" max="4" width="25.88"/>
    <col customWidth="1" min="5" max="5" width="17.38"/>
  </cols>
  <sheetData>
    <row r="1">
      <c r="A1" s="7" t="s">
        <v>0</v>
      </c>
      <c r="B1" s="7" t="s">
        <v>1</v>
      </c>
      <c r="C1" s="23" t="s">
        <v>2</v>
      </c>
      <c r="D1" s="23" t="s">
        <v>4</v>
      </c>
      <c r="E1" s="7" t="s">
        <v>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B2" s="1" t="s">
        <v>265</v>
      </c>
      <c r="C2" s="1" t="s">
        <v>265</v>
      </c>
      <c r="D2" s="1" t="s">
        <v>266</v>
      </c>
      <c r="E2" s="1" t="s">
        <v>267</v>
      </c>
    </row>
    <row r="3">
      <c r="B3" s="1" t="s">
        <v>268</v>
      </c>
      <c r="C3" s="1" t="s">
        <v>268</v>
      </c>
      <c r="D3" s="1" t="s">
        <v>269</v>
      </c>
      <c r="E3" s="1" t="s">
        <v>270</v>
      </c>
    </row>
    <row r="4">
      <c r="B4" s="1" t="s">
        <v>271</v>
      </c>
      <c r="C4" s="1" t="s">
        <v>271</v>
      </c>
      <c r="D4" s="1" t="s">
        <v>272</v>
      </c>
      <c r="E4" s="1" t="s">
        <v>273</v>
      </c>
    </row>
    <row r="5">
      <c r="B5" s="1" t="s">
        <v>274</v>
      </c>
      <c r="C5" s="1" t="s">
        <v>274</v>
      </c>
      <c r="D5" s="1" t="s">
        <v>269</v>
      </c>
      <c r="E5" s="1" t="s">
        <v>270</v>
      </c>
    </row>
    <row r="6">
      <c r="B6" s="1" t="s">
        <v>275</v>
      </c>
      <c r="C6" s="1" t="s">
        <v>276</v>
      </c>
      <c r="D6" s="1" t="s">
        <v>266</v>
      </c>
      <c r="E6" s="1" t="s">
        <v>267</v>
      </c>
    </row>
    <row r="7">
      <c r="B7" s="1" t="s">
        <v>275</v>
      </c>
      <c r="C7" s="1" t="s">
        <v>277</v>
      </c>
      <c r="D7" s="1" t="s">
        <v>266</v>
      </c>
      <c r="E7" s="1" t="s">
        <v>267</v>
      </c>
    </row>
    <row r="8">
      <c r="B8" s="1" t="s">
        <v>275</v>
      </c>
      <c r="C8" s="1" t="s">
        <v>278</v>
      </c>
      <c r="D8" s="1" t="s">
        <v>266</v>
      </c>
      <c r="E8" s="1" t="s">
        <v>267</v>
      </c>
    </row>
    <row r="9">
      <c r="B9" s="1" t="s">
        <v>275</v>
      </c>
      <c r="C9" s="1" t="s">
        <v>279</v>
      </c>
      <c r="D9" s="1" t="s">
        <v>266</v>
      </c>
      <c r="E9" s="1" t="s">
        <v>267</v>
      </c>
    </row>
    <row r="10">
      <c r="B10" s="1" t="s">
        <v>280</v>
      </c>
      <c r="C10" s="1" t="s">
        <v>281</v>
      </c>
      <c r="D10" s="1" t="s">
        <v>269</v>
      </c>
      <c r="E10" s="1" t="s">
        <v>270</v>
      </c>
    </row>
    <row r="11">
      <c r="B11" s="1" t="s">
        <v>280</v>
      </c>
      <c r="C11" s="1" t="s">
        <v>282</v>
      </c>
      <c r="D11" s="1" t="s">
        <v>269</v>
      </c>
      <c r="E11" s="1" t="s">
        <v>270</v>
      </c>
    </row>
    <row r="12">
      <c r="B12" s="1" t="s">
        <v>274</v>
      </c>
      <c r="C12" s="1" t="s">
        <v>283</v>
      </c>
      <c r="D12" s="1" t="s">
        <v>269</v>
      </c>
      <c r="E12" s="1" t="s">
        <v>270</v>
      </c>
    </row>
    <row r="13">
      <c r="B13" s="1" t="s">
        <v>284</v>
      </c>
      <c r="C13" s="1" t="s">
        <v>284</v>
      </c>
      <c r="D13" s="1" t="s">
        <v>285</v>
      </c>
      <c r="E13" s="1" t="s">
        <v>286</v>
      </c>
    </row>
    <row r="14">
      <c r="B14" s="1" t="s">
        <v>268</v>
      </c>
      <c r="C14" s="1" t="s">
        <v>287</v>
      </c>
      <c r="D14" s="1" t="s">
        <v>269</v>
      </c>
      <c r="E14" s="1" t="s">
        <v>270</v>
      </c>
    </row>
    <row r="15">
      <c r="B15" s="1" t="s">
        <v>288</v>
      </c>
      <c r="C15" s="1" t="s">
        <v>288</v>
      </c>
      <c r="D15" s="1" t="s">
        <v>272</v>
      </c>
      <c r="E15" s="1" t="s">
        <v>273</v>
      </c>
    </row>
    <row r="16">
      <c r="B16" s="1" t="s">
        <v>289</v>
      </c>
      <c r="C16" s="1" t="s">
        <v>289</v>
      </c>
      <c r="D16" s="1" t="s">
        <v>269</v>
      </c>
      <c r="E16" s="1" t="s">
        <v>273</v>
      </c>
    </row>
    <row r="17">
      <c r="B17" s="1" t="s">
        <v>290</v>
      </c>
      <c r="C17" s="1" t="s">
        <v>290</v>
      </c>
      <c r="D17" s="1" t="s">
        <v>269</v>
      </c>
      <c r="E17" s="1" t="s">
        <v>273</v>
      </c>
    </row>
    <row r="18">
      <c r="B18" s="1" t="s">
        <v>291</v>
      </c>
      <c r="C18" s="1" t="s">
        <v>291</v>
      </c>
      <c r="D18" s="1" t="s">
        <v>272</v>
      </c>
      <c r="E18" s="1" t="s">
        <v>270</v>
      </c>
    </row>
    <row r="19">
      <c r="B19" s="1" t="s">
        <v>292</v>
      </c>
      <c r="D19" s="1" t="s">
        <v>272</v>
      </c>
      <c r="E19" s="1" t="s">
        <v>293</v>
      </c>
    </row>
  </sheetData>
  <hyperlinks>
    <hyperlink r:id="rId2" location="reservation-status" ref="C1"/>
    <hyperlink r:id="rId3" location="reservation-status-values" ref="D1"/>
  </hyperlinks>
  <drawing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63"/>
    <col customWidth="1" min="2" max="2" width="15.38"/>
    <col customWidth="1" min="3" max="3" width="13.63"/>
    <col customWidth="1" min="6" max="6" width="13.5"/>
    <col customWidth="1" min="7" max="7" width="14.13"/>
  </cols>
  <sheetData>
    <row r="1">
      <c r="B1" s="1" t="s">
        <v>294</v>
      </c>
      <c r="C1" s="1" t="s">
        <v>295</v>
      </c>
      <c r="D1" s="7" t="s">
        <v>296</v>
      </c>
      <c r="E1" s="1" t="s">
        <v>297</v>
      </c>
      <c r="F1" s="7" t="s">
        <v>298</v>
      </c>
      <c r="G1" s="1" t="s">
        <v>299</v>
      </c>
      <c r="H1" s="1" t="s">
        <v>300</v>
      </c>
      <c r="I1" s="1" t="s">
        <v>301</v>
      </c>
      <c r="J1" s="7" t="s">
        <v>302</v>
      </c>
      <c r="K1" s="1" t="s">
        <v>303</v>
      </c>
      <c r="L1" s="1" t="s">
        <v>304</v>
      </c>
    </row>
    <row r="2">
      <c r="A2" s="1" t="s">
        <v>305</v>
      </c>
      <c r="B2" s="1" t="s">
        <v>306</v>
      </c>
      <c r="C2" s="1" t="s">
        <v>307</v>
      </c>
      <c r="D2" s="1" t="s">
        <v>307</v>
      </c>
      <c r="E2" s="1" t="s">
        <v>308</v>
      </c>
      <c r="F2" s="1" t="s">
        <v>307</v>
      </c>
      <c r="G2" s="1" t="s">
        <v>307</v>
      </c>
      <c r="H2" s="1" t="s">
        <v>307</v>
      </c>
      <c r="I2" s="1" t="s">
        <v>307</v>
      </c>
      <c r="J2" s="1" t="s">
        <v>307</v>
      </c>
      <c r="K2" s="1" t="s">
        <v>294</v>
      </c>
      <c r="L2" s="26" t="s">
        <v>309</v>
      </c>
    </row>
    <row r="3">
      <c r="A3" s="1" t="s">
        <v>310</v>
      </c>
      <c r="B3" s="1" t="s">
        <v>307</v>
      </c>
      <c r="C3" s="1" t="s">
        <v>306</v>
      </c>
      <c r="D3" s="1" t="s">
        <v>307</v>
      </c>
      <c r="E3" s="1" t="s">
        <v>308</v>
      </c>
      <c r="F3" s="1" t="s">
        <v>307</v>
      </c>
      <c r="G3" s="1" t="s">
        <v>307</v>
      </c>
      <c r="H3" s="1" t="s">
        <v>307</v>
      </c>
      <c r="I3" s="1" t="s">
        <v>307</v>
      </c>
      <c r="J3" s="1" t="s">
        <v>307</v>
      </c>
      <c r="K3" s="1" t="s">
        <v>295</v>
      </c>
      <c r="L3" s="26" t="s">
        <v>309</v>
      </c>
    </row>
    <row r="4">
      <c r="A4" s="1" t="s">
        <v>311</v>
      </c>
      <c r="B4" s="1" t="s">
        <v>312</v>
      </c>
      <c r="C4" s="1" t="s">
        <v>313</v>
      </c>
      <c r="D4" s="1" t="s">
        <v>307</v>
      </c>
      <c r="E4" s="1" t="s">
        <v>308</v>
      </c>
      <c r="F4" s="1" t="s">
        <v>307</v>
      </c>
      <c r="G4" s="1" t="s">
        <v>307</v>
      </c>
      <c r="H4" s="1" t="s">
        <v>307</v>
      </c>
      <c r="I4" s="1" t="s">
        <v>307</v>
      </c>
      <c r="J4" s="1" t="s">
        <v>307</v>
      </c>
      <c r="K4" s="1" t="s">
        <v>294</v>
      </c>
      <c r="L4" s="1" t="s">
        <v>309</v>
      </c>
    </row>
    <row r="5">
      <c r="A5" s="1" t="s">
        <v>314</v>
      </c>
      <c r="B5" s="1" t="s">
        <v>307</v>
      </c>
      <c r="C5" s="1" t="s">
        <v>307</v>
      </c>
      <c r="D5" s="1" t="s">
        <v>315</v>
      </c>
      <c r="E5" s="1" t="s">
        <v>308</v>
      </c>
      <c r="F5" s="1" t="s">
        <v>307</v>
      </c>
      <c r="G5" s="1" t="s">
        <v>307</v>
      </c>
      <c r="H5" s="1" t="s">
        <v>307</v>
      </c>
      <c r="I5" s="1" t="s">
        <v>307</v>
      </c>
      <c r="J5" s="1" t="s">
        <v>307</v>
      </c>
      <c r="K5" s="1" t="s">
        <v>294</v>
      </c>
      <c r="L5" s="1" t="s">
        <v>316</v>
      </c>
    </row>
    <row r="6">
      <c r="A6" s="1" t="s">
        <v>317</v>
      </c>
      <c r="B6" s="1" t="s">
        <v>307</v>
      </c>
      <c r="C6" s="1" t="s">
        <v>312</v>
      </c>
      <c r="D6" s="1" t="s">
        <v>307</v>
      </c>
      <c r="E6" s="1" t="s">
        <v>308</v>
      </c>
      <c r="F6" s="1" t="s">
        <v>307</v>
      </c>
      <c r="G6" s="1" t="s">
        <v>307</v>
      </c>
      <c r="H6" s="1" t="s">
        <v>307</v>
      </c>
      <c r="I6" s="1" t="s">
        <v>307</v>
      </c>
      <c r="J6" s="1" t="s">
        <v>307</v>
      </c>
      <c r="K6" s="1" t="s">
        <v>295</v>
      </c>
      <c r="L6" s="1" t="s">
        <v>316</v>
      </c>
    </row>
    <row r="7">
      <c r="A7" s="1" t="s">
        <v>318</v>
      </c>
      <c r="B7" s="1" t="s">
        <v>307</v>
      </c>
      <c r="C7" s="1" t="s">
        <v>307</v>
      </c>
      <c r="D7" s="1" t="s">
        <v>307</v>
      </c>
      <c r="E7" s="1" t="s">
        <v>308</v>
      </c>
      <c r="F7" s="1" t="s">
        <v>307</v>
      </c>
      <c r="G7" s="1" t="s">
        <v>312</v>
      </c>
      <c r="H7" s="1" t="s">
        <v>307</v>
      </c>
      <c r="I7" s="1" t="s">
        <v>307</v>
      </c>
      <c r="J7" s="1" t="s">
        <v>307</v>
      </c>
      <c r="K7" s="1" t="s">
        <v>299</v>
      </c>
      <c r="L7" s="1" t="s">
        <v>316</v>
      </c>
    </row>
    <row r="8">
      <c r="A8" s="1" t="s">
        <v>319</v>
      </c>
      <c r="B8" s="1" t="s">
        <v>307</v>
      </c>
      <c r="C8" s="1" t="s">
        <v>307</v>
      </c>
      <c r="D8" s="1" t="s">
        <v>307</v>
      </c>
      <c r="E8" s="1" t="s">
        <v>320</v>
      </c>
      <c r="F8" s="1" t="s">
        <v>307</v>
      </c>
      <c r="G8" s="1" t="s">
        <v>307</v>
      </c>
      <c r="H8" s="1" t="s">
        <v>312</v>
      </c>
      <c r="I8" s="1" t="s">
        <v>307</v>
      </c>
      <c r="J8" s="1" t="s">
        <v>307</v>
      </c>
      <c r="K8" s="1" t="s">
        <v>300</v>
      </c>
      <c r="L8" s="1" t="s">
        <v>316</v>
      </c>
    </row>
    <row r="9">
      <c r="A9" s="1" t="s">
        <v>321</v>
      </c>
      <c r="B9" s="1" t="s">
        <v>307</v>
      </c>
      <c r="C9" s="1" t="s">
        <v>313</v>
      </c>
      <c r="D9" s="1" t="s">
        <v>307</v>
      </c>
      <c r="E9" s="1" t="s">
        <v>308</v>
      </c>
      <c r="F9" s="1" t="s">
        <v>307</v>
      </c>
      <c r="G9" s="1" t="s">
        <v>307</v>
      </c>
      <c r="H9" s="1" t="s">
        <v>307</v>
      </c>
      <c r="I9" s="1" t="s">
        <v>312</v>
      </c>
      <c r="J9" s="1" t="s">
        <v>307</v>
      </c>
      <c r="K9" s="1" t="s">
        <v>301</v>
      </c>
      <c r="L9" s="1" t="s">
        <v>316</v>
      </c>
    </row>
    <row r="10">
      <c r="A10" s="1" t="s">
        <v>322</v>
      </c>
      <c r="B10" s="1" t="s">
        <v>313</v>
      </c>
      <c r="C10" s="1" t="s">
        <v>307</v>
      </c>
      <c r="D10" s="1" t="s">
        <v>307</v>
      </c>
      <c r="E10" s="1" t="s">
        <v>308</v>
      </c>
      <c r="F10" s="1" t="s">
        <v>307</v>
      </c>
      <c r="G10" s="1" t="s">
        <v>307</v>
      </c>
      <c r="H10" s="1" t="s">
        <v>307</v>
      </c>
      <c r="I10" s="1" t="s">
        <v>307</v>
      </c>
      <c r="J10" s="1" t="s">
        <v>307</v>
      </c>
      <c r="K10" s="1" t="s">
        <v>294</v>
      </c>
      <c r="L10" s="1" t="s">
        <v>309</v>
      </c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>
      <c r="A13" s="1" t="s">
        <v>323</v>
      </c>
      <c r="B13" s="1" t="s">
        <v>313</v>
      </c>
      <c r="C13" s="1" t="s">
        <v>307</v>
      </c>
      <c r="D13" s="1" t="s">
        <v>307</v>
      </c>
      <c r="E13" s="1"/>
      <c r="F13" s="1" t="s">
        <v>324</v>
      </c>
    </row>
  </sheetData>
  <drawing r:id="rId1"/>
</worksheet>
</file>