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 NEXT 10 " sheetId="1" r:id="rId4"/>
  </sheets>
  <definedNames/>
  <calcPr/>
</workbook>
</file>

<file path=xl/sharedStrings.xml><?xml version="1.0" encoding="utf-8"?>
<sst xmlns="http://schemas.openxmlformats.org/spreadsheetml/2006/main" count="93" uniqueCount="50">
  <si>
    <t>TAM Calculation</t>
  </si>
  <si>
    <t>TAM = Revenue per store * # of stores</t>
  </si>
  <si>
    <t>I/ Revenue</t>
  </si>
  <si>
    <t>Those revenues are the one determined by our Pricing Strategy</t>
  </si>
  <si>
    <t>Average revenue per store (Per month)</t>
  </si>
  <si>
    <t>Revenue per chain or big stores</t>
  </si>
  <si>
    <t>III/ Next customer 1:  Bookstores in NYC</t>
  </si>
  <si>
    <t>Our "Next customer 1" would be middle size bookstores in NYC, namely bookstores with less than 5 employees, where students can go.</t>
  </si>
  <si>
    <t xml:space="preserve">Bookstores in Manatthan </t>
  </si>
  <si>
    <t xml:space="preserve">Percentage that fit our size criteria </t>
  </si>
  <si>
    <t>Total of targetable stores</t>
  </si>
  <si>
    <t>Monthly</t>
  </si>
  <si>
    <t>Annual</t>
  </si>
  <si>
    <t>TAM next customer 1</t>
  </si>
  <si>
    <t>IV/ Next customer 2:  Clothing stores in NYC</t>
  </si>
  <si>
    <t>Our next customer 2 would be clothing stores in Upper Manattha, where Columbia students go. We are, at the moment, only targetting middle sized clothes stores, and not chains</t>
  </si>
  <si>
    <t xml:space="preserve">Clothing stores uptown </t>
  </si>
  <si>
    <t>V/ Next customer 3:  Restaurants  in NYC</t>
  </si>
  <si>
    <t xml:space="preserve">Our next customer 3 would be restaurants (including food trucks) around Columbia, where Columbia students can go for lunch </t>
  </si>
  <si>
    <t>Restaurants around Columbia</t>
  </si>
  <si>
    <t xml:space="preserve">VI/ Next customer 4:  Grocery stores in Boston </t>
  </si>
  <si>
    <t>Our "Next customer 4" would be middle grocery stores around the MIT, where MIT students can go in Boston. According to our previsous estimation, there must be around 5 grocery stores 
fitting our criteria (confirmed by some our friends studying there)</t>
  </si>
  <si>
    <t>Grocery stores around the MIT</t>
  </si>
  <si>
    <t xml:space="preserve">VII/ Next customer 5:  Bookstores in Boston </t>
  </si>
  <si>
    <t>We will then target bookstores in Boston where MIT students go. Boston being a pretty small city, MIT students can go in every bookstore of the city.
We just need to focus on those with less than 5 employees, so they fit our criteria (90% of them)</t>
  </si>
  <si>
    <t>Bookstores in NYC</t>
  </si>
  <si>
    <t xml:space="preserve">VIII/ Next customer 6:  Clothing stores in Boston </t>
  </si>
  <si>
    <t>Our next customer 6 would be middle sized clothing stores in Boston (no chains neither thrift shops)</t>
  </si>
  <si>
    <t>Clothing stores in Boston</t>
  </si>
  <si>
    <t>IX/ Next customer 7:  Restaurant in Boston</t>
  </si>
  <si>
    <t>There are 3000 restaurants in Boston, but we will only focus on those around the MIT, where MIT students go for lunch. 
We are taking foodtrucks into account, though most of them are already using Venmo, and that will be a kind of competitor for us</t>
  </si>
  <si>
    <t>Restaurants around the MIT</t>
  </si>
  <si>
    <t>X/ Next customer 8:  Chain of grocery stores</t>
  </si>
  <si>
    <t>We will then target major grocery stores in NYC and Boston and we will start by Wholefoods, Trader Joe's, Target, CTown and Morton Williams.
Because those stores are way bigger than the ones we were targetting before, we can charge them with a more expensive subscription, that will be more robust, and more adapted.</t>
  </si>
  <si>
    <t>Wholefoods in NYC + Boston</t>
  </si>
  <si>
    <t>Trader Joe's in NYC + Boston</t>
  </si>
  <si>
    <t>Target in NYC + Boston</t>
  </si>
  <si>
    <t>CTown supermarkets in NYC + Boston</t>
  </si>
  <si>
    <t>(0 in Boston)</t>
  </si>
  <si>
    <t>Morton Williams in NYC + Boston</t>
  </si>
  <si>
    <t>XI/ Next customer 9:  Chain of big clothes stores</t>
  </si>
  <si>
    <t>We will then try to target major clothing stores, namely UniQlo, H&amp;M and Zara</t>
  </si>
  <si>
    <t>Zara in NYC + Boston</t>
  </si>
  <si>
    <t>(9 in NYC and one in Boston)</t>
  </si>
  <si>
    <t>UniQlo in NYC + Boston</t>
  </si>
  <si>
    <t>H&amp;M in NYC + Boston</t>
  </si>
  <si>
    <t>XII/ Next customer 10:  Chain of restaurants</t>
  </si>
  <si>
    <t xml:space="preserve">We will then focus on chain of restaurants in the East Side of the United States.
We will charge them with the premium subscription </t>
  </si>
  <si>
    <t>Potential customers</t>
  </si>
  <si>
    <t>TOTAL TAM NEXT CUSTOMERS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</si>
</sst>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7">
    <font>
      <sz val="10.0"/>
      <color rgb="FF000000"/>
      <name val="Arial"/>
    </font>
    <font>
      <color theme="1"/>
      <name val="Arial"/>
    </font>
    <font>
      <u/>
      <color theme="1"/>
      <name val="Arial"/>
    </font>
    <font>
      <b/>
      <color theme="1"/>
      <name val="Arial"/>
    </font>
    <font>
      <b/>
      <u/>
      <color theme="1"/>
      <name val="Arial"/>
    </font>
    <font>
      <u/>
      <color theme="1"/>
      <name val="Arial"/>
    </font>
    <font>
      <color rgb="FFCC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
      <patternFill patternType="solid">
        <fgColor rgb="FFB6D7A8"/>
        <bgColor rgb="FFB6D7A8"/>
      </patternFill>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shrinkToFit="0" wrapText="1"/>
    </xf>
    <xf borderId="0" fillId="0" fontId="1" numFmtId="0" xfId="0" applyFont="1"/>
    <xf borderId="0" fillId="3" fontId="1" numFmtId="0" xfId="0" applyFill="1" applyFont="1"/>
    <xf borderId="0" fillId="0" fontId="2" numFmtId="0" xfId="0" applyAlignment="1" applyFont="1">
      <alignment shrinkToFit="0" wrapText="1"/>
    </xf>
    <xf borderId="0" fillId="0" fontId="1" numFmtId="164" xfId="0" applyFont="1" applyNumberFormat="1"/>
    <xf borderId="0" fillId="0" fontId="3"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4" numFmtId="0" xfId="0" applyAlignment="1" applyFont="1">
      <alignment readingOrder="0" shrinkToFit="0" wrapText="0"/>
    </xf>
    <xf borderId="0" fillId="0" fontId="3" numFmtId="0" xfId="0" applyFont="1"/>
    <xf borderId="0" fillId="0" fontId="1" numFmtId="0" xfId="0" applyAlignment="1" applyFont="1">
      <alignment readingOrder="0" shrinkToFit="0" wrapText="0"/>
    </xf>
    <xf borderId="0" fillId="0" fontId="3" numFmtId="0" xfId="0" applyAlignment="1" applyFont="1">
      <alignment readingOrder="0" shrinkToFit="0" wrapText="1"/>
    </xf>
    <xf borderId="0" fillId="0" fontId="1" numFmtId="10" xfId="0" applyAlignment="1" applyFont="1" applyNumberFormat="1">
      <alignment readingOrder="0"/>
    </xf>
    <xf borderId="0" fillId="4" fontId="1" numFmtId="0" xfId="0" applyFill="1" applyFont="1"/>
    <xf borderId="0" fillId="5" fontId="1" numFmtId="0" xfId="0" applyAlignment="1" applyFill="1" applyFont="1">
      <alignment readingOrder="0" shrinkToFit="0" wrapText="1"/>
    </xf>
    <xf borderId="0" fillId="5" fontId="1" numFmtId="164" xfId="0" applyFont="1" applyNumberFormat="1"/>
    <xf borderId="1" fillId="0" fontId="1" numFmtId="0" xfId="0" applyAlignment="1" applyBorder="1" applyFont="1">
      <alignment shrinkToFit="0" wrapText="1"/>
    </xf>
    <xf borderId="1" fillId="0" fontId="1" numFmtId="0" xfId="0" applyAlignment="1" applyBorder="1" applyFont="1">
      <alignment shrinkToFit="0" wrapText="0"/>
    </xf>
    <xf borderId="1" fillId="0" fontId="1" numFmtId="0" xfId="0" applyBorder="1" applyFont="1"/>
    <xf borderId="0" fillId="2" fontId="1" numFmtId="0" xfId="0" applyAlignment="1" applyFont="1">
      <alignment vertical="bottom"/>
    </xf>
    <xf borderId="0" fillId="0" fontId="3" numFmtId="0" xfId="0" applyAlignment="1" applyFont="1">
      <alignment vertical="bottom"/>
    </xf>
    <xf borderId="0" fillId="0" fontId="1" numFmtId="0" xfId="0" applyAlignment="1" applyFont="1">
      <alignment shrinkToFit="0" vertical="bottom" wrapText="0"/>
    </xf>
    <xf borderId="0" fillId="6" fontId="1" numFmtId="0" xfId="0" applyFill="1" applyFont="1"/>
    <xf borderId="0" fillId="5" fontId="1" numFmtId="164" xfId="0" applyAlignment="1" applyFont="1" applyNumberFormat="1">
      <alignment readingOrder="0" shrinkToFit="0" wrapText="1"/>
    </xf>
    <xf borderId="0" fillId="0" fontId="1" numFmtId="0" xfId="0" applyAlignment="1" applyFont="1">
      <alignment vertical="bottom"/>
    </xf>
    <xf borderId="0" fillId="0" fontId="5" numFmtId="0" xfId="0" applyAlignment="1" applyFont="1">
      <alignment readingOrder="0" shrinkToFit="0" wrapText="0"/>
    </xf>
    <xf borderId="0" fillId="6" fontId="3" numFmtId="0" xfId="0" applyAlignment="1" applyFont="1">
      <alignment readingOrder="0"/>
    </xf>
    <xf borderId="0" fillId="6" fontId="1" numFmtId="164" xfId="0" applyFont="1" applyNumberFormat="1"/>
    <xf borderId="0" fillId="6"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0"/>
  </cols>
  <sheetData>
    <row r="1">
      <c r="A1" s="1"/>
      <c r="B1" s="2" t="s">
        <v>0</v>
      </c>
      <c r="J1" s="3"/>
    </row>
    <row r="2">
      <c r="A2" s="1"/>
      <c r="B2" s="3"/>
      <c r="C2" s="3"/>
      <c r="D2" s="3"/>
      <c r="E2" s="3"/>
      <c r="F2" s="3"/>
      <c r="G2" s="3"/>
      <c r="H2" s="3"/>
      <c r="I2" s="3"/>
      <c r="J2" s="3"/>
    </row>
    <row r="3">
      <c r="A3" s="1"/>
      <c r="B3" s="3"/>
      <c r="C3" s="3"/>
      <c r="D3" s="3"/>
      <c r="E3" s="3"/>
      <c r="F3" s="3"/>
      <c r="G3" s="3"/>
      <c r="H3" s="3"/>
      <c r="I3" s="3"/>
      <c r="J3" s="3"/>
    </row>
    <row r="4">
      <c r="A4" s="1"/>
      <c r="B4" s="4" t="s">
        <v>1</v>
      </c>
      <c r="E4" s="3"/>
      <c r="F4" s="3"/>
      <c r="G4" s="3"/>
      <c r="H4" s="3"/>
      <c r="I4" s="3"/>
      <c r="J4" s="3"/>
    </row>
    <row r="5">
      <c r="A5" s="1"/>
      <c r="B5" s="3"/>
      <c r="C5" s="3"/>
      <c r="D5" s="3"/>
      <c r="E5" s="3"/>
      <c r="F5" s="3"/>
      <c r="G5" s="3"/>
      <c r="H5" s="3"/>
      <c r="I5" s="3"/>
      <c r="J5" s="3"/>
    </row>
    <row r="6">
      <c r="A6" s="1"/>
      <c r="B6" s="5" t="s">
        <v>2</v>
      </c>
      <c r="C6" s="6"/>
      <c r="D6" s="3"/>
      <c r="E6" s="3"/>
      <c r="F6" s="3"/>
      <c r="G6" s="3"/>
      <c r="H6" s="3"/>
      <c r="I6" s="3"/>
      <c r="J6" s="3"/>
    </row>
    <row r="7">
      <c r="A7" s="1"/>
      <c r="B7" s="3"/>
      <c r="C7" s="6"/>
      <c r="D7" s="3"/>
      <c r="E7" s="3"/>
      <c r="F7" s="3"/>
      <c r="G7" s="3"/>
      <c r="H7" s="3"/>
      <c r="I7" s="3"/>
      <c r="J7" s="3"/>
    </row>
    <row r="8">
      <c r="A8" s="1"/>
      <c r="B8" s="7" t="s">
        <v>3</v>
      </c>
      <c r="C8" s="8"/>
      <c r="D8" s="3"/>
      <c r="E8" s="3"/>
      <c r="F8" s="3"/>
      <c r="G8" s="3"/>
      <c r="H8" s="3"/>
      <c r="I8" s="3"/>
      <c r="J8" s="3"/>
    </row>
    <row r="9">
      <c r="A9" s="1"/>
      <c r="B9" s="9" t="s">
        <v>4</v>
      </c>
      <c r="C9" s="8">
        <v>500.0</v>
      </c>
      <c r="D9" s="3"/>
      <c r="E9" s="3"/>
      <c r="F9" s="3"/>
      <c r="G9" s="3"/>
      <c r="H9" s="3"/>
      <c r="I9" s="3"/>
      <c r="J9" s="3"/>
    </row>
    <row r="10">
      <c r="A10" s="1"/>
      <c r="B10" s="9" t="s">
        <v>5</v>
      </c>
      <c r="C10" s="8">
        <v>3000.0</v>
      </c>
      <c r="D10" s="3"/>
      <c r="E10" s="3"/>
      <c r="F10" s="3"/>
      <c r="G10" s="3"/>
      <c r="H10" s="3"/>
      <c r="I10" s="3"/>
      <c r="J10" s="3"/>
    </row>
    <row r="11">
      <c r="A11" s="1"/>
      <c r="B11" s="3"/>
      <c r="C11" s="3"/>
      <c r="D11" s="3"/>
      <c r="E11" s="3"/>
      <c r="F11" s="3"/>
      <c r="G11" s="3"/>
      <c r="H11" s="3"/>
      <c r="I11" s="3"/>
      <c r="J11" s="3"/>
    </row>
    <row r="12">
      <c r="A12" s="1"/>
      <c r="B12" s="10" t="s">
        <v>6</v>
      </c>
      <c r="C12" s="11"/>
      <c r="D12" s="3"/>
      <c r="E12" s="3"/>
      <c r="F12" s="3"/>
      <c r="G12" s="3"/>
      <c r="H12" s="3"/>
      <c r="I12" s="3"/>
      <c r="J12" s="3"/>
    </row>
    <row r="13">
      <c r="A13" s="1"/>
      <c r="B13" s="3"/>
      <c r="C13" s="3"/>
      <c r="D13" s="3"/>
      <c r="E13" s="3"/>
      <c r="F13" s="3"/>
      <c r="G13" s="3"/>
      <c r="H13" s="3"/>
      <c r="I13" s="3"/>
      <c r="J13" s="3"/>
    </row>
    <row r="14">
      <c r="A14" s="1"/>
      <c r="B14" s="12" t="s">
        <v>7</v>
      </c>
      <c r="C14" s="3"/>
      <c r="D14" s="3"/>
      <c r="E14" s="3"/>
      <c r="F14" s="3"/>
      <c r="G14" s="3"/>
      <c r="H14" s="3"/>
      <c r="I14" s="3"/>
      <c r="J14" s="3"/>
    </row>
    <row r="15">
      <c r="A15" s="1"/>
      <c r="B15" s="3"/>
      <c r="C15" s="3"/>
      <c r="D15" s="3"/>
      <c r="E15" s="3"/>
      <c r="F15" s="3"/>
      <c r="G15" s="3"/>
      <c r="H15" s="3"/>
      <c r="I15" s="3"/>
      <c r="J15" s="3"/>
    </row>
    <row r="16">
      <c r="A16" s="1"/>
      <c r="B16" s="13" t="s">
        <v>8</v>
      </c>
      <c r="D16" s="3">
        <v>110.0</v>
      </c>
      <c r="E16" s="3"/>
      <c r="F16" s="3"/>
      <c r="G16" s="3"/>
      <c r="H16" s="3"/>
      <c r="I16" s="3"/>
      <c r="J16" s="3"/>
    </row>
    <row r="17">
      <c r="A17" s="1"/>
      <c r="B17" s="13" t="s">
        <v>9</v>
      </c>
      <c r="D17" s="14">
        <v>0.85</v>
      </c>
      <c r="E17" s="3"/>
      <c r="F17" s="3"/>
      <c r="G17" s="3"/>
      <c r="H17" s="3"/>
      <c r="I17" s="3"/>
      <c r="J17" s="3"/>
    </row>
    <row r="18">
      <c r="A18" s="1"/>
      <c r="B18" s="15" t="s">
        <v>10</v>
      </c>
      <c r="D18" s="15">
        <f>D17*D16</f>
        <v>93.5</v>
      </c>
      <c r="E18" s="3"/>
      <c r="F18" s="3"/>
      <c r="G18" s="3"/>
      <c r="H18" s="3"/>
      <c r="I18" s="3"/>
      <c r="J18" s="3"/>
    </row>
    <row r="19">
      <c r="A19" s="1"/>
      <c r="B19" s="3"/>
      <c r="C19" s="3"/>
      <c r="D19" s="3"/>
      <c r="E19" s="3"/>
      <c r="F19" s="3"/>
      <c r="G19" s="3"/>
      <c r="H19" s="3"/>
      <c r="I19" s="3"/>
      <c r="J19" s="3"/>
    </row>
    <row r="20">
      <c r="A20" s="1"/>
      <c r="B20" s="3"/>
      <c r="C20" s="3" t="s">
        <v>11</v>
      </c>
      <c r="D20" s="3" t="s">
        <v>12</v>
      </c>
      <c r="E20" s="3"/>
      <c r="F20" s="3"/>
      <c r="G20" s="3"/>
      <c r="H20" s="3"/>
      <c r="I20" s="3"/>
      <c r="J20" s="3"/>
    </row>
    <row r="21">
      <c r="A21" s="1"/>
      <c r="B21" s="16" t="s">
        <v>13</v>
      </c>
      <c r="C21" s="17">
        <f>C9*D18</f>
        <v>46750</v>
      </c>
      <c r="D21" s="17">
        <f>C21*12</f>
        <v>561000</v>
      </c>
      <c r="E21" s="3"/>
      <c r="F21" s="3"/>
      <c r="G21" s="3"/>
      <c r="H21" s="3"/>
      <c r="I21" s="3"/>
      <c r="J21" s="3"/>
    </row>
    <row r="22">
      <c r="A22" s="1"/>
      <c r="B22" s="18"/>
      <c r="C22" s="18"/>
      <c r="D22" s="19"/>
      <c r="E22" s="20"/>
      <c r="F22" s="20"/>
      <c r="G22" s="20"/>
      <c r="H22" s="20"/>
      <c r="I22" s="20"/>
      <c r="J22" s="3"/>
    </row>
    <row r="23">
      <c r="A23" s="1"/>
      <c r="B23" s="2"/>
      <c r="C23" s="2"/>
      <c r="D23" s="3"/>
      <c r="E23" s="3"/>
      <c r="F23" s="3"/>
      <c r="G23" s="3"/>
      <c r="H23" s="3"/>
      <c r="I23" s="3"/>
      <c r="J23" s="3"/>
    </row>
    <row r="24">
      <c r="A24" s="21"/>
      <c r="B24" s="10" t="s">
        <v>14</v>
      </c>
      <c r="C24" s="22"/>
      <c r="D24" s="23"/>
      <c r="E24" s="3"/>
      <c r="F24" s="3"/>
      <c r="G24" s="3"/>
      <c r="H24" s="3"/>
      <c r="I24" s="3"/>
      <c r="J24" s="3"/>
    </row>
    <row r="25">
      <c r="A25" s="1"/>
      <c r="B25" s="2"/>
      <c r="C25" s="2"/>
      <c r="D25" s="3"/>
      <c r="E25" s="3"/>
      <c r="F25" s="3"/>
      <c r="G25" s="3"/>
      <c r="H25" s="3"/>
      <c r="I25" s="3"/>
      <c r="J25" s="3"/>
    </row>
    <row r="26">
      <c r="A26" s="1"/>
      <c r="B26" s="12" t="s">
        <v>15</v>
      </c>
      <c r="C26" s="3"/>
      <c r="D26" s="3"/>
      <c r="E26" s="3"/>
      <c r="F26" s="3"/>
      <c r="G26" s="3"/>
      <c r="H26" s="3"/>
      <c r="I26" s="3"/>
      <c r="J26" s="3"/>
    </row>
    <row r="27">
      <c r="A27" s="1"/>
      <c r="B27" s="3"/>
      <c r="C27" s="3"/>
      <c r="D27" s="3"/>
      <c r="E27" s="3"/>
      <c r="F27" s="3"/>
      <c r="G27" s="3"/>
      <c r="H27" s="3"/>
      <c r="I27" s="3"/>
      <c r="J27" s="3"/>
    </row>
    <row r="28">
      <c r="A28" s="1"/>
      <c r="B28" s="13" t="s">
        <v>16</v>
      </c>
      <c r="D28" s="9">
        <v>450.0</v>
      </c>
      <c r="E28" s="3"/>
      <c r="F28" s="3"/>
      <c r="G28" s="3"/>
      <c r="H28" s="3"/>
      <c r="I28" s="3"/>
      <c r="J28" s="3"/>
    </row>
    <row r="29">
      <c r="A29" s="1"/>
      <c r="B29" s="13" t="s">
        <v>9</v>
      </c>
      <c r="D29" s="14">
        <v>0.75</v>
      </c>
      <c r="E29" s="3"/>
      <c r="F29" s="3"/>
      <c r="G29" s="3"/>
      <c r="H29" s="3"/>
      <c r="I29" s="3"/>
      <c r="J29" s="3"/>
    </row>
    <row r="30">
      <c r="A30" s="1"/>
      <c r="B30" s="24" t="s">
        <v>10</v>
      </c>
      <c r="D30" s="24">
        <f>D29*D28</f>
        <v>337.5</v>
      </c>
      <c r="E30" s="3"/>
      <c r="F30" s="3"/>
      <c r="G30" s="3"/>
      <c r="H30" s="3"/>
      <c r="I30" s="3"/>
      <c r="J30" s="3"/>
    </row>
    <row r="31">
      <c r="A31" s="1"/>
      <c r="B31" s="3"/>
      <c r="C31" s="3"/>
      <c r="D31" s="3"/>
      <c r="E31" s="3"/>
      <c r="F31" s="3"/>
      <c r="G31" s="3"/>
      <c r="H31" s="3"/>
      <c r="I31" s="3"/>
      <c r="J31" s="3"/>
    </row>
    <row r="32">
      <c r="A32" s="1"/>
      <c r="B32" s="3"/>
      <c r="C32" s="3" t="s">
        <v>11</v>
      </c>
      <c r="D32" s="3" t="s">
        <v>12</v>
      </c>
      <c r="E32" s="3"/>
      <c r="F32" s="3"/>
      <c r="G32" s="3"/>
      <c r="H32" s="3"/>
      <c r="I32" s="3"/>
      <c r="J32" s="3"/>
    </row>
    <row r="33">
      <c r="B33" s="16" t="s">
        <v>13</v>
      </c>
      <c r="C33" s="25">
        <f>D30*C9</f>
        <v>168750</v>
      </c>
      <c r="D33" s="25">
        <f>C33*12</f>
        <v>2025000</v>
      </c>
      <c r="E33" s="3"/>
    </row>
    <row r="34">
      <c r="B34" s="18"/>
      <c r="C34" s="18"/>
      <c r="D34" s="19"/>
      <c r="E34" s="20"/>
      <c r="F34" s="20"/>
      <c r="G34" s="20"/>
      <c r="H34" s="20"/>
      <c r="I34" s="20"/>
    </row>
    <row r="36">
      <c r="B36" s="10" t="s">
        <v>17</v>
      </c>
      <c r="C36" s="26"/>
      <c r="D36" s="23"/>
    </row>
    <row r="37">
      <c r="B37" s="2"/>
      <c r="C37" s="2"/>
      <c r="D37" s="3"/>
    </row>
    <row r="38">
      <c r="B38" s="12" t="s">
        <v>18</v>
      </c>
      <c r="C38" s="3"/>
      <c r="D38" s="3"/>
    </row>
    <row r="39">
      <c r="B39" s="3"/>
      <c r="C39" s="3"/>
      <c r="D39" s="3"/>
    </row>
    <row r="40">
      <c r="B40" s="13" t="s">
        <v>19</v>
      </c>
      <c r="D40" s="9">
        <v>40.0</v>
      </c>
    </row>
    <row r="41">
      <c r="B41" s="13" t="s">
        <v>9</v>
      </c>
      <c r="D41" s="14">
        <v>0.95</v>
      </c>
    </row>
    <row r="42">
      <c r="B42" s="24" t="s">
        <v>10</v>
      </c>
      <c r="D42" s="24">
        <f>D41*D40</f>
        <v>38</v>
      </c>
    </row>
    <row r="43">
      <c r="B43" s="3"/>
      <c r="C43" s="3"/>
      <c r="D43" s="3"/>
    </row>
    <row r="44">
      <c r="B44" s="3"/>
      <c r="C44" s="3" t="s">
        <v>11</v>
      </c>
      <c r="D44" s="3" t="s">
        <v>12</v>
      </c>
    </row>
    <row r="45">
      <c r="B45" s="16" t="s">
        <v>13</v>
      </c>
      <c r="C45" s="25">
        <f>D42*C9</f>
        <v>19000</v>
      </c>
      <c r="D45" s="25">
        <f>C45*12</f>
        <v>228000</v>
      </c>
    </row>
    <row r="46">
      <c r="B46" s="18"/>
      <c r="C46" s="18"/>
      <c r="D46" s="19"/>
      <c r="E46" s="20"/>
      <c r="F46" s="20"/>
      <c r="G46" s="20"/>
      <c r="H46" s="20"/>
      <c r="I46" s="20"/>
    </row>
    <row r="48">
      <c r="B48" s="27" t="s">
        <v>20</v>
      </c>
      <c r="C48" s="26"/>
      <c r="D48" s="23"/>
    </row>
    <row r="49">
      <c r="B49" s="2"/>
      <c r="C49" s="2"/>
      <c r="D49" s="3"/>
    </row>
    <row r="50">
      <c r="B50" s="12" t="s">
        <v>21</v>
      </c>
      <c r="C50" s="3"/>
      <c r="D50" s="3"/>
    </row>
    <row r="51">
      <c r="B51" s="3"/>
      <c r="C51" s="3"/>
      <c r="D51" s="3"/>
    </row>
    <row r="52">
      <c r="B52" s="13" t="s">
        <v>22</v>
      </c>
      <c r="D52" s="9">
        <v>5.0</v>
      </c>
    </row>
    <row r="53">
      <c r="B53" s="15" t="s">
        <v>10</v>
      </c>
      <c r="D53" s="15">
        <f>D52</f>
        <v>5</v>
      </c>
    </row>
    <row r="54">
      <c r="B54" s="3"/>
      <c r="C54" s="3"/>
      <c r="D54" s="3"/>
    </row>
    <row r="55">
      <c r="B55" s="3"/>
      <c r="C55" s="3" t="s">
        <v>11</v>
      </c>
      <c r="D55" s="3" t="s">
        <v>12</v>
      </c>
    </row>
    <row r="56">
      <c r="B56" s="16" t="s">
        <v>13</v>
      </c>
      <c r="C56" s="25">
        <f>D53*C9</f>
        <v>2500</v>
      </c>
      <c r="D56" s="25">
        <f>C56*12</f>
        <v>30000</v>
      </c>
    </row>
    <row r="57">
      <c r="B57" s="18"/>
      <c r="C57" s="18"/>
      <c r="D57" s="19"/>
      <c r="E57" s="20"/>
      <c r="F57" s="20"/>
      <c r="G57" s="20"/>
      <c r="H57" s="20"/>
      <c r="I57" s="20"/>
    </row>
    <row r="59">
      <c r="B59" s="27" t="s">
        <v>23</v>
      </c>
      <c r="C59" s="26"/>
      <c r="D59" s="23"/>
    </row>
    <row r="60">
      <c r="B60" s="2"/>
      <c r="C60" s="2"/>
      <c r="D60" s="3"/>
    </row>
    <row r="61">
      <c r="B61" s="12" t="s">
        <v>24</v>
      </c>
      <c r="C61" s="3"/>
      <c r="D61" s="3"/>
    </row>
    <row r="62">
      <c r="B62" s="3"/>
      <c r="C62" s="3"/>
      <c r="D62" s="3"/>
    </row>
    <row r="63">
      <c r="B63" s="13" t="s">
        <v>25</v>
      </c>
      <c r="D63" s="9">
        <v>35.0</v>
      </c>
    </row>
    <row r="64">
      <c r="B64" s="13" t="s">
        <v>9</v>
      </c>
      <c r="D64" s="14">
        <v>0.85</v>
      </c>
    </row>
    <row r="65">
      <c r="B65" s="24" t="s">
        <v>10</v>
      </c>
      <c r="D65" s="24">
        <f>D64*D63</f>
        <v>29.75</v>
      </c>
    </row>
    <row r="66">
      <c r="B66" s="3"/>
      <c r="C66" s="3"/>
      <c r="D66" s="3"/>
    </row>
    <row r="67">
      <c r="B67" s="3"/>
      <c r="C67" s="3" t="s">
        <v>11</v>
      </c>
      <c r="D67" s="3" t="s">
        <v>12</v>
      </c>
    </row>
    <row r="68">
      <c r="B68" s="16" t="s">
        <v>13</v>
      </c>
      <c r="C68" s="25">
        <f>D65*C9</f>
        <v>14875</v>
      </c>
      <c r="D68" s="25">
        <f>C68*12</f>
        <v>178500</v>
      </c>
    </row>
    <row r="69">
      <c r="B69" s="18"/>
      <c r="C69" s="18"/>
      <c r="D69" s="19"/>
      <c r="E69" s="20"/>
      <c r="F69" s="20"/>
      <c r="G69" s="20"/>
      <c r="H69" s="20"/>
      <c r="I69" s="20"/>
    </row>
    <row r="71">
      <c r="B71" s="27" t="s">
        <v>26</v>
      </c>
      <c r="C71" s="26"/>
      <c r="D71" s="23"/>
    </row>
    <row r="72">
      <c r="B72" s="2"/>
      <c r="C72" s="2"/>
      <c r="D72" s="3"/>
    </row>
    <row r="73">
      <c r="B73" s="12" t="s">
        <v>27</v>
      </c>
      <c r="C73" s="3"/>
      <c r="D73" s="3"/>
    </row>
    <row r="74">
      <c r="B74" s="3"/>
      <c r="C74" s="3"/>
      <c r="D74" s="3"/>
    </row>
    <row r="75">
      <c r="B75" s="13" t="s">
        <v>28</v>
      </c>
      <c r="D75" s="9">
        <v>215.0</v>
      </c>
    </row>
    <row r="76">
      <c r="B76" s="13" t="s">
        <v>9</v>
      </c>
      <c r="D76" s="14">
        <v>0.85</v>
      </c>
    </row>
    <row r="77">
      <c r="B77" s="24" t="s">
        <v>10</v>
      </c>
      <c r="D77" s="24">
        <f>D76*D75</f>
        <v>182.75</v>
      </c>
    </row>
    <row r="78">
      <c r="B78" s="3"/>
      <c r="C78" s="3"/>
      <c r="D78" s="3"/>
    </row>
    <row r="79">
      <c r="B79" s="3"/>
      <c r="C79" s="3" t="s">
        <v>11</v>
      </c>
      <c r="D79" s="3" t="s">
        <v>12</v>
      </c>
    </row>
    <row r="80">
      <c r="B80" s="16" t="s">
        <v>13</v>
      </c>
      <c r="C80" s="25">
        <f>D77*C9</f>
        <v>91375</v>
      </c>
      <c r="D80" s="25">
        <f>C80*12</f>
        <v>1096500</v>
      </c>
    </row>
    <row r="81">
      <c r="B81" s="18"/>
      <c r="C81" s="18"/>
      <c r="D81" s="19"/>
      <c r="E81" s="20"/>
      <c r="F81" s="20"/>
      <c r="G81" s="20"/>
      <c r="H81" s="20"/>
      <c r="I81" s="20"/>
    </row>
    <row r="83">
      <c r="B83" s="27" t="s">
        <v>29</v>
      </c>
      <c r="C83" s="26"/>
      <c r="D83" s="23"/>
    </row>
    <row r="84">
      <c r="B84" s="2"/>
      <c r="C84" s="2"/>
      <c r="D84" s="3"/>
    </row>
    <row r="85">
      <c r="B85" s="12" t="s">
        <v>30</v>
      </c>
      <c r="C85" s="3"/>
      <c r="D85" s="3"/>
    </row>
    <row r="86">
      <c r="B86" s="3"/>
      <c r="C86" s="3"/>
      <c r="D86" s="3"/>
    </row>
    <row r="87">
      <c r="B87" s="13" t="s">
        <v>31</v>
      </c>
      <c r="D87" s="9">
        <v>40.0</v>
      </c>
    </row>
    <row r="88">
      <c r="B88" s="13" t="s">
        <v>9</v>
      </c>
      <c r="D88" s="14">
        <v>0.95</v>
      </c>
    </row>
    <row r="89">
      <c r="B89" s="24" t="s">
        <v>10</v>
      </c>
      <c r="D89" s="24">
        <f>D88*D87</f>
        <v>38</v>
      </c>
    </row>
    <row r="90">
      <c r="B90" s="3"/>
      <c r="C90" s="3"/>
      <c r="D90" s="3"/>
    </row>
    <row r="91">
      <c r="B91" s="3"/>
      <c r="C91" s="3" t="s">
        <v>11</v>
      </c>
      <c r="D91" s="3" t="s">
        <v>12</v>
      </c>
    </row>
    <row r="92">
      <c r="B92" s="16" t="s">
        <v>13</v>
      </c>
      <c r="C92" s="25">
        <f>D89*C9</f>
        <v>19000</v>
      </c>
      <c r="D92" s="25">
        <f>C92*12</f>
        <v>228000</v>
      </c>
    </row>
    <row r="93">
      <c r="B93" s="18"/>
      <c r="C93" s="18"/>
      <c r="D93" s="19"/>
      <c r="E93" s="20"/>
      <c r="F93" s="20"/>
      <c r="G93" s="20"/>
      <c r="H93" s="20"/>
      <c r="I93" s="20"/>
    </row>
    <row r="95">
      <c r="B95" s="27" t="s">
        <v>32</v>
      </c>
      <c r="C95" s="26"/>
      <c r="D95" s="23"/>
    </row>
    <row r="96">
      <c r="B96" s="2"/>
      <c r="C96" s="2"/>
      <c r="D96" s="3"/>
    </row>
    <row r="97">
      <c r="B97" s="12" t="s">
        <v>33</v>
      </c>
      <c r="C97" s="3"/>
      <c r="D97" s="3"/>
    </row>
    <row r="98">
      <c r="B98" s="3"/>
      <c r="C98" s="3"/>
      <c r="D98" s="3"/>
    </row>
    <row r="99">
      <c r="B99" s="13" t="s">
        <v>34</v>
      </c>
      <c r="C99" s="13"/>
      <c r="D99" s="9">
        <v>15.0</v>
      </c>
    </row>
    <row r="100">
      <c r="B100" s="13" t="s">
        <v>35</v>
      </c>
      <c r="C100" s="13"/>
      <c r="D100" s="9">
        <v>13.0</v>
      </c>
    </row>
    <row r="101">
      <c r="B101" s="13" t="s">
        <v>36</v>
      </c>
      <c r="C101" s="13"/>
      <c r="D101" s="9">
        <v>20.0</v>
      </c>
    </row>
    <row r="102">
      <c r="B102" s="13" t="s">
        <v>37</v>
      </c>
      <c r="D102" s="9">
        <v>13.0</v>
      </c>
      <c r="E102" s="9" t="s">
        <v>38</v>
      </c>
    </row>
    <row r="103">
      <c r="B103" s="13" t="s">
        <v>39</v>
      </c>
      <c r="D103" s="9">
        <v>16.0</v>
      </c>
    </row>
    <row r="104">
      <c r="B104" s="24" t="s">
        <v>10</v>
      </c>
      <c r="D104" s="24">
        <f>SUM(D99:D103)</f>
        <v>77</v>
      </c>
    </row>
    <row r="105">
      <c r="B105" s="3"/>
      <c r="C105" s="3"/>
      <c r="D105" s="3"/>
    </row>
    <row r="106">
      <c r="B106" s="3"/>
      <c r="C106" s="3" t="s">
        <v>11</v>
      </c>
      <c r="D106" s="3" t="s">
        <v>12</v>
      </c>
    </row>
    <row r="107">
      <c r="B107" s="16" t="s">
        <v>13</v>
      </c>
      <c r="C107" s="25">
        <f>C10*D104</f>
        <v>231000</v>
      </c>
      <c r="D107" s="25">
        <f>C107*12</f>
        <v>2772000</v>
      </c>
    </row>
    <row r="108">
      <c r="B108" s="18"/>
      <c r="C108" s="18"/>
      <c r="D108" s="19"/>
      <c r="E108" s="20"/>
      <c r="F108" s="20"/>
      <c r="G108" s="20"/>
      <c r="H108" s="20"/>
      <c r="I108" s="20"/>
    </row>
    <row r="110">
      <c r="B110" s="27" t="s">
        <v>40</v>
      </c>
      <c r="C110" s="26"/>
      <c r="D110" s="23"/>
    </row>
    <row r="111">
      <c r="B111" s="2"/>
      <c r="C111" s="2"/>
      <c r="D111" s="3"/>
    </row>
    <row r="112">
      <c r="B112" s="12" t="s">
        <v>41</v>
      </c>
      <c r="C112" s="3"/>
      <c r="D112" s="3"/>
    </row>
    <row r="113">
      <c r="B113" s="3"/>
      <c r="C113" s="3"/>
      <c r="D113" s="3"/>
    </row>
    <row r="114">
      <c r="B114" s="13" t="s">
        <v>42</v>
      </c>
      <c r="D114" s="9">
        <v>10.0</v>
      </c>
      <c r="E114" s="9" t="s">
        <v>43</v>
      </c>
    </row>
    <row r="115">
      <c r="B115" s="13" t="s">
        <v>44</v>
      </c>
      <c r="D115" s="9">
        <v>6.0</v>
      </c>
    </row>
    <row r="116">
      <c r="B116" s="13" t="s">
        <v>45</v>
      </c>
      <c r="D116" s="9">
        <v>11.0</v>
      </c>
    </row>
    <row r="117">
      <c r="B117" s="24" t="s">
        <v>10</v>
      </c>
      <c r="D117" s="24">
        <f>SUM(D114:D116)</f>
        <v>27</v>
      </c>
    </row>
    <row r="118">
      <c r="B118" s="3"/>
      <c r="C118" s="3"/>
      <c r="D118" s="3"/>
    </row>
    <row r="119">
      <c r="B119" s="3"/>
      <c r="C119" s="3" t="s">
        <v>11</v>
      </c>
      <c r="D119" s="3" t="s">
        <v>12</v>
      </c>
    </row>
    <row r="120">
      <c r="B120" s="16" t="s">
        <v>13</v>
      </c>
      <c r="C120" s="25">
        <f>D117*C10</f>
        <v>81000</v>
      </c>
      <c r="D120" s="25">
        <f>C120*12</f>
        <v>972000</v>
      </c>
    </row>
    <row r="121">
      <c r="B121" s="18"/>
      <c r="C121" s="18"/>
      <c r="D121" s="19"/>
      <c r="E121" s="20"/>
      <c r="F121" s="20"/>
      <c r="G121" s="20"/>
      <c r="H121" s="20"/>
      <c r="I121" s="20"/>
    </row>
    <row r="123">
      <c r="B123" s="27" t="s">
        <v>46</v>
      </c>
      <c r="C123" s="26"/>
      <c r="D123" s="23"/>
    </row>
    <row r="124">
      <c r="B124" s="2"/>
      <c r="C124" s="2"/>
      <c r="D124" s="3"/>
    </row>
    <row r="125">
      <c r="B125" s="12" t="s">
        <v>47</v>
      </c>
      <c r="C125" s="3"/>
      <c r="D125" s="3"/>
    </row>
    <row r="126">
      <c r="B126" s="3"/>
      <c r="C126" s="3"/>
      <c r="D126" s="3"/>
    </row>
    <row r="127">
      <c r="B127" s="13" t="s">
        <v>48</v>
      </c>
      <c r="D127" s="9">
        <v>150.0</v>
      </c>
    </row>
    <row r="128">
      <c r="B128" s="24" t="s">
        <v>10</v>
      </c>
      <c r="D128" s="24">
        <f>D127</f>
        <v>150</v>
      </c>
    </row>
    <row r="129">
      <c r="B129" s="3"/>
      <c r="C129" s="3"/>
      <c r="D129" s="3"/>
    </row>
    <row r="130">
      <c r="B130" s="3"/>
      <c r="C130" s="3" t="s">
        <v>11</v>
      </c>
      <c r="D130" s="3" t="s">
        <v>12</v>
      </c>
    </row>
    <row r="131">
      <c r="B131" s="16" t="s">
        <v>13</v>
      </c>
      <c r="C131" s="25">
        <f>D128*C10</f>
        <v>450000</v>
      </c>
      <c r="D131" s="25">
        <f>C131*12</f>
        <v>5400000</v>
      </c>
    </row>
    <row r="132">
      <c r="B132" s="18"/>
      <c r="C132" s="18"/>
      <c r="D132" s="19"/>
      <c r="E132" s="20"/>
      <c r="F132" s="20"/>
      <c r="G132" s="20"/>
      <c r="H132" s="20"/>
      <c r="I132" s="20"/>
    </row>
    <row r="134">
      <c r="B134" s="24"/>
      <c r="C134" s="28" t="s">
        <v>11</v>
      </c>
      <c r="D134" s="28" t="s">
        <v>12</v>
      </c>
    </row>
    <row r="135">
      <c r="B135" s="28" t="s">
        <v>49</v>
      </c>
      <c r="C135" s="29">
        <f>C21+C33+C45+C56+C68+C80+C92+C107+C120+C131</f>
        <v>1124250</v>
      </c>
      <c r="D135" s="30">
        <f>C135*12</f>
        <v>13491000</v>
      </c>
    </row>
  </sheetData>
  <mergeCells count="31">
    <mergeCell ref="B1:I1"/>
    <mergeCell ref="B4:D4"/>
    <mergeCell ref="B16:C16"/>
    <mergeCell ref="B17:C17"/>
    <mergeCell ref="B18:C18"/>
    <mergeCell ref="B28:C28"/>
    <mergeCell ref="B29:C29"/>
    <mergeCell ref="B30:C30"/>
    <mergeCell ref="B40:C40"/>
    <mergeCell ref="B41:C41"/>
    <mergeCell ref="B42:C42"/>
    <mergeCell ref="B52:C52"/>
    <mergeCell ref="B53:C53"/>
    <mergeCell ref="B63:C63"/>
    <mergeCell ref="B64:C64"/>
    <mergeCell ref="B65:C65"/>
    <mergeCell ref="B75:C75"/>
    <mergeCell ref="B76:C76"/>
    <mergeCell ref="B77:C77"/>
    <mergeCell ref="B87:C87"/>
    <mergeCell ref="B88:C88"/>
    <mergeCell ref="B117:C117"/>
    <mergeCell ref="B127:C127"/>
    <mergeCell ref="B128:C128"/>
    <mergeCell ref="B89:C89"/>
    <mergeCell ref="B102:C102"/>
    <mergeCell ref="B103:C103"/>
    <mergeCell ref="B104:C104"/>
    <mergeCell ref="B114:C114"/>
    <mergeCell ref="B115:C115"/>
    <mergeCell ref="B116:C116"/>
  </mergeCells>
  <drawing r:id="rId1"/>
</worksheet>
</file>