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2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13_ncr:1_{444F8A25-9C93-4908-BDC6-579E12D59523}" xr6:coauthVersionLast="47" xr6:coauthVersionMax="47" xr10:uidLastSave="{00000000-0000-0000-0000-000000000000}"/>
  <bookViews>
    <workbookView xWindow="-120" yWindow="-120" windowWidth="24240" windowHeight="13020" xr2:uid="{F5A2C50D-A18D-45CC-9727-5F7733D17B62}"/>
  </bookViews>
  <sheets>
    <sheet name="Sheet1" sheetId="1" r:id="rId1"/>
    <sheet name="Sheet6" sheetId="6" r:id="rId2"/>
    <sheet name="Sheet7" sheetId="7" r:id="rId3"/>
    <sheet name="Sheet5" sheetId="5" r:id="rId4"/>
    <sheet name="Sheet3" sheetId="3" r:id="rId5"/>
    <sheet name="Sheet4" sheetId="4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3" i="1" l="1"/>
  <c r="M73" i="1"/>
  <c r="L73" i="1"/>
  <c r="K73" i="1"/>
  <c r="J73" i="1"/>
  <c r="I73" i="1"/>
  <c r="Q72" i="1"/>
  <c r="L72" i="1"/>
  <c r="K72" i="1"/>
  <c r="J72" i="1"/>
  <c r="I72" i="1"/>
  <c r="R71" i="1"/>
  <c r="R73" i="1" s="1"/>
  <c r="Q71" i="1"/>
  <c r="Q73" i="1" s="1"/>
  <c r="P71" i="1"/>
  <c r="P72" i="1" s="1"/>
  <c r="O71" i="1"/>
  <c r="O72" i="1" s="1"/>
  <c r="N71" i="1"/>
  <c r="N72" i="1" s="1"/>
  <c r="M71" i="1"/>
  <c r="M72" i="1" s="1"/>
  <c r="L71" i="1"/>
  <c r="K71" i="1"/>
  <c r="J71" i="1"/>
  <c r="I71" i="1"/>
  <c r="O40" i="1"/>
  <c r="O41" i="1"/>
  <c r="O42" i="1"/>
  <c r="O43" i="1"/>
  <c r="O44" i="1"/>
  <c r="O45" i="1"/>
  <c r="O46" i="1"/>
  <c r="O47" i="1"/>
  <c r="O48" i="1"/>
  <c r="G40" i="1"/>
  <c r="H40" i="1" s="1"/>
  <c r="I40" i="1" s="1"/>
  <c r="J40" i="1" s="1"/>
  <c r="K40" i="1" s="1"/>
  <c r="L40" i="1" s="1"/>
  <c r="M40" i="1" s="1"/>
  <c r="N40" i="1" s="1"/>
  <c r="P40" i="1" s="1"/>
  <c r="G41" i="1"/>
  <c r="H41" i="1"/>
  <c r="I41" i="1" s="1"/>
  <c r="J41" i="1" s="1"/>
  <c r="K41" i="1" s="1"/>
  <c r="L41" i="1" s="1"/>
  <c r="M41" i="1" s="1"/>
  <c r="N41" i="1" s="1"/>
  <c r="P41" i="1" s="1"/>
  <c r="G42" i="1"/>
  <c r="H42" i="1" s="1"/>
  <c r="I42" i="1" s="1"/>
  <c r="J42" i="1" s="1"/>
  <c r="K42" i="1" s="1"/>
  <c r="L42" i="1" s="1"/>
  <c r="M42" i="1" s="1"/>
  <c r="N42" i="1" s="1"/>
  <c r="G43" i="1"/>
  <c r="H43" i="1"/>
  <c r="I43" i="1" s="1"/>
  <c r="J43" i="1" s="1"/>
  <c r="K43" i="1" s="1"/>
  <c r="L43" i="1" s="1"/>
  <c r="M43" i="1" s="1"/>
  <c r="N43" i="1" s="1"/>
  <c r="G44" i="1"/>
  <c r="H44" i="1"/>
  <c r="I44" i="1" s="1"/>
  <c r="J44" i="1" s="1"/>
  <c r="K44" i="1" s="1"/>
  <c r="L44" i="1" s="1"/>
  <c r="M44" i="1" s="1"/>
  <c r="N44" i="1" s="1"/>
  <c r="G45" i="1"/>
  <c r="H45" i="1" s="1"/>
  <c r="I45" i="1" s="1"/>
  <c r="J45" i="1" s="1"/>
  <c r="K45" i="1" s="1"/>
  <c r="L45" i="1" s="1"/>
  <c r="M45" i="1" s="1"/>
  <c r="N45" i="1" s="1"/>
  <c r="P45" i="1" s="1"/>
  <c r="G46" i="1"/>
  <c r="H46" i="1" s="1"/>
  <c r="I46" i="1" s="1"/>
  <c r="J46" i="1" s="1"/>
  <c r="K46" i="1" s="1"/>
  <c r="L46" i="1" s="1"/>
  <c r="M46" i="1" s="1"/>
  <c r="N46" i="1" s="1"/>
  <c r="G47" i="1"/>
  <c r="H47" i="1"/>
  <c r="I47" i="1" s="1"/>
  <c r="J47" i="1" s="1"/>
  <c r="K47" i="1" s="1"/>
  <c r="L47" i="1" s="1"/>
  <c r="M47" i="1" s="1"/>
  <c r="N47" i="1" s="1"/>
  <c r="P47" i="1" s="1"/>
  <c r="G48" i="1"/>
  <c r="H48" i="1"/>
  <c r="I48" i="1" s="1"/>
  <c r="J48" i="1" s="1"/>
  <c r="K48" i="1" s="1"/>
  <c r="L48" i="1" s="1"/>
  <c r="M48" i="1" s="1"/>
  <c r="N48" i="1" s="1"/>
  <c r="P48" i="1" s="1"/>
  <c r="H39" i="1"/>
  <c r="I39" i="1" s="1"/>
  <c r="J39" i="1" s="1"/>
  <c r="K39" i="1" s="1"/>
  <c r="L39" i="1" s="1"/>
  <c r="M39" i="1" s="1"/>
  <c r="N39" i="1" s="1"/>
  <c r="O39" i="1" s="1"/>
  <c r="P39" i="1" s="1"/>
  <c r="G39" i="1"/>
  <c r="H5" i="3"/>
  <c r="I5" i="3"/>
  <c r="Q5" i="3"/>
  <c r="H6" i="3"/>
  <c r="I6" i="3"/>
  <c r="Q6" i="3"/>
  <c r="H7" i="3"/>
  <c r="I7" i="3"/>
  <c r="Q7" i="3"/>
  <c r="H8" i="3"/>
  <c r="I8" i="3"/>
  <c r="Q8" i="3"/>
  <c r="H9" i="3"/>
  <c r="I9" i="3"/>
  <c r="Q9" i="3"/>
  <c r="H10" i="3"/>
  <c r="I10" i="3"/>
  <c r="Q10" i="3"/>
  <c r="H11" i="3"/>
  <c r="I11" i="3"/>
  <c r="Q11" i="3"/>
  <c r="Q12" i="3"/>
  <c r="Q13" i="3"/>
  <c r="Q14" i="3"/>
  <c r="I9" i="4"/>
  <c r="I10" i="4"/>
  <c r="I11" i="4"/>
  <c r="I12" i="4"/>
  <c r="I13" i="4"/>
  <c r="I14" i="4"/>
  <c r="I15" i="4"/>
  <c r="I8" i="4"/>
  <c r="Q15" i="3"/>
  <c r="Q16" i="3"/>
  <c r="Q17" i="3"/>
  <c r="S10" i="1"/>
  <c r="S11" i="1"/>
  <c r="S12" i="1"/>
  <c r="S13" i="1"/>
  <c r="S14" i="1"/>
  <c r="S15" i="1"/>
  <c r="S16" i="1"/>
  <c r="S17" i="1"/>
  <c r="S18" i="1"/>
  <c r="S9" i="1"/>
  <c r="R10" i="1"/>
  <c r="R11" i="1"/>
  <c r="R12" i="1"/>
  <c r="R13" i="1"/>
  <c r="R14" i="1"/>
  <c r="R15" i="1"/>
  <c r="R16" i="1"/>
  <c r="R17" i="1"/>
  <c r="R18" i="1"/>
  <c r="R9" i="1"/>
  <c r="Q10" i="1"/>
  <c r="Q11" i="1"/>
  <c r="Q12" i="1"/>
  <c r="Q13" i="1"/>
  <c r="Q14" i="1"/>
  <c r="Q15" i="1"/>
  <c r="Q16" i="1"/>
  <c r="Q17" i="1"/>
  <c r="Q18" i="1"/>
  <c r="Q9" i="1"/>
  <c r="N10" i="1"/>
  <c r="O10" i="1" s="1"/>
  <c r="P10" i="1"/>
  <c r="P11" i="1"/>
  <c r="P12" i="1"/>
  <c r="P13" i="1"/>
  <c r="P14" i="1"/>
  <c r="P16" i="1"/>
  <c r="P17" i="1"/>
  <c r="P18" i="1"/>
  <c r="O11" i="1"/>
  <c r="O12" i="1"/>
  <c r="O13" i="1"/>
  <c r="O9" i="1"/>
  <c r="N11" i="1"/>
  <c r="N12" i="1"/>
  <c r="N13" i="1"/>
  <c r="N14" i="1"/>
  <c r="O14" i="1" s="1"/>
  <c r="N15" i="1"/>
  <c r="O15" i="1" s="1"/>
  <c r="N16" i="1"/>
  <c r="O16" i="1" s="1"/>
  <c r="N17" i="1"/>
  <c r="N18" i="1"/>
  <c r="N9" i="1"/>
  <c r="P9" i="1" s="1"/>
  <c r="R72" i="1" l="1"/>
  <c r="O73" i="1"/>
  <c r="P73" i="1"/>
  <c r="P46" i="1"/>
  <c r="P44" i="1"/>
  <c r="P43" i="1"/>
  <c r="P42" i="1"/>
  <c r="P15" i="1"/>
  <c r="O18" i="1"/>
  <c r="O17" i="1"/>
</calcChain>
</file>

<file path=xl/sharedStrings.xml><?xml version="1.0" encoding="utf-8"?>
<sst xmlns="http://schemas.openxmlformats.org/spreadsheetml/2006/main" count="203" uniqueCount="89">
  <si>
    <t>S.no</t>
  </si>
  <si>
    <t>Class</t>
  </si>
  <si>
    <t>English</t>
  </si>
  <si>
    <t>Hindi</t>
  </si>
  <si>
    <t>Maths</t>
  </si>
  <si>
    <t>Science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</si>
  <si>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</si>
  <si>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</si>
  <si>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</si>
  <si>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</si>
  <si>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</si>
  <si>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</si>
  <si>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</si>
  <si>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</si>
  <si>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</si>
  <si>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</si>
  <si>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</si>
  <si>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10th</t>
  </si>
  <si>
    <t>sst</t>
  </si>
  <si>
    <t>Total</t>
  </si>
  <si>
    <t>Percentage</t>
  </si>
  <si>
    <t>Result</t>
  </si>
  <si>
    <t>Mark Sheet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</si>
  <si>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</si>
  <si>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</si>
  <si>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</si>
  <si>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</si>
  <si>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</si>
  <si>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</si>
  <si>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</si>
  <si>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</si>
  <si>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</si>
  <si>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</si>
  <si>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</si>
  <si>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b</t>
  </si>
  <si>
    <t>K</t>
  </si>
  <si>
    <t>L</t>
  </si>
  <si>
    <t>M</t>
  </si>
  <si>
    <t>N</t>
  </si>
  <si>
    <t>O</t>
  </si>
  <si>
    <t>P</t>
  </si>
  <si>
    <t>Math</t>
  </si>
  <si>
    <t>OR</t>
  </si>
  <si>
    <t>AND</t>
  </si>
  <si>
    <t>NOT</t>
  </si>
  <si>
    <t>Emp Name</t>
  </si>
  <si>
    <t>Dept.</t>
  </si>
  <si>
    <t>Attendence</t>
  </si>
  <si>
    <t>Permotion</t>
  </si>
  <si>
    <t>Riya</t>
  </si>
  <si>
    <t>Meena</t>
  </si>
  <si>
    <t>Geeta</t>
  </si>
  <si>
    <t>Sona</t>
  </si>
  <si>
    <t>Pooja</t>
  </si>
  <si>
    <t>Suhani</t>
  </si>
  <si>
    <t>Kajal</t>
  </si>
  <si>
    <t>Admin</t>
  </si>
  <si>
    <t>Sales</t>
  </si>
  <si>
    <t>Account</t>
  </si>
  <si>
    <t>Quantity</t>
  </si>
  <si>
    <t>Check List</t>
  </si>
  <si>
    <t>Stutas</t>
  </si>
  <si>
    <t>Check</t>
  </si>
  <si>
    <t>Project Report</t>
  </si>
  <si>
    <t>Incestigation</t>
  </si>
  <si>
    <t>desion and calcutation</t>
  </si>
  <si>
    <t>drawing</t>
  </si>
  <si>
    <t>bos</t>
  </si>
  <si>
    <t>documents</t>
  </si>
  <si>
    <t>Meeting</t>
  </si>
  <si>
    <t>Picture</t>
  </si>
  <si>
    <t>panding</t>
  </si>
  <si>
    <t>done</t>
  </si>
  <si>
    <t>Amount</t>
  </si>
  <si>
    <t>Name</t>
  </si>
  <si>
    <t>Design</t>
  </si>
  <si>
    <t>Basic Sallay</t>
  </si>
  <si>
    <t>Attandence</t>
  </si>
  <si>
    <t>Sallary</t>
  </si>
  <si>
    <t>D.A</t>
  </si>
  <si>
    <t>H.R.A</t>
  </si>
  <si>
    <t>CA</t>
  </si>
  <si>
    <t>T.A</t>
  </si>
  <si>
    <t xml:space="preserve"> OT Sallary</t>
  </si>
  <si>
    <t>Gross Sallary</t>
  </si>
  <si>
    <t>E.S.I</t>
  </si>
  <si>
    <t>P.F</t>
  </si>
  <si>
    <t>Net sallary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</si>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</sst>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&quot;%&quot;"/>
    <numFmt numFmtId="165" formatCode="#\ &quot;kg&quot;"/>
    <numFmt numFmtId="166" formatCode="#\ \ &quot;%&quot;"/>
  </numFmts>
  <fonts count="11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"/>
      <charset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002060"/>
      <name val="Wingdings"/>
      <charset val="2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  <font>
      <sz val="18"/>
      <color theme="2" tint="-0.899990844447157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0" fontId="0" fillId="3" borderId="1" xfId="0" applyFill="1" applyBorder="1"/>
    <xf numFmtId="0" fontId="0" fillId="3" borderId="10" xfId="0" applyFill="1" applyBorder="1"/>
    <xf numFmtId="164" fontId="0" fillId="3" borderId="1" xfId="0" applyNumberFormat="1" applyFill="1" applyBorder="1"/>
    <xf numFmtId="0" fontId="0" fillId="3" borderId="11" xfId="0" applyFill="1" applyBorder="1"/>
    <xf numFmtId="164" fontId="0" fillId="0" borderId="0" xfId="0" applyNumberFormat="1"/>
    <xf numFmtId="0" fontId="0" fillId="2" borderId="0" xfId="0" applyFill="1"/>
    <xf numFmtId="0" fontId="3" fillId="2" borderId="0" xfId="0" applyFont="1" applyFill="1"/>
    <xf numFmtId="165" fontId="0" fillId="0" borderId="0" xfId="0" applyNumberFormat="1"/>
    <xf numFmtId="0" fontId="3" fillId="2" borderId="12" xfId="0" applyFont="1" applyFill="1" applyBorder="1"/>
    <xf numFmtId="0" fontId="0" fillId="0" borderId="12" xfId="0" applyBorder="1"/>
    <xf numFmtId="0" fontId="3" fillId="2" borderId="13" xfId="0" applyFont="1" applyFill="1" applyBorder="1"/>
    <xf numFmtId="0" fontId="4" fillId="0" borderId="0" xfId="0" applyFont="1"/>
    <xf numFmtId="0" fontId="6" fillId="4" borderId="12" xfId="0" applyFont="1" applyFill="1" applyBorder="1"/>
    <xf numFmtId="0" fontId="0" fillId="0" borderId="0" xfId="0" applyAlignment="1">
      <alignment vertical="top"/>
    </xf>
    <xf numFmtId="0" fontId="5" fillId="5" borderId="12" xfId="0" applyFont="1" applyFill="1" applyBorder="1"/>
    <xf numFmtId="0" fontId="7" fillId="5" borderId="12" xfId="0" applyFont="1" applyFill="1" applyBorder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0" fillId="6" borderId="0" xfId="0" applyFon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3</xdr:row>
          <xdr:rowOff>171450</xdr:rowOff>
        </xdr:from>
        <xdr:to>
          <xdr:col>9</xdr:col>
          <xdr:colOff>561975</xdr:colOff>
          <xdr:row>5</xdr:row>
          <xdr:rowOff>104775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4</xdr:row>
          <xdr:rowOff>171450</xdr:rowOff>
        </xdr:from>
        <xdr:to>
          <xdr:col>9</xdr:col>
          <xdr:colOff>561975</xdr:colOff>
          <xdr:row>7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171450</xdr:rowOff>
        </xdr:from>
        <xdr:to>
          <xdr:col>9</xdr:col>
          <xdr:colOff>561975</xdr:colOff>
          <xdr:row>8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6</xdr:row>
          <xdr:rowOff>171450</xdr:rowOff>
        </xdr:from>
        <xdr:to>
          <xdr:col>9</xdr:col>
          <xdr:colOff>561975</xdr:colOff>
          <xdr:row>9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7</xdr:row>
          <xdr:rowOff>171450</xdr:rowOff>
        </xdr:from>
        <xdr:to>
          <xdr:col>9</xdr:col>
          <xdr:colOff>561975</xdr:colOff>
          <xdr:row>10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8</xdr:row>
          <xdr:rowOff>171450</xdr:rowOff>
        </xdr:from>
        <xdr:to>
          <xdr:col>9</xdr:col>
          <xdr:colOff>561975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9</xdr:row>
          <xdr:rowOff>171450</xdr:rowOff>
        </xdr:from>
        <xdr:to>
          <xdr:col>9</xdr:col>
          <xdr:colOff>561975</xdr:colOff>
          <xdr:row>12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4</xdr:row>
          <xdr:rowOff>171450</xdr:rowOff>
        </xdr:from>
        <xdr:to>
          <xdr:col>9</xdr:col>
          <xdr:colOff>561975</xdr:colOff>
          <xdr:row>7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171450</xdr:rowOff>
        </xdr:from>
        <xdr:to>
          <xdr:col>9</xdr:col>
          <xdr:colOff>561975</xdr:colOff>
          <xdr:row>8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6</xdr:row>
          <xdr:rowOff>171450</xdr:rowOff>
        </xdr:from>
        <xdr:to>
          <xdr:col>9</xdr:col>
          <xdr:colOff>561975</xdr:colOff>
          <xdr:row>9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7</xdr:row>
          <xdr:rowOff>171450</xdr:rowOff>
        </xdr:from>
        <xdr:to>
          <xdr:col>9</xdr:col>
          <xdr:colOff>561975</xdr:colOff>
          <xdr:row>10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8</xdr:row>
          <xdr:rowOff>171450</xdr:rowOff>
        </xdr:from>
        <xdr:to>
          <xdr:col>9</xdr:col>
          <xdr:colOff>561975</xdr:colOff>
          <xdr:row>11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9</xdr:row>
          <xdr:rowOff>171450</xdr:rowOff>
        </xdr:from>
        <xdr:to>
          <xdr:col>9</xdr:col>
          <xdr:colOff>561975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10</xdr:row>
          <xdr:rowOff>171450</xdr:rowOff>
        </xdr:from>
        <xdr:to>
          <xdr:col>9</xdr:col>
          <xdr:colOff>561975</xdr:colOff>
          <xdr:row>13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4</xdr:row>
          <xdr:rowOff>171450</xdr:rowOff>
        </xdr:from>
        <xdr:to>
          <xdr:col>9</xdr:col>
          <xdr:colOff>561975</xdr:colOff>
          <xdr:row>7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171450</xdr:rowOff>
        </xdr:from>
        <xdr:to>
          <xdr:col>9</xdr:col>
          <xdr:colOff>561975</xdr:colOff>
          <xdr:row>8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6</xdr:row>
          <xdr:rowOff>171450</xdr:rowOff>
        </xdr:from>
        <xdr:to>
          <xdr:col>9</xdr:col>
          <xdr:colOff>561975</xdr:colOff>
          <xdr:row>9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7</xdr:row>
          <xdr:rowOff>171450</xdr:rowOff>
        </xdr:from>
        <xdr:to>
          <xdr:col>9</xdr:col>
          <xdr:colOff>561975</xdr:colOff>
          <xdr:row>10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8</xdr:row>
          <xdr:rowOff>171450</xdr:rowOff>
        </xdr:from>
        <xdr:to>
          <xdr:col>9</xdr:col>
          <xdr:colOff>561975</xdr:colOff>
          <xdr:row>11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9</xdr:row>
          <xdr:rowOff>171450</xdr:rowOff>
        </xdr:from>
        <xdr:to>
          <xdr:col>9</xdr:col>
          <xdr:colOff>561975</xdr:colOff>
          <xdr:row>12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10</xdr:row>
          <xdr:rowOff>171450</xdr:rowOff>
        </xdr:from>
        <xdr:to>
          <xdr:col>9</xdr:col>
          <xdr:colOff>561975</xdr:colOff>
          <xdr:row>13</xdr:row>
          <xdr:rowOff>19050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</xdr:row>
          <xdr:rowOff>171450</xdr:rowOff>
        </xdr:from>
        <xdr:to>
          <xdr:col>9</xdr:col>
          <xdr:colOff>561975</xdr:colOff>
          <xdr:row>14</xdr:row>
          <xdr:rowOff>19050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4</xdr:row>
          <xdr:rowOff>171450</xdr:rowOff>
        </xdr:from>
        <xdr:to>
          <xdr:col>9</xdr:col>
          <xdr:colOff>561975</xdr:colOff>
          <xdr:row>7</xdr:row>
          <xdr:rowOff>19050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171450</xdr:rowOff>
        </xdr:from>
        <xdr:to>
          <xdr:col>9</xdr:col>
          <xdr:colOff>561975</xdr:colOff>
          <xdr:row>8</xdr:row>
          <xdr:rowOff>19050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6</xdr:row>
          <xdr:rowOff>171450</xdr:rowOff>
        </xdr:from>
        <xdr:to>
          <xdr:col>9</xdr:col>
          <xdr:colOff>561975</xdr:colOff>
          <xdr:row>9</xdr:row>
          <xdr:rowOff>19050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7</xdr:row>
          <xdr:rowOff>171450</xdr:rowOff>
        </xdr:from>
        <xdr:to>
          <xdr:col>9</xdr:col>
          <xdr:colOff>561975</xdr:colOff>
          <xdr:row>10</xdr:row>
          <xdr:rowOff>19050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8</xdr:row>
          <xdr:rowOff>171450</xdr:rowOff>
        </xdr:from>
        <xdr:to>
          <xdr:col>9</xdr:col>
          <xdr:colOff>561975</xdr:colOff>
          <xdr:row>11</xdr:row>
          <xdr:rowOff>19050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9</xdr:row>
          <xdr:rowOff>171450</xdr:rowOff>
        </xdr:from>
        <xdr:to>
          <xdr:col>9</xdr:col>
          <xdr:colOff>561975</xdr:colOff>
          <xdr:row>12</xdr:row>
          <xdr:rowOff>19050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10</xdr:row>
          <xdr:rowOff>171450</xdr:rowOff>
        </xdr:from>
        <xdr:to>
          <xdr:col>9</xdr:col>
          <xdr:colOff>561975</xdr:colOff>
          <xdr:row>13</xdr:row>
          <xdr:rowOff>19050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</xdr:row>
          <xdr:rowOff>171450</xdr:rowOff>
        </xdr:from>
        <xdr:to>
          <xdr:col>9</xdr:col>
          <xdr:colOff>561975</xdr:colOff>
          <xdr:row>14</xdr:row>
          <xdr:rowOff>19050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</xdr:row>
          <xdr:rowOff>171450</xdr:rowOff>
        </xdr:from>
        <xdr:to>
          <xdr:col>9</xdr:col>
          <xdr:colOff>561975</xdr:colOff>
          <xdr:row>15</xdr:row>
          <xdr:rowOff>19050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6</xdr:row>
          <xdr:rowOff>219075</xdr:rowOff>
        </xdr:from>
        <xdr:to>
          <xdr:col>9</xdr:col>
          <xdr:colOff>1038225</xdr:colOff>
          <xdr:row>8</xdr:row>
          <xdr:rowOff>171450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7</xdr:row>
          <xdr:rowOff>219075</xdr:rowOff>
        </xdr:from>
        <xdr:to>
          <xdr:col>9</xdr:col>
          <xdr:colOff>1038225</xdr:colOff>
          <xdr:row>9</xdr:row>
          <xdr:rowOff>171450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8</xdr:row>
          <xdr:rowOff>219075</xdr:rowOff>
        </xdr:from>
        <xdr:to>
          <xdr:col>9</xdr:col>
          <xdr:colOff>1038225</xdr:colOff>
          <xdr:row>10</xdr:row>
          <xdr:rowOff>171450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9</xdr:row>
          <xdr:rowOff>219075</xdr:rowOff>
        </xdr:from>
        <xdr:to>
          <xdr:col>9</xdr:col>
          <xdr:colOff>1038225</xdr:colOff>
          <xdr:row>11</xdr:row>
          <xdr:rowOff>171450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10</xdr:row>
          <xdr:rowOff>219075</xdr:rowOff>
        </xdr:from>
        <xdr:to>
          <xdr:col>9</xdr:col>
          <xdr:colOff>1038225</xdr:colOff>
          <xdr:row>12</xdr:row>
          <xdr:rowOff>171450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11</xdr:row>
          <xdr:rowOff>219075</xdr:rowOff>
        </xdr:from>
        <xdr:to>
          <xdr:col>9</xdr:col>
          <xdr:colOff>1038225</xdr:colOff>
          <xdr:row>13</xdr:row>
          <xdr:rowOff>171450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12</xdr:row>
          <xdr:rowOff>219075</xdr:rowOff>
        </xdr:from>
        <xdr:to>
          <xdr:col>9</xdr:col>
          <xdr:colOff>1038225</xdr:colOff>
          <xdr:row>14</xdr:row>
          <xdr:rowOff>171450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13</xdr:row>
          <xdr:rowOff>219075</xdr:rowOff>
        </xdr:from>
        <xdr:to>
          <xdr:col>9</xdr:col>
          <xdr:colOff>1038225</xdr:colOff>
          <xdr:row>15</xdr:row>
          <xdr:rowOff>171450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B140A5-7B94-4F73-8425-832249D78B28}" name="Table1" displayName="Table1" ref="F5:P21" totalsRowShown="0">
  <autoFilter ref="F5:P21" xr:uid="{88B140A5-7B94-4F73-8425-832249D78B28}"/>
  <tableColumns count="11">
    <tableColumn id="1" xr3:uid="{9FC2990C-F0F7-46A0-8E10-8A7EE84F37C2}" name="Column1"/>
    <tableColumn id="2" xr3:uid="{D00A8ED3-5378-461D-8C4D-8A5F7C93C4E4}" name="Column2"/>
    <tableColumn id="3" xr3:uid="{6C61B570-71A8-4090-9847-E397283A0690}" name="Column3"/>
    <tableColumn id="4" xr3:uid="{2EB1B046-9878-49C4-AA64-C83D0F3D01E3}" name="Column4"/>
    <tableColumn id="5" xr3:uid="{87BC53B8-4470-4A35-8661-0E1DE90BCCFE}" name="Column5"/>
    <tableColumn id="6" xr3:uid="{91AF3136-8D62-4C8C-9823-48007C9F8735}" name="Column6"/>
    <tableColumn id="7" xr3:uid="{002152B8-C580-4F48-9BD3-3AF2C4571189}" name="Column7"/>
    <tableColumn id="8" xr3:uid="{60C46DA5-E735-474F-9530-3D9E30A87AC1}" name="Column8"/>
    <tableColumn id="9" xr3:uid="{6E3F5A7A-9352-458A-8062-B0736FFCC93C}" name="Column9"/>
    <tableColumn id="10" xr3:uid="{493B3AEF-9C1E-4100-9632-55BBE7D65930}" name="Column10"/>
    <tableColumn id="11" xr3:uid="{E4301D24-09FB-404A-86BC-C619D8302264}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ctrlProp" Target="../ctrlProps/ctrlProp32.xml"/><Relationship Id="rId7" Type="http://schemas.openxmlformats.org/officeDocument/2006/relationships/ctrlProp" Target="../ctrlProps/ctrlProp3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35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61B4-CCB5-4688-BB4F-53146D2CA337}">
  <dimension ref="C2:T73"/>
  <sheetViews>
    <sheetView tabSelected="1" topLeftCell="A55" workbookViewId="0">
      <selection activeCell="H70" sqref="H70"/>
    </sheetView>
  </sheetViews>
  <sheetFormatPr defaultRowHeight="15" x14ac:dyDescent="0.25"/>
  <cols>
    <col min="15" max="15" width="10.7109375" customWidth="1"/>
  </cols>
  <sheetData>
    <row r="2" spans="3:20" ht="15.75" thickBot="1" x14ac:dyDescent="0.3"/>
    <row r="3" spans="3:20" x14ac:dyDescent="0.25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</row>
    <row r="4" spans="3:20" ht="15.75" thickBot="1" x14ac:dyDescent="0.3">
      <c r="C4" s="4"/>
      <c r="T4" s="5"/>
    </row>
    <row r="5" spans="3:20" ht="25.5" customHeight="1" x14ac:dyDescent="0.25">
      <c r="C5" s="4"/>
      <c r="F5" s="29" t="s">
        <v>22</v>
      </c>
      <c r="G5" s="30"/>
      <c r="H5" s="30"/>
      <c r="I5" s="30"/>
      <c r="J5" s="30"/>
      <c r="K5" s="30"/>
      <c r="L5" s="30"/>
      <c r="M5" s="30"/>
      <c r="N5" s="30"/>
      <c r="O5" s="30"/>
      <c r="P5" s="31"/>
      <c r="T5" s="5"/>
    </row>
    <row r="6" spans="3:20" ht="17.25" customHeight="1" x14ac:dyDescent="0.25">
      <c r="C6" s="4"/>
      <c r="F6" s="32"/>
      <c r="G6" s="33"/>
      <c r="H6" s="33"/>
      <c r="I6" s="33"/>
      <c r="J6" s="33"/>
      <c r="K6" s="33"/>
      <c r="L6" s="33"/>
      <c r="M6" s="33"/>
      <c r="N6" s="33"/>
      <c r="O6" s="33"/>
      <c r="P6" s="34"/>
      <c r="T6" s="5"/>
    </row>
    <row r="7" spans="3:20" ht="18" customHeight="1" thickBot="1" x14ac:dyDescent="0.3">
      <c r="C7" s="4"/>
      <c r="F7" s="35"/>
      <c r="G7" s="36"/>
      <c r="H7" s="36"/>
      <c r="I7" s="36"/>
      <c r="J7" s="36"/>
      <c r="K7" s="36"/>
      <c r="L7" s="36"/>
      <c r="M7" s="36"/>
      <c r="N7" s="36"/>
      <c r="O7" s="36"/>
      <c r="P7" s="37"/>
      <c r="T7" s="5"/>
    </row>
    <row r="8" spans="3:20" ht="15.75" thickBot="1" x14ac:dyDescent="0.3">
      <c r="C8" s="4"/>
      <c r="F8" s="10" t="s">
        <v>0</v>
      </c>
      <c r="G8" s="10" t="s">
        <v>6</v>
      </c>
      <c r="H8" s="10" t="s">
        <v>1</v>
      </c>
      <c r="I8" s="10" t="s">
        <v>18</v>
      </c>
      <c r="J8" s="10" t="s">
        <v>2</v>
      </c>
      <c r="K8" s="10" t="s">
        <v>3</v>
      </c>
      <c r="L8" s="10" t="s">
        <v>4</v>
      </c>
      <c r="M8" s="9" t="s">
        <v>5</v>
      </c>
      <c r="N8" s="10" t="s">
        <v>19</v>
      </c>
      <c r="O8" s="9" t="s">
        <v>20</v>
      </c>
      <c r="P8" s="10" t="s">
        <v>21</v>
      </c>
      <c r="Q8" s="17" t="s">
        <v>42</v>
      </c>
      <c r="R8" s="16" t="s">
        <v>43</v>
      </c>
      <c r="S8" s="17" t="s">
        <v>44</v>
      </c>
      <c r="T8" s="5"/>
    </row>
    <row r="9" spans="3:20" ht="15.75" thickBot="1" x14ac:dyDescent="0.3">
      <c r="C9" s="4"/>
      <c r="F9" s="12">
        <v>1</v>
      </c>
      <c r="G9" s="12" t="s">
        <v>7</v>
      </c>
      <c r="H9" s="12" t="s">
        <v>17</v>
      </c>
      <c r="I9" s="12">
        <v>24</v>
      </c>
      <c r="J9" s="12">
        <v>23</v>
      </c>
      <c r="K9" s="12">
        <v>32</v>
      </c>
      <c r="L9" s="12">
        <v>23</v>
      </c>
      <c r="M9" s="13">
        <v>23</v>
      </c>
      <c r="N9" s="12">
        <f>SUM(I9:M9)</f>
        <v>125</v>
      </c>
      <c r="O9" s="14">
        <f>N9/5</f>
        <v>25</v>
      </c>
      <c r="P9" s="15" t="str">
        <f>IF(N9&gt;300,"Pass","fail")</f>
        <v>fail</v>
      </c>
      <c r="Q9" t="str">
        <f>IF(OR(I9&gt;33,J9&gt;33,K9&gt;33,L9&gt;33,M9&gt;33),"True","Fails")</f>
        <v>Fails</v>
      </c>
      <c r="R9" t="str">
        <f>IF(AND(I9&gt;33,J9&gt;33,K9&gt;33,L9&gt;33,M9&gt;33),"True","fails")</f>
        <v>fails</v>
      </c>
      <c r="S9" t="str">
        <f>IF(NOT(AND(I9&gt;33,J9&gt;33,K9&gt;33,L9&gt;33,M9&gt;33)),"true","fails")</f>
        <v>true</v>
      </c>
      <c r="T9" s="5"/>
    </row>
    <row r="10" spans="3:20" ht="15.75" thickBot="1" x14ac:dyDescent="0.3">
      <c r="C10" s="4"/>
      <c r="F10" s="12">
        <v>2</v>
      </c>
      <c r="G10" s="12" t="s">
        <v>8</v>
      </c>
      <c r="H10" s="12" t="s">
        <v>17</v>
      </c>
      <c r="I10" s="12">
        <v>79</v>
      </c>
      <c r="J10" s="12">
        <v>8</v>
      </c>
      <c r="K10" s="12">
        <v>56</v>
      </c>
      <c r="L10" s="12">
        <v>92</v>
      </c>
      <c r="M10" s="13">
        <v>65</v>
      </c>
      <c r="N10" s="12">
        <f>SUM(I10:M10)</f>
        <v>300</v>
      </c>
      <c r="O10" s="14">
        <f t="shared" ref="O10:O18" si="0">N10/5</f>
        <v>60</v>
      </c>
      <c r="P10" s="15" t="str">
        <f t="shared" ref="P10:P18" si="1">IF(N10&gt;300,"Pass","fail")</f>
        <v>fail</v>
      </c>
      <c r="Q10" t="str">
        <f t="shared" ref="Q10:Q18" si="2">IF(OR(I10&gt;33,J10&gt;33,K10&gt;33,L10&gt;33,M10&gt;33),"True","Fails")</f>
        <v>True</v>
      </c>
      <c r="R10" t="str">
        <f t="shared" ref="R10:R18" si="3">IF(AND(I10&gt;33,J10&gt;33,K10&gt;33,L10&gt;33,M10&gt;33),"True","fails")</f>
        <v>fails</v>
      </c>
      <c r="S10" t="str">
        <f t="shared" ref="S10:S18" si="4">IF(NOT(AND(I10&gt;33,J10&gt;33,K10&gt;33,L10&gt;33,M10&gt;33)),"true","fails")</f>
        <v>true</v>
      </c>
      <c r="T10" s="5"/>
    </row>
    <row r="11" spans="3:20" ht="15.75" thickBot="1" x14ac:dyDescent="0.3">
      <c r="C11" s="4"/>
      <c r="F11" s="12">
        <v>3</v>
      </c>
      <c r="G11" s="12" t="s">
        <v>9</v>
      </c>
      <c r="H11" s="12" t="s">
        <v>17</v>
      </c>
      <c r="I11" s="12">
        <v>98</v>
      </c>
      <c r="J11" s="12">
        <v>64</v>
      </c>
      <c r="K11" s="12">
        <v>54</v>
      </c>
      <c r="L11" s="12">
        <v>92</v>
      </c>
      <c r="M11" s="13">
        <v>76</v>
      </c>
      <c r="N11" s="12">
        <f t="shared" ref="N11:N18" si="5">SUM(I11:M11)</f>
        <v>384</v>
      </c>
      <c r="O11" s="14">
        <f t="shared" si="0"/>
        <v>76.8</v>
      </c>
      <c r="P11" s="15" t="str">
        <f t="shared" si="1"/>
        <v>Pass</v>
      </c>
      <c r="Q11" t="str">
        <f t="shared" si="2"/>
        <v>True</v>
      </c>
      <c r="R11" t="str">
        <f t="shared" si="3"/>
        <v>True</v>
      </c>
      <c r="S11" t="str">
        <f t="shared" si="4"/>
        <v>fails</v>
      </c>
      <c r="T11" s="5"/>
    </row>
    <row r="12" spans="3:20" ht="15.75" thickBot="1" x14ac:dyDescent="0.3">
      <c r="C12" s="4"/>
      <c r="F12" s="12">
        <v>4</v>
      </c>
      <c r="G12" s="12" t="s">
        <v>10</v>
      </c>
      <c r="H12" s="12" t="s">
        <v>17</v>
      </c>
      <c r="I12" s="12">
        <v>56</v>
      </c>
      <c r="J12" s="12">
        <v>64</v>
      </c>
      <c r="K12" s="12">
        <v>46</v>
      </c>
      <c r="L12" s="12">
        <v>45</v>
      </c>
      <c r="M12" s="13">
        <v>54</v>
      </c>
      <c r="N12" s="12">
        <f t="shared" si="5"/>
        <v>265</v>
      </c>
      <c r="O12" s="14">
        <f t="shared" si="0"/>
        <v>53</v>
      </c>
      <c r="P12" s="15" t="str">
        <f t="shared" si="1"/>
        <v>fail</v>
      </c>
      <c r="Q12" t="str">
        <f t="shared" si="2"/>
        <v>True</v>
      </c>
      <c r="R12" t="str">
        <f t="shared" si="3"/>
        <v>True</v>
      </c>
      <c r="S12" t="str">
        <f t="shared" si="4"/>
        <v>fails</v>
      </c>
      <c r="T12" s="5"/>
    </row>
    <row r="13" spans="3:20" ht="15.75" thickBot="1" x14ac:dyDescent="0.3">
      <c r="C13" s="4"/>
      <c r="F13" s="12">
        <v>5</v>
      </c>
      <c r="G13" s="12" t="s">
        <v>11</v>
      </c>
      <c r="H13" s="12" t="s">
        <v>17</v>
      </c>
      <c r="I13" s="12">
        <v>78</v>
      </c>
      <c r="J13" s="12">
        <v>64</v>
      </c>
      <c r="K13" s="12">
        <v>45</v>
      </c>
      <c r="L13" s="12">
        <v>56</v>
      </c>
      <c r="M13" s="13">
        <v>45</v>
      </c>
      <c r="N13" s="12">
        <f t="shared" si="5"/>
        <v>288</v>
      </c>
      <c r="O13" s="14">
        <f t="shared" si="0"/>
        <v>57.6</v>
      </c>
      <c r="P13" s="15" t="str">
        <f t="shared" si="1"/>
        <v>fail</v>
      </c>
      <c r="Q13" t="str">
        <f t="shared" si="2"/>
        <v>True</v>
      </c>
      <c r="R13" t="str">
        <f t="shared" si="3"/>
        <v>True</v>
      </c>
      <c r="S13" t="str">
        <f t="shared" si="4"/>
        <v>fails</v>
      </c>
      <c r="T13" s="5"/>
    </row>
    <row r="14" spans="3:20" ht="15.75" thickBot="1" x14ac:dyDescent="0.3">
      <c r="C14" s="4"/>
      <c r="F14" s="12">
        <v>6</v>
      </c>
      <c r="G14" s="12" t="s">
        <v>12</v>
      </c>
      <c r="H14" s="12" t="s">
        <v>17</v>
      </c>
      <c r="I14" s="12">
        <v>98</v>
      </c>
      <c r="J14" s="12">
        <v>64</v>
      </c>
      <c r="K14" s="12">
        <v>65</v>
      </c>
      <c r="L14" s="12">
        <v>76</v>
      </c>
      <c r="M14" s="13">
        <v>75</v>
      </c>
      <c r="N14" s="12">
        <f t="shared" si="5"/>
        <v>378</v>
      </c>
      <c r="O14" s="14">
        <f t="shared" si="0"/>
        <v>75.599999999999994</v>
      </c>
      <c r="P14" s="15" t="str">
        <f t="shared" si="1"/>
        <v>Pass</v>
      </c>
      <c r="Q14" t="str">
        <f t="shared" si="2"/>
        <v>True</v>
      </c>
      <c r="R14" t="str">
        <f t="shared" si="3"/>
        <v>True</v>
      </c>
      <c r="S14" t="str">
        <f t="shared" si="4"/>
        <v>fails</v>
      </c>
      <c r="T14" s="5"/>
    </row>
    <row r="15" spans="3:20" ht="15.75" thickBot="1" x14ac:dyDescent="0.3">
      <c r="C15" s="4"/>
      <c r="F15" s="12">
        <v>7</v>
      </c>
      <c r="G15" s="12" t="s">
        <v>13</v>
      </c>
      <c r="H15" s="12" t="s">
        <v>17</v>
      </c>
      <c r="I15" s="12">
        <v>90</v>
      </c>
      <c r="J15" s="12">
        <v>32</v>
      </c>
      <c r="K15" s="12">
        <v>38</v>
      </c>
      <c r="L15" s="12">
        <v>98</v>
      </c>
      <c r="M15" s="13">
        <v>78</v>
      </c>
      <c r="N15" s="12">
        <f t="shared" si="5"/>
        <v>336</v>
      </c>
      <c r="O15" s="14">
        <f t="shared" si="0"/>
        <v>67.2</v>
      </c>
      <c r="P15" s="15" t="str">
        <f t="shared" si="1"/>
        <v>Pass</v>
      </c>
      <c r="Q15" t="str">
        <f t="shared" si="2"/>
        <v>True</v>
      </c>
      <c r="R15" t="str">
        <f t="shared" si="3"/>
        <v>fails</v>
      </c>
      <c r="S15" t="str">
        <f t="shared" si="4"/>
        <v>true</v>
      </c>
      <c r="T15" s="5"/>
    </row>
    <row r="16" spans="3:20" ht="15.75" thickBot="1" x14ac:dyDescent="0.3">
      <c r="C16" s="4"/>
      <c r="F16" s="12">
        <v>8</v>
      </c>
      <c r="G16" s="12" t="s">
        <v>14</v>
      </c>
      <c r="H16" s="12" t="s">
        <v>17</v>
      </c>
      <c r="I16" s="12">
        <v>56</v>
      </c>
      <c r="J16" s="12">
        <v>64</v>
      </c>
      <c r="K16" s="12">
        <v>38</v>
      </c>
      <c r="L16" s="12">
        <v>92</v>
      </c>
      <c r="M16" s="13">
        <v>45</v>
      </c>
      <c r="N16" s="12">
        <f t="shared" si="5"/>
        <v>295</v>
      </c>
      <c r="O16" s="14">
        <f t="shared" si="0"/>
        <v>59</v>
      </c>
      <c r="P16" s="15" t="str">
        <f t="shared" si="1"/>
        <v>fail</v>
      </c>
      <c r="Q16" t="str">
        <f t="shared" si="2"/>
        <v>True</v>
      </c>
      <c r="R16" t="str">
        <f t="shared" si="3"/>
        <v>True</v>
      </c>
      <c r="S16" t="str">
        <f t="shared" si="4"/>
        <v>fails</v>
      </c>
      <c r="T16" s="5"/>
    </row>
    <row r="17" spans="3:20" ht="15.75" thickBot="1" x14ac:dyDescent="0.3">
      <c r="C17" s="4"/>
      <c r="F17" s="12">
        <v>9</v>
      </c>
      <c r="G17" s="12" t="s">
        <v>15</v>
      </c>
      <c r="H17" s="12" t="s">
        <v>17</v>
      </c>
      <c r="I17" s="12">
        <v>56</v>
      </c>
      <c r="J17" s="12">
        <v>64</v>
      </c>
      <c r="K17" s="12">
        <v>38</v>
      </c>
      <c r="L17" s="12">
        <v>92</v>
      </c>
      <c r="M17" s="13">
        <v>81</v>
      </c>
      <c r="N17" s="12">
        <f t="shared" si="5"/>
        <v>331</v>
      </c>
      <c r="O17" s="14">
        <f t="shared" si="0"/>
        <v>66.2</v>
      </c>
      <c r="P17" s="15" t="str">
        <f t="shared" si="1"/>
        <v>Pass</v>
      </c>
      <c r="Q17" t="str">
        <f t="shared" si="2"/>
        <v>True</v>
      </c>
      <c r="R17" t="str">
        <f t="shared" si="3"/>
        <v>True</v>
      </c>
      <c r="S17" t="str">
        <f t="shared" si="4"/>
        <v>fails</v>
      </c>
      <c r="T17" s="5"/>
    </row>
    <row r="18" spans="3:20" ht="15.75" thickBot="1" x14ac:dyDescent="0.3">
      <c r="C18" s="4"/>
      <c r="F18" s="12">
        <v>10</v>
      </c>
      <c r="G18" s="12" t="s">
        <v>16</v>
      </c>
      <c r="H18" s="12" t="s">
        <v>17</v>
      </c>
      <c r="I18" s="12">
        <v>67</v>
      </c>
      <c r="J18" s="12">
        <v>64</v>
      </c>
      <c r="K18" s="12">
        <v>38</v>
      </c>
      <c r="L18" s="12">
        <v>92</v>
      </c>
      <c r="M18" s="13">
        <v>81</v>
      </c>
      <c r="N18" s="12">
        <f t="shared" si="5"/>
        <v>342</v>
      </c>
      <c r="O18" s="14">
        <f t="shared" si="0"/>
        <v>68.400000000000006</v>
      </c>
      <c r="P18" s="15" t="str">
        <f t="shared" si="1"/>
        <v>Pass</v>
      </c>
      <c r="Q18" t="str">
        <f t="shared" si="2"/>
        <v>True</v>
      </c>
      <c r="R18" t="str">
        <f t="shared" si="3"/>
        <v>True</v>
      </c>
      <c r="S18" t="str">
        <f t="shared" si="4"/>
        <v>fails</v>
      </c>
      <c r="T18" s="5"/>
    </row>
    <row r="19" spans="3:20" x14ac:dyDescent="0.25">
      <c r="C19" s="4"/>
      <c r="T19" s="5"/>
    </row>
    <row r="20" spans="3:20" x14ac:dyDescent="0.25">
      <c r="C20" s="4"/>
      <c r="T20" s="5"/>
    </row>
    <row r="21" spans="3:20" x14ac:dyDescent="0.25">
      <c r="C21" s="4"/>
      <c r="T21" s="5"/>
    </row>
    <row r="22" spans="3:20" x14ac:dyDescent="0.25">
      <c r="C22" s="4"/>
      <c r="T22" s="5"/>
    </row>
    <row r="23" spans="3:20" x14ac:dyDescent="0.25">
      <c r="C23" s="4"/>
      <c r="T23" s="5"/>
    </row>
    <row r="24" spans="3:20" x14ac:dyDescent="0.25">
      <c r="C24" s="4"/>
      <c r="T24" s="5"/>
    </row>
    <row r="25" spans="3:20" x14ac:dyDescent="0.25">
      <c r="C25" s="4"/>
      <c r="T25" s="5"/>
    </row>
    <row r="26" spans="3:20" x14ac:dyDescent="0.25">
      <c r="C26" s="4"/>
      <c r="T26" s="5"/>
    </row>
    <row r="27" spans="3:20" ht="15.75" thickBot="1" x14ac:dyDescent="0.3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</row>
    <row r="29" spans="3:20" ht="15.75" thickBot="1" x14ac:dyDescent="0.3"/>
    <row r="30" spans="3:20" ht="15.75" thickBot="1" x14ac:dyDescent="0.3">
      <c r="F30" s="10"/>
      <c r="G30" s="10"/>
      <c r="H30" s="10"/>
      <c r="I30" s="10"/>
      <c r="J30" s="10"/>
      <c r="K30" s="10"/>
      <c r="L30" s="9"/>
      <c r="M30" s="10"/>
      <c r="N30" s="9"/>
      <c r="O30" s="11"/>
    </row>
    <row r="32" spans="3:20" ht="15.75" thickBot="1" x14ac:dyDescent="0.3">
      <c r="T32" t="s">
        <v>88</v>
      </c>
    </row>
    <row r="33" spans="6:16" ht="15.75" thickBot="1" x14ac:dyDescent="0.3">
      <c r="F33" s="10" t="s">
        <v>0</v>
      </c>
      <c r="G33" s="10" t="s">
        <v>6</v>
      </c>
      <c r="H33" s="10" t="s">
        <v>1</v>
      </c>
      <c r="I33" s="10" t="s">
        <v>18</v>
      </c>
      <c r="J33" s="10" t="s">
        <v>2</v>
      </c>
      <c r="K33" s="10" t="s">
        <v>3</v>
      </c>
      <c r="L33" s="10" t="s">
        <v>4</v>
      </c>
      <c r="M33" s="9" t="s">
        <v>5</v>
      </c>
      <c r="N33" s="10" t="s">
        <v>19</v>
      </c>
      <c r="O33" s="9" t="s">
        <v>20</v>
      </c>
      <c r="P33" s="11" t="s">
        <v>21</v>
      </c>
    </row>
    <row r="36" spans="6:16" ht="15.75" thickBot="1" x14ac:dyDescent="0.3"/>
    <row r="37" spans="6:16" ht="15" customHeight="1" thickBot="1" x14ac:dyDescent="0.3">
      <c r="F37" s="10" t="s">
        <v>0</v>
      </c>
      <c r="G37" s="10" t="s">
        <v>6</v>
      </c>
      <c r="H37" s="10" t="s">
        <v>1</v>
      </c>
      <c r="I37" s="10" t="s">
        <v>18</v>
      </c>
      <c r="J37" s="10" t="s">
        <v>2</v>
      </c>
      <c r="K37" s="10" t="s">
        <v>3</v>
      </c>
      <c r="L37" s="10" t="s">
        <v>4</v>
      </c>
      <c r="M37" s="9" t="s">
        <v>5</v>
      </c>
      <c r="N37" s="10" t="s">
        <v>19</v>
      </c>
      <c r="O37" s="9" t="s">
        <v>20</v>
      </c>
      <c r="P37" s="10" t="s">
        <v>21</v>
      </c>
    </row>
    <row r="38" spans="6:16" hidden="1" x14ac:dyDescent="0.25"/>
    <row r="39" spans="6:16" x14ac:dyDescent="0.25">
      <c r="F39">
        <v>1</v>
      </c>
      <c r="G39" t="str">
        <f>VLOOKUP(F39,F8:P18,2,0)</f>
        <v>A</v>
      </c>
      <c r="H39" t="str">
        <f t="shared" ref="H39:P48" si="6">VLOOKUP(G39,G8:Q18,2,0)</f>
        <v>10th</v>
      </c>
      <c r="I39">
        <f t="shared" si="6"/>
        <v>24</v>
      </c>
      <c r="J39">
        <f t="shared" si="6"/>
        <v>23</v>
      </c>
      <c r="K39">
        <f t="shared" si="6"/>
        <v>32</v>
      </c>
      <c r="L39">
        <f t="shared" si="6"/>
        <v>23</v>
      </c>
      <c r="M39">
        <f t="shared" si="6"/>
        <v>23</v>
      </c>
      <c r="N39">
        <f t="shared" si="6"/>
        <v>125</v>
      </c>
      <c r="O39" s="39">
        <f t="shared" si="6"/>
        <v>25</v>
      </c>
      <c r="P39" t="str">
        <f t="shared" si="6"/>
        <v>fail</v>
      </c>
    </row>
    <row r="40" spans="6:16" x14ac:dyDescent="0.25">
      <c r="F40">
        <v>2</v>
      </c>
      <c r="G40" t="str">
        <f t="shared" ref="G40:G48" si="7">VLOOKUP(F40,F9:P19,2,0)</f>
        <v>B</v>
      </c>
      <c r="H40" t="str">
        <f t="shared" ref="H40:H48" si="8">VLOOKUP(G40,G9:Q19,2,0)</f>
        <v>10th</v>
      </c>
      <c r="I40">
        <f t="shared" ref="I40:I48" si="9">VLOOKUP(H40,H9:R19,2,0)</f>
        <v>24</v>
      </c>
      <c r="J40">
        <f t="shared" ref="J40:J48" si="10">VLOOKUP(I40,I9:S19,2,0)</f>
        <v>23</v>
      </c>
      <c r="K40">
        <f t="shared" ref="K40:K48" si="11">VLOOKUP(J40,J9:T19,2,0)</f>
        <v>32</v>
      </c>
      <c r="L40">
        <f t="shared" ref="L40:L48" si="12">VLOOKUP(K40,K9:U19,2,0)</f>
        <v>23</v>
      </c>
      <c r="M40">
        <f t="shared" ref="M40:M48" si="13">VLOOKUP(L40,L9:V19,2,0)</f>
        <v>23</v>
      </c>
      <c r="N40">
        <f t="shared" ref="N40:N48" si="14">VLOOKUP(M40,M9:W19,2,0)</f>
        <v>125</v>
      </c>
      <c r="O40" s="39">
        <f t="shared" si="6"/>
        <v>25</v>
      </c>
      <c r="P40" t="str">
        <f t="shared" ref="P40:P48" si="15">VLOOKUP(O40,O9:Y19,2,0)</f>
        <v>fail</v>
      </c>
    </row>
    <row r="41" spans="6:16" x14ac:dyDescent="0.25">
      <c r="F41">
        <v>3</v>
      </c>
      <c r="G41" t="str">
        <f t="shared" si="7"/>
        <v>C</v>
      </c>
      <c r="H41" t="str">
        <f t="shared" si="8"/>
        <v>10th</v>
      </c>
      <c r="I41">
        <f t="shared" si="9"/>
        <v>79</v>
      </c>
      <c r="J41">
        <f t="shared" si="10"/>
        <v>8</v>
      </c>
      <c r="K41">
        <f t="shared" si="11"/>
        <v>56</v>
      </c>
      <c r="L41">
        <f t="shared" si="12"/>
        <v>92</v>
      </c>
      <c r="M41">
        <f t="shared" si="13"/>
        <v>65</v>
      </c>
      <c r="N41">
        <f t="shared" si="14"/>
        <v>300</v>
      </c>
      <c r="O41" s="39">
        <f t="shared" si="6"/>
        <v>60</v>
      </c>
      <c r="P41" t="str">
        <f t="shared" si="15"/>
        <v>fail</v>
      </c>
    </row>
    <row r="42" spans="6:16" x14ac:dyDescent="0.25">
      <c r="F42">
        <v>4</v>
      </c>
      <c r="G42" t="str">
        <f t="shared" si="7"/>
        <v>D</v>
      </c>
      <c r="H42" t="str">
        <f t="shared" si="8"/>
        <v>10th</v>
      </c>
      <c r="I42">
        <f t="shared" si="9"/>
        <v>98</v>
      </c>
      <c r="J42">
        <f t="shared" si="10"/>
        <v>64</v>
      </c>
      <c r="K42">
        <f t="shared" si="11"/>
        <v>54</v>
      </c>
      <c r="L42">
        <f t="shared" si="12"/>
        <v>92</v>
      </c>
      <c r="M42">
        <f t="shared" si="13"/>
        <v>76</v>
      </c>
      <c r="N42">
        <f t="shared" si="14"/>
        <v>384</v>
      </c>
      <c r="O42" s="39">
        <f t="shared" si="6"/>
        <v>76.8</v>
      </c>
      <c r="P42" t="str">
        <f t="shared" si="15"/>
        <v>Pass</v>
      </c>
    </row>
    <row r="43" spans="6:16" x14ac:dyDescent="0.25">
      <c r="F43">
        <v>5</v>
      </c>
      <c r="G43" t="str">
        <f t="shared" si="7"/>
        <v>E</v>
      </c>
      <c r="H43" t="str">
        <f t="shared" si="8"/>
        <v>10th</v>
      </c>
      <c r="I43">
        <f t="shared" si="9"/>
        <v>56</v>
      </c>
      <c r="J43">
        <f t="shared" si="10"/>
        <v>64</v>
      </c>
      <c r="K43">
        <f t="shared" si="11"/>
        <v>46</v>
      </c>
      <c r="L43">
        <f t="shared" si="12"/>
        <v>45</v>
      </c>
      <c r="M43">
        <f t="shared" si="13"/>
        <v>54</v>
      </c>
      <c r="N43">
        <f t="shared" si="14"/>
        <v>265</v>
      </c>
      <c r="O43" s="39">
        <f t="shared" si="6"/>
        <v>53</v>
      </c>
      <c r="P43" t="str">
        <f t="shared" si="15"/>
        <v>fail</v>
      </c>
    </row>
    <row r="44" spans="6:16" x14ac:dyDescent="0.25">
      <c r="F44">
        <v>6</v>
      </c>
      <c r="G44" t="str">
        <f t="shared" si="7"/>
        <v>F</v>
      </c>
      <c r="H44" t="str">
        <f t="shared" si="8"/>
        <v>10th</v>
      </c>
      <c r="I44">
        <f t="shared" si="9"/>
        <v>78</v>
      </c>
      <c r="J44">
        <f t="shared" si="10"/>
        <v>64</v>
      </c>
      <c r="K44">
        <f t="shared" si="11"/>
        <v>45</v>
      </c>
      <c r="L44">
        <f t="shared" si="12"/>
        <v>56</v>
      </c>
      <c r="M44">
        <f t="shared" si="13"/>
        <v>45</v>
      </c>
      <c r="N44">
        <f t="shared" si="14"/>
        <v>288</v>
      </c>
      <c r="O44" s="39">
        <f t="shared" si="6"/>
        <v>57.6</v>
      </c>
      <c r="P44" t="str">
        <f t="shared" si="15"/>
        <v>fail</v>
      </c>
    </row>
    <row r="45" spans="6:16" x14ac:dyDescent="0.25">
      <c r="F45">
        <v>7</v>
      </c>
      <c r="G45" t="str">
        <f t="shared" si="7"/>
        <v>G</v>
      </c>
      <c r="H45" t="str">
        <f t="shared" si="8"/>
        <v>10th</v>
      </c>
      <c r="I45">
        <f t="shared" si="9"/>
        <v>98</v>
      </c>
      <c r="J45">
        <f t="shared" si="10"/>
        <v>64</v>
      </c>
      <c r="K45">
        <f t="shared" si="11"/>
        <v>65</v>
      </c>
      <c r="L45">
        <f t="shared" si="12"/>
        <v>76</v>
      </c>
      <c r="M45">
        <f t="shared" si="13"/>
        <v>75</v>
      </c>
      <c r="N45">
        <f t="shared" si="14"/>
        <v>378</v>
      </c>
      <c r="O45" s="39">
        <f t="shared" si="6"/>
        <v>75.599999999999994</v>
      </c>
      <c r="P45" t="str">
        <f t="shared" si="15"/>
        <v>Pass</v>
      </c>
    </row>
    <row r="46" spans="6:16" x14ac:dyDescent="0.25">
      <c r="F46">
        <v>8</v>
      </c>
      <c r="G46" t="str">
        <f t="shared" si="7"/>
        <v>H</v>
      </c>
      <c r="H46" t="str">
        <f t="shared" si="8"/>
        <v>10th</v>
      </c>
      <c r="I46">
        <f t="shared" si="9"/>
        <v>90</v>
      </c>
      <c r="J46">
        <f t="shared" si="10"/>
        <v>32</v>
      </c>
      <c r="K46">
        <f t="shared" si="11"/>
        <v>38</v>
      </c>
      <c r="L46">
        <f t="shared" si="12"/>
        <v>98</v>
      </c>
      <c r="M46">
        <f t="shared" si="13"/>
        <v>78</v>
      </c>
      <c r="N46">
        <f t="shared" si="14"/>
        <v>336</v>
      </c>
      <c r="O46" s="39">
        <f t="shared" si="6"/>
        <v>67.2</v>
      </c>
      <c r="P46" t="str">
        <f t="shared" si="15"/>
        <v>Pass</v>
      </c>
    </row>
    <row r="47" spans="6:16" x14ac:dyDescent="0.25">
      <c r="F47">
        <v>9</v>
      </c>
      <c r="G47" t="str">
        <f t="shared" si="7"/>
        <v>I</v>
      </c>
      <c r="H47" t="str">
        <f t="shared" si="8"/>
        <v>10th</v>
      </c>
      <c r="I47">
        <f t="shared" si="9"/>
        <v>56</v>
      </c>
      <c r="J47">
        <f t="shared" si="10"/>
        <v>64</v>
      </c>
      <c r="K47">
        <f t="shared" si="11"/>
        <v>38</v>
      </c>
      <c r="L47">
        <f t="shared" si="12"/>
        <v>92</v>
      </c>
      <c r="M47">
        <f t="shared" si="13"/>
        <v>45</v>
      </c>
      <c r="N47">
        <f t="shared" si="14"/>
        <v>295</v>
      </c>
      <c r="O47" s="39">
        <f t="shared" si="6"/>
        <v>59</v>
      </c>
      <c r="P47" t="str">
        <f t="shared" si="15"/>
        <v>fail</v>
      </c>
    </row>
    <row r="48" spans="6:16" x14ac:dyDescent="0.25">
      <c r="F48">
        <v>10</v>
      </c>
      <c r="G48" t="str">
        <f t="shared" si="7"/>
        <v>J</v>
      </c>
      <c r="H48" t="str">
        <f t="shared" si="8"/>
        <v>10th</v>
      </c>
      <c r="I48">
        <f t="shared" si="9"/>
        <v>56</v>
      </c>
      <c r="J48">
        <f t="shared" si="10"/>
        <v>64</v>
      </c>
      <c r="K48">
        <f t="shared" si="11"/>
        <v>38</v>
      </c>
      <c r="L48">
        <f t="shared" si="12"/>
        <v>92</v>
      </c>
      <c r="M48">
        <f t="shared" si="13"/>
        <v>81</v>
      </c>
      <c r="N48">
        <f t="shared" si="14"/>
        <v>331</v>
      </c>
      <c r="O48" s="39">
        <f t="shared" si="6"/>
        <v>66.2</v>
      </c>
      <c r="P48" t="str">
        <f t="shared" si="15"/>
        <v>Pass</v>
      </c>
    </row>
    <row r="49" spans="5:18" ht="15.75" thickBot="1" x14ac:dyDescent="0.3"/>
    <row r="50" spans="5:18" ht="15.75" thickBot="1" x14ac:dyDescent="0.3">
      <c r="F50" s="10" t="s">
        <v>0</v>
      </c>
      <c r="G50">
        <v>1</v>
      </c>
      <c r="H50">
        <v>2</v>
      </c>
      <c r="I50">
        <v>3</v>
      </c>
    </row>
    <row r="51" spans="5:18" ht="15.75" thickBot="1" x14ac:dyDescent="0.3">
      <c r="F51" s="10" t="s">
        <v>6</v>
      </c>
    </row>
    <row r="52" spans="5:18" ht="15.75" thickBot="1" x14ac:dyDescent="0.3">
      <c r="F52" s="10" t="s">
        <v>1</v>
      </c>
    </row>
    <row r="53" spans="5:18" ht="15.75" thickBot="1" x14ac:dyDescent="0.3">
      <c r="F53" s="10" t="s">
        <v>18</v>
      </c>
    </row>
    <row r="54" spans="5:18" ht="15.75" thickBot="1" x14ac:dyDescent="0.3">
      <c r="F54" s="10" t="s">
        <v>2</v>
      </c>
    </row>
    <row r="55" spans="5:18" ht="15.75" thickBot="1" x14ac:dyDescent="0.3">
      <c r="F55" s="10" t="s">
        <v>3</v>
      </c>
    </row>
    <row r="56" spans="5:18" ht="15.75" thickBot="1" x14ac:dyDescent="0.3">
      <c r="F56" s="10" t="s">
        <v>4</v>
      </c>
    </row>
    <row r="57" spans="5:18" ht="15.75" thickBot="1" x14ac:dyDescent="0.3">
      <c r="F57" s="9" t="s">
        <v>5</v>
      </c>
    </row>
    <row r="58" spans="5:18" ht="15.75" thickBot="1" x14ac:dyDescent="0.3">
      <c r="F58" s="10" t="s">
        <v>19</v>
      </c>
    </row>
    <row r="59" spans="5:18" ht="15.75" thickBot="1" x14ac:dyDescent="0.3">
      <c r="F59" s="9" t="s">
        <v>20</v>
      </c>
    </row>
    <row r="60" spans="5:18" ht="15.75" thickBot="1" x14ac:dyDescent="0.3">
      <c r="F60" s="10" t="s">
        <v>21</v>
      </c>
    </row>
    <row r="62" spans="5:18" ht="15.75" thickBot="1" x14ac:dyDescent="0.3"/>
    <row r="63" spans="5:18" ht="15.75" thickBot="1" x14ac:dyDescent="0.3">
      <c r="E63" s="29" t="s">
        <v>22</v>
      </c>
      <c r="F63" s="32"/>
      <c r="G63" s="35"/>
      <c r="H63" s="10" t="s">
        <v>0</v>
      </c>
      <c r="I63" s="12">
        <v>1</v>
      </c>
      <c r="J63" s="12">
        <v>2</v>
      </c>
      <c r="K63" s="12">
        <v>3</v>
      </c>
      <c r="L63" s="12">
        <v>4</v>
      </c>
      <c r="M63" s="12">
        <v>5</v>
      </c>
      <c r="N63" s="12">
        <v>6</v>
      </c>
      <c r="O63" s="12">
        <v>7</v>
      </c>
      <c r="P63" s="12">
        <v>8</v>
      </c>
      <c r="Q63" s="12">
        <v>9</v>
      </c>
      <c r="R63" s="12">
        <v>10</v>
      </c>
    </row>
    <row r="64" spans="5:18" ht="15.75" thickBot="1" x14ac:dyDescent="0.3">
      <c r="E64" s="30"/>
      <c r="F64" s="33"/>
      <c r="G64" s="36"/>
      <c r="H64" s="10" t="s">
        <v>6</v>
      </c>
      <c r="I64" s="12" t="s">
        <v>7</v>
      </c>
      <c r="J64" s="12" t="s">
        <v>8</v>
      </c>
      <c r="K64" s="12" t="s">
        <v>9</v>
      </c>
      <c r="L64" s="12" t="s">
        <v>10</v>
      </c>
      <c r="M64" s="12" t="s">
        <v>11</v>
      </c>
      <c r="N64" s="12" t="s">
        <v>12</v>
      </c>
      <c r="O64" s="12" t="s">
        <v>13</v>
      </c>
      <c r="P64" s="12" t="s">
        <v>14</v>
      </c>
      <c r="Q64" s="12" t="s">
        <v>15</v>
      </c>
      <c r="R64" s="12" t="s">
        <v>16</v>
      </c>
    </row>
    <row r="65" spans="5:18" ht="15.75" thickBot="1" x14ac:dyDescent="0.3">
      <c r="E65" s="30"/>
      <c r="F65" s="33"/>
      <c r="G65" s="36"/>
      <c r="H65" s="10" t="s">
        <v>1</v>
      </c>
      <c r="I65" s="12" t="s">
        <v>17</v>
      </c>
      <c r="J65" s="12" t="s">
        <v>17</v>
      </c>
      <c r="K65" s="12" t="s">
        <v>17</v>
      </c>
      <c r="L65" s="12" t="s">
        <v>17</v>
      </c>
      <c r="M65" s="12" t="s">
        <v>17</v>
      </c>
      <c r="N65" s="12" t="s">
        <v>17</v>
      </c>
      <c r="O65" s="12" t="s">
        <v>17</v>
      </c>
      <c r="P65" s="12" t="s">
        <v>17</v>
      </c>
      <c r="Q65" s="12" t="s">
        <v>17</v>
      </c>
      <c r="R65" s="12" t="s">
        <v>17</v>
      </c>
    </row>
    <row r="66" spans="5:18" ht="15.75" thickBot="1" x14ac:dyDescent="0.3">
      <c r="E66" s="30"/>
      <c r="F66" s="33"/>
      <c r="G66" s="36"/>
      <c r="H66" s="10" t="s">
        <v>18</v>
      </c>
      <c r="I66" s="12">
        <v>24</v>
      </c>
      <c r="J66" s="12">
        <v>79</v>
      </c>
      <c r="K66" s="12">
        <v>98</v>
      </c>
      <c r="L66" s="12">
        <v>56</v>
      </c>
      <c r="M66" s="12">
        <v>78</v>
      </c>
      <c r="N66" s="12">
        <v>98</v>
      </c>
      <c r="O66" s="12">
        <v>90</v>
      </c>
      <c r="P66" s="12">
        <v>56</v>
      </c>
      <c r="Q66" s="12">
        <v>56</v>
      </c>
      <c r="R66" s="12">
        <v>67</v>
      </c>
    </row>
    <row r="67" spans="5:18" ht="15.75" thickBot="1" x14ac:dyDescent="0.3">
      <c r="E67" s="30"/>
      <c r="F67" s="33"/>
      <c r="G67" s="36"/>
      <c r="H67" s="10" t="s">
        <v>2</v>
      </c>
      <c r="I67" s="12">
        <v>23</v>
      </c>
      <c r="J67" s="12">
        <v>8</v>
      </c>
      <c r="K67" s="12">
        <v>64</v>
      </c>
      <c r="L67" s="12">
        <v>64</v>
      </c>
      <c r="M67" s="12">
        <v>64</v>
      </c>
      <c r="N67" s="12">
        <v>64</v>
      </c>
      <c r="O67" s="12">
        <v>32</v>
      </c>
      <c r="P67" s="12">
        <v>64</v>
      </c>
      <c r="Q67" s="12">
        <v>64</v>
      </c>
      <c r="R67" s="12">
        <v>64</v>
      </c>
    </row>
    <row r="68" spans="5:18" ht="15.75" thickBot="1" x14ac:dyDescent="0.3">
      <c r="E68" s="30"/>
      <c r="F68" s="33"/>
      <c r="G68" s="36"/>
      <c r="H68" s="10" t="s">
        <v>3</v>
      </c>
      <c r="I68" s="12">
        <v>32</v>
      </c>
      <c r="J68" s="12">
        <v>56</v>
      </c>
      <c r="K68" s="12">
        <v>54</v>
      </c>
      <c r="L68" s="12">
        <v>46</v>
      </c>
      <c r="M68" s="12">
        <v>45</v>
      </c>
      <c r="N68" s="12">
        <v>65</v>
      </c>
      <c r="O68" s="12">
        <v>38</v>
      </c>
      <c r="P68" s="12">
        <v>38</v>
      </c>
      <c r="Q68" s="12">
        <v>38</v>
      </c>
      <c r="R68" s="12">
        <v>38</v>
      </c>
    </row>
    <row r="69" spans="5:18" ht="15.75" thickBot="1" x14ac:dyDescent="0.3">
      <c r="E69" s="30"/>
      <c r="F69" s="33"/>
      <c r="G69" s="36"/>
      <c r="H69" s="10" t="s">
        <v>4</v>
      </c>
      <c r="I69" s="12">
        <v>23</v>
      </c>
      <c r="J69" s="12">
        <v>92</v>
      </c>
      <c r="K69" s="12">
        <v>92</v>
      </c>
      <c r="L69" s="12">
        <v>45</v>
      </c>
      <c r="M69" s="12">
        <v>56</v>
      </c>
      <c r="N69" s="12">
        <v>76</v>
      </c>
      <c r="O69" s="12">
        <v>98</v>
      </c>
      <c r="P69" s="12">
        <v>92</v>
      </c>
      <c r="Q69" s="12">
        <v>92</v>
      </c>
      <c r="R69" s="12">
        <v>92</v>
      </c>
    </row>
    <row r="70" spans="5:18" ht="15.75" thickBot="1" x14ac:dyDescent="0.3">
      <c r="E70" s="30"/>
      <c r="F70" s="33"/>
      <c r="G70" s="36"/>
      <c r="H70" s="9" t="s">
        <v>5</v>
      </c>
      <c r="I70" s="13">
        <v>23</v>
      </c>
      <c r="J70" s="13">
        <v>65</v>
      </c>
      <c r="K70" s="13">
        <v>76</v>
      </c>
      <c r="L70" s="13">
        <v>54</v>
      </c>
      <c r="M70" s="13">
        <v>45</v>
      </c>
      <c r="N70" s="13">
        <v>75</v>
      </c>
      <c r="O70" s="13">
        <v>78</v>
      </c>
      <c r="P70" s="13">
        <v>45</v>
      </c>
      <c r="Q70" s="13">
        <v>81</v>
      </c>
      <c r="R70" s="13">
        <v>81</v>
      </c>
    </row>
    <row r="71" spans="5:18" ht="15.75" thickBot="1" x14ac:dyDescent="0.3">
      <c r="E71" s="30"/>
      <c r="F71" s="33"/>
      <c r="G71" s="36"/>
      <c r="H71" s="10" t="s">
        <v>19</v>
      </c>
      <c r="I71" s="12">
        <f>SUM(I66:I70)</f>
        <v>125</v>
      </c>
      <c r="J71" s="12">
        <f>SUM(J66:J70)</f>
        <v>300</v>
      </c>
      <c r="K71" s="12">
        <f>SUM(K66:K70)</f>
        <v>384</v>
      </c>
      <c r="L71" s="12">
        <f>SUM(L66:L70)</f>
        <v>265</v>
      </c>
      <c r="M71" s="12">
        <f>SUM(M66:M70)</f>
        <v>288</v>
      </c>
      <c r="N71" s="12">
        <f>SUM(N66:N70)</f>
        <v>378</v>
      </c>
      <c r="O71" s="12">
        <f>SUM(O66:O70)</f>
        <v>336</v>
      </c>
      <c r="P71" s="12">
        <f>SUM(P66:P70)</f>
        <v>295</v>
      </c>
      <c r="Q71" s="12">
        <f>SUM(Q66:Q70)</f>
        <v>331</v>
      </c>
      <c r="R71" s="12">
        <f>SUM(R66:R70)</f>
        <v>342</v>
      </c>
    </row>
    <row r="72" spans="5:18" ht="15.75" thickBot="1" x14ac:dyDescent="0.3">
      <c r="E72" s="30"/>
      <c r="F72" s="33"/>
      <c r="G72" s="36"/>
      <c r="H72" s="9" t="s">
        <v>20</v>
      </c>
      <c r="I72" s="14">
        <f>I71/5</f>
        <v>25</v>
      </c>
      <c r="J72" s="14">
        <f>J71/5</f>
        <v>60</v>
      </c>
      <c r="K72" s="14">
        <f>K71/5</f>
        <v>76.8</v>
      </c>
      <c r="L72" s="14">
        <f>L71/5</f>
        <v>53</v>
      </c>
      <c r="M72" s="14">
        <f>M71/5</f>
        <v>57.6</v>
      </c>
      <c r="N72" s="14">
        <f>N71/5</f>
        <v>75.599999999999994</v>
      </c>
      <c r="O72" s="14">
        <f>O71/5</f>
        <v>67.2</v>
      </c>
      <c r="P72" s="14">
        <f>P71/5</f>
        <v>59</v>
      </c>
      <c r="Q72" s="14">
        <f>Q71/5</f>
        <v>66.2</v>
      </c>
      <c r="R72" s="14">
        <f>R71/5</f>
        <v>68.400000000000006</v>
      </c>
    </row>
    <row r="73" spans="5:18" ht="15.75" thickBot="1" x14ac:dyDescent="0.3">
      <c r="E73" s="31"/>
      <c r="F73" s="34"/>
      <c r="G73" s="37"/>
      <c r="H73" s="10" t="s">
        <v>21</v>
      </c>
      <c r="I73" s="15" t="str">
        <f>IF(I71&gt;300,"Pass","fail")</f>
        <v>fail</v>
      </c>
      <c r="J73" s="15" t="str">
        <f>IF(J71&gt;300,"Pass","fail")</f>
        <v>fail</v>
      </c>
      <c r="K73" s="15" t="str">
        <f>IF(K71&gt;300,"Pass","fail")</f>
        <v>Pass</v>
      </c>
      <c r="L73" s="15" t="str">
        <f>IF(L71&gt;300,"Pass","fail")</f>
        <v>fail</v>
      </c>
      <c r="M73" s="15" t="str">
        <f>IF(M71&gt;300,"Pass","fail")</f>
        <v>fail</v>
      </c>
      <c r="N73" s="15" t="str">
        <f>IF(N71&gt;300,"Pass","fail")</f>
        <v>Pass</v>
      </c>
      <c r="O73" s="15" t="str">
        <f>IF(O71&gt;300,"Pass","fail")</f>
        <v>Pass</v>
      </c>
      <c r="P73" s="15" t="str">
        <f>IF(P71&gt;300,"Pass","fail")</f>
        <v>fail</v>
      </c>
      <c r="Q73" s="15" t="str">
        <f>IF(Q71&gt;300,"Pass","fail")</f>
        <v>Pass</v>
      </c>
      <c r="R73" s="15" t="str">
        <f>IF(R71&gt;300,"Pass","fail")</f>
        <v>Pass</v>
      </c>
    </row>
  </sheetData>
  <mergeCells count="2">
    <mergeCell ref="F5:P7"/>
    <mergeCell ref="E63:G7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3212-867B-44CC-BDF3-FCD2CBFFF2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1956-C663-430B-9559-EF471F0F96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5A03-D0FF-4648-ACEF-972BBF8A22D7}">
  <dimension ref="B4:P4"/>
  <sheetViews>
    <sheetView zoomScale="115" zoomScaleNormal="115" workbookViewId="0">
      <selection activeCell="A3" sqref="A3:A16"/>
    </sheetView>
  </sheetViews>
  <sheetFormatPr defaultRowHeight="15" x14ac:dyDescent="0.25"/>
  <cols>
    <col min="4" max="4" width="10.7109375" customWidth="1"/>
    <col min="5" max="5" width="17.28515625" customWidth="1"/>
    <col min="6" max="6" width="18.140625" customWidth="1"/>
    <col min="7" max="7" width="13" customWidth="1"/>
    <col min="12" max="12" width="16.7109375" customWidth="1"/>
    <col min="13" max="13" width="19.140625" customWidth="1"/>
    <col min="16" max="16" width="14" customWidth="1"/>
  </cols>
  <sheetData>
    <row r="4" spans="2:16" ht="23.25" x14ac:dyDescent="0.35">
      <c r="B4" s="38" t="s">
        <v>0</v>
      </c>
      <c r="C4" s="38" t="s">
        <v>74</v>
      </c>
      <c r="D4" s="38" t="s">
        <v>75</v>
      </c>
      <c r="E4" s="38" t="s">
        <v>76</v>
      </c>
      <c r="F4" s="38" t="s">
        <v>77</v>
      </c>
      <c r="G4" s="38" t="s">
        <v>78</v>
      </c>
      <c r="H4" s="38" t="s">
        <v>79</v>
      </c>
      <c r="I4" s="38" t="s">
        <v>80</v>
      </c>
      <c r="J4" s="38" t="s">
        <v>81</v>
      </c>
      <c r="K4" s="38" t="s">
        <v>82</v>
      </c>
      <c r="L4" s="38" t="s">
        <v>83</v>
      </c>
      <c r="M4" s="38" t="s">
        <v>84</v>
      </c>
      <c r="N4" s="38" t="s">
        <v>86</v>
      </c>
      <c r="O4" s="38" t="s">
        <v>85</v>
      </c>
      <c r="P4" s="38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C8DC-C985-49FD-A3F0-9F6D8E3D800A}">
  <dimension ref="E4:Q18"/>
  <sheetViews>
    <sheetView workbookViewId="0">
      <selection activeCell="K11" sqref="K11"/>
    </sheetView>
  </sheetViews>
  <sheetFormatPr defaultRowHeight="15" x14ac:dyDescent="0.25"/>
  <cols>
    <col min="5" max="5" width="17.42578125" customWidth="1"/>
    <col min="6" max="6" width="10.140625" customWidth="1"/>
    <col min="7" max="7" width="18" customWidth="1"/>
    <col min="8" max="8" width="16.85546875" customWidth="1"/>
    <col min="9" max="9" width="21.28515625" customWidth="1"/>
    <col min="10" max="10" width="16.5703125" customWidth="1"/>
    <col min="11" max="11" width="17.140625" customWidth="1"/>
    <col min="15" max="15" width="12.140625" customWidth="1"/>
    <col min="16" max="16" width="10.7109375" customWidth="1"/>
  </cols>
  <sheetData>
    <row r="4" spans="5:17" ht="23.25" x14ac:dyDescent="0.35">
      <c r="E4" s="20" t="s">
        <v>45</v>
      </c>
      <c r="F4" s="20" t="s">
        <v>46</v>
      </c>
      <c r="G4" s="20" t="s">
        <v>47</v>
      </c>
      <c r="H4" s="20" t="s">
        <v>48</v>
      </c>
      <c r="I4" s="20" t="s">
        <v>48</v>
      </c>
      <c r="J4" s="22"/>
      <c r="K4" s="18" t="s">
        <v>59</v>
      </c>
      <c r="O4" s="28" t="s">
        <v>59</v>
      </c>
      <c r="P4" s="28" t="s">
        <v>73</v>
      </c>
    </row>
    <row r="5" spans="5:17" x14ac:dyDescent="0.25">
      <c r="E5" s="21" t="s">
        <v>49</v>
      </c>
      <c r="F5" s="21" t="s">
        <v>56</v>
      </c>
      <c r="G5" s="21">
        <v>180</v>
      </c>
      <c r="H5" s="21" t="str">
        <f>IF(NOT(AND(F5="Sales",G5=200)),"yes","not")</f>
        <v>yes</v>
      </c>
      <c r="I5" s="21" t="str">
        <f>IF(AND(F5="sales",G5&gt;200),"yes","no")</f>
        <v>no</v>
      </c>
      <c r="J5" s="23"/>
      <c r="O5">
        <v>45</v>
      </c>
      <c r="P5" s="19">
        <v>5</v>
      </c>
      <c r="Q5">
        <f>O5*P5</f>
        <v>225</v>
      </c>
    </row>
    <row r="6" spans="5:17" x14ac:dyDescent="0.25">
      <c r="E6" s="21" t="s">
        <v>50</v>
      </c>
      <c r="F6" s="21" t="s">
        <v>57</v>
      </c>
      <c r="G6" s="21">
        <v>255</v>
      </c>
      <c r="H6" s="21" t="str">
        <f t="shared" ref="H6:H11" si="0">IF(NOT(AND(F6="Sales",G6=200)),"yes","not")</f>
        <v>yes</v>
      </c>
      <c r="I6" s="21" t="str">
        <f t="shared" ref="I6:I11" si="1">IF(AND(F6="sales",G6&gt;200),"yes","no")</f>
        <v>yes</v>
      </c>
      <c r="J6" s="23"/>
      <c r="O6">
        <v>5</v>
      </c>
      <c r="P6" s="19">
        <v>6</v>
      </c>
      <c r="Q6">
        <f>O6*P6</f>
        <v>30</v>
      </c>
    </row>
    <row r="7" spans="5:17" x14ac:dyDescent="0.25">
      <c r="E7" s="21" t="s">
        <v>51</v>
      </c>
      <c r="F7" s="21" t="s">
        <v>58</v>
      </c>
      <c r="G7" s="21">
        <v>145</v>
      </c>
      <c r="H7" s="21" t="str">
        <f t="shared" si="0"/>
        <v>yes</v>
      </c>
      <c r="I7" s="21" t="str">
        <f t="shared" si="1"/>
        <v>no</v>
      </c>
      <c r="J7" s="23"/>
      <c r="O7">
        <v>56</v>
      </c>
      <c r="P7" s="19">
        <v>7</v>
      </c>
      <c r="Q7">
        <f t="shared" ref="Q7:Q17" si="2">O7*P7</f>
        <v>392</v>
      </c>
    </row>
    <row r="8" spans="5:17" x14ac:dyDescent="0.25">
      <c r="E8" s="21" t="s">
        <v>52</v>
      </c>
      <c r="F8" s="21" t="s">
        <v>57</v>
      </c>
      <c r="G8" s="21">
        <v>630</v>
      </c>
      <c r="H8" s="21" t="str">
        <f t="shared" si="0"/>
        <v>yes</v>
      </c>
      <c r="I8" s="21" t="str">
        <f t="shared" si="1"/>
        <v>yes</v>
      </c>
      <c r="J8" s="23"/>
      <c r="O8">
        <v>667</v>
      </c>
      <c r="P8" s="19">
        <v>8</v>
      </c>
      <c r="Q8">
        <f t="shared" si="2"/>
        <v>5336</v>
      </c>
    </row>
    <row r="9" spans="5:17" x14ac:dyDescent="0.25">
      <c r="E9" s="21" t="s">
        <v>53</v>
      </c>
      <c r="F9" s="21" t="s">
        <v>56</v>
      </c>
      <c r="G9" s="21">
        <v>235</v>
      </c>
      <c r="H9" s="21" t="str">
        <f t="shared" si="0"/>
        <v>yes</v>
      </c>
      <c r="I9" s="21" t="str">
        <f t="shared" si="1"/>
        <v>no</v>
      </c>
      <c r="J9" s="23"/>
      <c r="O9">
        <v>90</v>
      </c>
      <c r="P9" s="19">
        <v>9</v>
      </c>
      <c r="Q9">
        <f t="shared" si="2"/>
        <v>810</v>
      </c>
    </row>
    <row r="10" spans="5:17" x14ac:dyDescent="0.25">
      <c r="E10" s="21" t="s">
        <v>54</v>
      </c>
      <c r="F10" s="21" t="s">
        <v>58</v>
      </c>
      <c r="G10" s="21">
        <v>100</v>
      </c>
      <c r="H10" s="21" t="str">
        <f t="shared" si="0"/>
        <v>yes</v>
      </c>
      <c r="I10" s="21" t="str">
        <f t="shared" si="1"/>
        <v>no</v>
      </c>
      <c r="J10" s="23"/>
      <c r="O10">
        <v>87</v>
      </c>
      <c r="P10" s="19">
        <v>10</v>
      </c>
      <c r="Q10">
        <f t="shared" si="2"/>
        <v>870</v>
      </c>
    </row>
    <row r="11" spans="5:17" x14ac:dyDescent="0.25">
      <c r="E11" s="21" t="s">
        <v>55</v>
      </c>
      <c r="F11" s="21" t="s">
        <v>57</v>
      </c>
      <c r="G11" s="21">
        <v>154</v>
      </c>
      <c r="H11" s="21" t="str">
        <f t="shared" si="0"/>
        <v>yes</v>
      </c>
      <c r="I11" s="21" t="str">
        <f t="shared" si="1"/>
        <v>no</v>
      </c>
      <c r="J11" s="23"/>
      <c r="O11">
        <v>34</v>
      </c>
      <c r="P11" s="19">
        <v>11</v>
      </c>
      <c r="Q11">
        <f t="shared" si="2"/>
        <v>374</v>
      </c>
    </row>
    <row r="12" spans="5:17" x14ac:dyDescent="0.25">
      <c r="J12" s="23"/>
      <c r="O12">
        <v>72</v>
      </c>
      <c r="P12" s="19">
        <v>7</v>
      </c>
      <c r="Q12">
        <f t="shared" si="2"/>
        <v>504</v>
      </c>
    </row>
    <row r="13" spans="5:17" x14ac:dyDescent="0.25">
      <c r="J13" s="23"/>
      <c r="O13">
        <v>45</v>
      </c>
      <c r="P13" s="19">
        <v>6</v>
      </c>
      <c r="Q13">
        <f t="shared" si="2"/>
        <v>270</v>
      </c>
    </row>
    <row r="14" spans="5:17" x14ac:dyDescent="0.25">
      <c r="J14" s="23"/>
      <c r="O14">
        <v>23</v>
      </c>
      <c r="P14" s="19">
        <v>6</v>
      </c>
      <c r="Q14">
        <f t="shared" si="2"/>
        <v>138</v>
      </c>
    </row>
    <row r="15" spans="5:17" x14ac:dyDescent="0.25">
      <c r="O15">
        <v>53</v>
      </c>
      <c r="P15" s="19">
        <v>6</v>
      </c>
      <c r="Q15">
        <f t="shared" si="2"/>
        <v>318</v>
      </c>
    </row>
    <row r="16" spans="5:17" x14ac:dyDescent="0.25">
      <c r="O16">
        <v>12</v>
      </c>
      <c r="P16" s="19">
        <v>9</v>
      </c>
      <c r="Q16">
        <f t="shared" si="2"/>
        <v>108</v>
      </c>
    </row>
    <row r="17" spans="15:17" x14ac:dyDescent="0.25">
      <c r="O17">
        <v>32</v>
      </c>
      <c r="P17" s="19">
        <v>57</v>
      </c>
      <c r="Q17">
        <f t="shared" si="2"/>
        <v>1824</v>
      </c>
    </row>
    <row r="18" spans="15:17" x14ac:dyDescent="0.25">
      <c r="O18">
        <v>23</v>
      </c>
      <c r="P18" s="19">
        <v>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9</xdr:col>
                    <xdr:colOff>257175</xdr:colOff>
                    <xdr:row>3</xdr:row>
                    <xdr:rowOff>171450</xdr:rowOff>
                  </from>
                  <to>
                    <xdr:col>9</xdr:col>
                    <xdr:colOff>561975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9</xdr:col>
                    <xdr:colOff>257175</xdr:colOff>
                    <xdr:row>4</xdr:row>
                    <xdr:rowOff>171450</xdr:rowOff>
                  </from>
                  <to>
                    <xdr:col>9</xdr:col>
                    <xdr:colOff>561975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171450</xdr:rowOff>
                  </from>
                  <to>
                    <xdr:col>9</xdr:col>
                    <xdr:colOff>561975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9</xdr:col>
                    <xdr:colOff>257175</xdr:colOff>
                    <xdr:row>6</xdr:row>
                    <xdr:rowOff>171450</xdr:rowOff>
                  </from>
                  <to>
                    <xdr:col>9</xdr:col>
                    <xdr:colOff>561975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9</xdr:col>
                    <xdr:colOff>257175</xdr:colOff>
                    <xdr:row>7</xdr:row>
                    <xdr:rowOff>171450</xdr:rowOff>
                  </from>
                  <to>
                    <xdr:col>9</xdr:col>
                    <xdr:colOff>561975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9</xdr:col>
                    <xdr:colOff>257175</xdr:colOff>
                    <xdr:row>8</xdr:row>
                    <xdr:rowOff>171450</xdr:rowOff>
                  </from>
                  <to>
                    <xdr:col>9</xdr:col>
                    <xdr:colOff>561975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9</xdr:col>
                    <xdr:colOff>257175</xdr:colOff>
                    <xdr:row>9</xdr:row>
                    <xdr:rowOff>171450</xdr:rowOff>
                  </from>
                  <to>
                    <xdr:col>9</xdr:col>
                    <xdr:colOff>561975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9</xdr:col>
                    <xdr:colOff>257175</xdr:colOff>
                    <xdr:row>4</xdr:row>
                    <xdr:rowOff>171450</xdr:rowOff>
                  </from>
                  <to>
                    <xdr:col>9</xdr:col>
                    <xdr:colOff>561975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171450</xdr:rowOff>
                  </from>
                  <to>
                    <xdr:col>9</xdr:col>
                    <xdr:colOff>561975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9</xdr:col>
                    <xdr:colOff>257175</xdr:colOff>
                    <xdr:row>6</xdr:row>
                    <xdr:rowOff>171450</xdr:rowOff>
                  </from>
                  <to>
                    <xdr:col>9</xdr:col>
                    <xdr:colOff>561975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9</xdr:col>
                    <xdr:colOff>257175</xdr:colOff>
                    <xdr:row>7</xdr:row>
                    <xdr:rowOff>171450</xdr:rowOff>
                  </from>
                  <to>
                    <xdr:col>9</xdr:col>
                    <xdr:colOff>561975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9</xdr:col>
                    <xdr:colOff>257175</xdr:colOff>
                    <xdr:row>8</xdr:row>
                    <xdr:rowOff>171450</xdr:rowOff>
                  </from>
                  <to>
                    <xdr:col>9</xdr:col>
                    <xdr:colOff>561975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9</xdr:col>
                    <xdr:colOff>257175</xdr:colOff>
                    <xdr:row>9</xdr:row>
                    <xdr:rowOff>171450</xdr:rowOff>
                  </from>
                  <to>
                    <xdr:col>9</xdr:col>
                    <xdr:colOff>561975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9</xdr:col>
                    <xdr:colOff>257175</xdr:colOff>
                    <xdr:row>10</xdr:row>
                    <xdr:rowOff>171450</xdr:rowOff>
                  </from>
                  <to>
                    <xdr:col>9</xdr:col>
                    <xdr:colOff>561975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9</xdr:col>
                    <xdr:colOff>257175</xdr:colOff>
                    <xdr:row>4</xdr:row>
                    <xdr:rowOff>171450</xdr:rowOff>
                  </from>
                  <to>
                    <xdr:col>9</xdr:col>
                    <xdr:colOff>561975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171450</xdr:rowOff>
                  </from>
                  <to>
                    <xdr:col>9</xdr:col>
                    <xdr:colOff>561975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9</xdr:col>
                    <xdr:colOff>257175</xdr:colOff>
                    <xdr:row>6</xdr:row>
                    <xdr:rowOff>171450</xdr:rowOff>
                  </from>
                  <to>
                    <xdr:col>9</xdr:col>
                    <xdr:colOff>561975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9</xdr:col>
                    <xdr:colOff>257175</xdr:colOff>
                    <xdr:row>7</xdr:row>
                    <xdr:rowOff>171450</xdr:rowOff>
                  </from>
                  <to>
                    <xdr:col>9</xdr:col>
                    <xdr:colOff>561975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9</xdr:col>
                    <xdr:colOff>257175</xdr:colOff>
                    <xdr:row>8</xdr:row>
                    <xdr:rowOff>171450</xdr:rowOff>
                  </from>
                  <to>
                    <xdr:col>9</xdr:col>
                    <xdr:colOff>561975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9</xdr:col>
                    <xdr:colOff>257175</xdr:colOff>
                    <xdr:row>9</xdr:row>
                    <xdr:rowOff>171450</xdr:rowOff>
                  </from>
                  <to>
                    <xdr:col>9</xdr:col>
                    <xdr:colOff>561975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9</xdr:col>
                    <xdr:colOff>257175</xdr:colOff>
                    <xdr:row>10</xdr:row>
                    <xdr:rowOff>171450</xdr:rowOff>
                  </from>
                  <to>
                    <xdr:col>9</xdr:col>
                    <xdr:colOff>561975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9</xdr:col>
                    <xdr:colOff>257175</xdr:colOff>
                    <xdr:row>11</xdr:row>
                    <xdr:rowOff>171450</xdr:rowOff>
                  </from>
                  <to>
                    <xdr:col>9</xdr:col>
                    <xdr:colOff>561975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9</xdr:col>
                    <xdr:colOff>257175</xdr:colOff>
                    <xdr:row>4</xdr:row>
                    <xdr:rowOff>171450</xdr:rowOff>
                  </from>
                  <to>
                    <xdr:col>9</xdr:col>
                    <xdr:colOff>561975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171450</xdr:rowOff>
                  </from>
                  <to>
                    <xdr:col>9</xdr:col>
                    <xdr:colOff>561975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9</xdr:col>
                    <xdr:colOff>257175</xdr:colOff>
                    <xdr:row>6</xdr:row>
                    <xdr:rowOff>171450</xdr:rowOff>
                  </from>
                  <to>
                    <xdr:col>9</xdr:col>
                    <xdr:colOff>561975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9</xdr:col>
                    <xdr:colOff>257175</xdr:colOff>
                    <xdr:row>7</xdr:row>
                    <xdr:rowOff>171450</xdr:rowOff>
                  </from>
                  <to>
                    <xdr:col>9</xdr:col>
                    <xdr:colOff>561975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9</xdr:col>
                    <xdr:colOff>257175</xdr:colOff>
                    <xdr:row>8</xdr:row>
                    <xdr:rowOff>171450</xdr:rowOff>
                  </from>
                  <to>
                    <xdr:col>9</xdr:col>
                    <xdr:colOff>561975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9</xdr:col>
                    <xdr:colOff>257175</xdr:colOff>
                    <xdr:row>9</xdr:row>
                    <xdr:rowOff>171450</xdr:rowOff>
                  </from>
                  <to>
                    <xdr:col>9</xdr:col>
                    <xdr:colOff>561975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9</xdr:col>
                    <xdr:colOff>257175</xdr:colOff>
                    <xdr:row>10</xdr:row>
                    <xdr:rowOff>171450</xdr:rowOff>
                  </from>
                  <to>
                    <xdr:col>9</xdr:col>
                    <xdr:colOff>561975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9</xdr:col>
                    <xdr:colOff>257175</xdr:colOff>
                    <xdr:row>11</xdr:row>
                    <xdr:rowOff>171450</xdr:rowOff>
                  </from>
                  <to>
                    <xdr:col>9</xdr:col>
                    <xdr:colOff>561975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9</xdr:col>
                    <xdr:colOff>257175</xdr:colOff>
                    <xdr:row>12</xdr:row>
                    <xdr:rowOff>171450</xdr:rowOff>
                  </from>
                  <to>
                    <xdr:col>9</xdr:col>
                    <xdr:colOff>561975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2F91-1CB2-4056-9451-DA3CD34F8D1B}">
  <dimension ref="C3:N20"/>
  <sheetViews>
    <sheetView topLeftCell="A4" workbookViewId="0">
      <selection activeCell="K10" sqref="K10"/>
    </sheetView>
  </sheetViews>
  <sheetFormatPr defaultRowHeight="15" x14ac:dyDescent="0.25"/>
  <cols>
    <col min="7" max="7" width="41.140625" customWidth="1"/>
    <col min="8" max="8" width="18.28515625" customWidth="1"/>
    <col min="9" max="9" width="13.140625" customWidth="1"/>
    <col min="10" max="10" width="20.140625" customWidth="1"/>
  </cols>
  <sheetData>
    <row r="3" spans="3:14" ht="15.75" thickBot="1" x14ac:dyDescent="0.3"/>
    <row r="4" spans="3:14" x14ac:dyDescent="0.25">
      <c r="C4" s="25"/>
      <c r="E4" s="1"/>
      <c r="F4" s="2"/>
      <c r="G4" s="2"/>
      <c r="H4" s="2"/>
      <c r="I4" s="2"/>
      <c r="J4" s="2"/>
      <c r="K4" s="2"/>
      <c r="L4" s="2"/>
      <c r="M4" s="2"/>
      <c r="N4" s="3"/>
    </row>
    <row r="5" spans="3:14" x14ac:dyDescent="0.25">
      <c r="E5" s="4"/>
      <c r="N5" s="5"/>
    </row>
    <row r="6" spans="3:14" x14ac:dyDescent="0.25">
      <c r="E6" s="4"/>
      <c r="N6" s="5"/>
    </row>
    <row r="7" spans="3:14" ht="28.5" x14ac:dyDescent="0.45">
      <c r="E7" s="4"/>
      <c r="G7" s="24" t="s">
        <v>60</v>
      </c>
      <c r="H7" s="24" t="s">
        <v>61</v>
      </c>
      <c r="I7" s="24" t="s">
        <v>62</v>
      </c>
      <c r="J7" s="24" t="s">
        <v>62</v>
      </c>
      <c r="N7" s="5"/>
    </row>
    <row r="8" spans="3:14" ht="28.5" x14ac:dyDescent="0.45">
      <c r="E8" s="4"/>
      <c r="G8" s="26" t="s">
        <v>63</v>
      </c>
      <c r="H8" s="26" t="s">
        <v>71</v>
      </c>
      <c r="I8" s="27" t="str">
        <f>IF(H8="done",CHAR(252),CHAR(251))</f>
        <v>û</v>
      </c>
      <c r="J8" s="26"/>
      <c r="N8" s="5"/>
    </row>
    <row r="9" spans="3:14" ht="28.5" x14ac:dyDescent="0.45">
      <c r="E9" s="4"/>
      <c r="G9" s="26" t="s">
        <v>64</v>
      </c>
      <c r="H9" s="26" t="s">
        <v>72</v>
      </c>
      <c r="I9" s="27" t="str">
        <f t="shared" ref="I9:I15" si="0">IF(H9="done",CHAR(252),CHAR(251))</f>
        <v>ü</v>
      </c>
      <c r="J9" s="26"/>
      <c r="N9" s="5"/>
    </row>
    <row r="10" spans="3:14" ht="28.5" x14ac:dyDescent="0.45">
      <c r="E10" s="4"/>
      <c r="G10" s="26" t="s">
        <v>65</v>
      </c>
      <c r="H10" s="26" t="s">
        <v>71</v>
      </c>
      <c r="I10" s="27" t="str">
        <f t="shared" si="0"/>
        <v>û</v>
      </c>
      <c r="J10" s="26"/>
      <c r="N10" s="5"/>
    </row>
    <row r="11" spans="3:14" ht="28.5" x14ac:dyDescent="0.45">
      <c r="E11" s="4"/>
      <c r="G11" s="26" t="s">
        <v>66</v>
      </c>
      <c r="H11" s="26" t="s">
        <v>72</v>
      </c>
      <c r="I11" s="27" t="str">
        <f t="shared" si="0"/>
        <v>ü</v>
      </c>
      <c r="J11" s="26"/>
      <c r="N11" s="5"/>
    </row>
    <row r="12" spans="3:14" ht="28.5" x14ac:dyDescent="0.45">
      <c r="E12" s="4"/>
      <c r="G12" s="26" t="s">
        <v>67</v>
      </c>
      <c r="H12" s="26" t="s">
        <v>72</v>
      </c>
      <c r="I12" s="27" t="str">
        <f t="shared" si="0"/>
        <v>ü</v>
      </c>
      <c r="J12" s="26"/>
      <c r="N12" s="5"/>
    </row>
    <row r="13" spans="3:14" ht="28.5" x14ac:dyDescent="0.45">
      <c r="E13" s="4"/>
      <c r="G13" s="26" t="s">
        <v>68</v>
      </c>
      <c r="H13" s="26" t="s">
        <v>72</v>
      </c>
      <c r="I13" s="27" t="str">
        <f t="shared" si="0"/>
        <v>ü</v>
      </c>
      <c r="J13" s="26"/>
      <c r="N13" s="5"/>
    </row>
    <row r="14" spans="3:14" ht="28.5" x14ac:dyDescent="0.45">
      <c r="E14" s="4"/>
      <c r="G14" s="26" t="s">
        <v>69</v>
      </c>
      <c r="H14" s="26" t="s">
        <v>71</v>
      </c>
      <c r="I14" s="27" t="str">
        <f t="shared" si="0"/>
        <v>û</v>
      </c>
      <c r="J14" s="26"/>
      <c r="N14" s="5"/>
    </row>
    <row r="15" spans="3:14" ht="28.5" x14ac:dyDescent="0.45">
      <c r="E15" s="4"/>
      <c r="G15" s="26" t="s">
        <v>70</v>
      </c>
      <c r="H15" s="26" t="s">
        <v>71</v>
      </c>
      <c r="I15" s="27" t="str">
        <f t="shared" si="0"/>
        <v>û</v>
      </c>
      <c r="J15" s="26"/>
      <c r="N15" s="5"/>
    </row>
    <row r="16" spans="3:14" x14ac:dyDescent="0.25">
      <c r="E16" s="4"/>
      <c r="N16" s="5"/>
    </row>
    <row r="17" spans="5:14" x14ac:dyDescent="0.25">
      <c r="E17" s="4"/>
      <c r="N17" s="5"/>
    </row>
    <row r="18" spans="5:14" x14ac:dyDescent="0.25">
      <c r="E18" s="4"/>
      <c r="N18" s="5"/>
    </row>
    <row r="19" spans="5:14" x14ac:dyDescent="0.25">
      <c r="E19" s="4"/>
      <c r="N19" s="5"/>
    </row>
    <row r="20" spans="5:14" ht="15.75" thickBot="1" x14ac:dyDescent="0.3">
      <c r="E20" s="6"/>
      <c r="F20" s="7"/>
      <c r="G20" s="7"/>
      <c r="H20" s="7"/>
      <c r="I20" s="7"/>
      <c r="J20" s="7"/>
      <c r="K20" s="7"/>
      <c r="L20" s="7"/>
      <c r="M20" s="7"/>
      <c r="N20" s="8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9</xdr:col>
                    <xdr:colOff>238125</xdr:colOff>
                    <xdr:row>6</xdr:row>
                    <xdr:rowOff>219075</xdr:rowOff>
                  </from>
                  <to>
                    <xdr:col>9</xdr:col>
                    <xdr:colOff>1038225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9</xdr:col>
                    <xdr:colOff>238125</xdr:colOff>
                    <xdr:row>7</xdr:row>
                    <xdr:rowOff>219075</xdr:rowOff>
                  </from>
                  <to>
                    <xdr:col>9</xdr:col>
                    <xdr:colOff>1038225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9</xdr:col>
                    <xdr:colOff>238125</xdr:colOff>
                    <xdr:row>8</xdr:row>
                    <xdr:rowOff>219075</xdr:rowOff>
                  </from>
                  <to>
                    <xdr:col>9</xdr:col>
                    <xdr:colOff>1038225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9</xdr:col>
                    <xdr:colOff>238125</xdr:colOff>
                    <xdr:row>9</xdr:row>
                    <xdr:rowOff>219075</xdr:rowOff>
                  </from>
                  <to>
                    <xdr:col>9</xdr:col>
                    <xdr:colOff>1038225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9</xdr:col>
                    <xdr:colOff>238125</xdr:colOff>
                    <xdr:row>10</xdr:row>
                    <xdr:rowOff>219075</xdr:rowOff>
                  </from>
                  <to>
                    <xdr:col>9</xdr:col>
                    <xdr:colOff>1038225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>
                  <from>
                    <xdr:col>9</xdr:col>
                    <xdr:colOff>238125</xdr:colOff>
                    <xdr:row>11</xdr:row>
                    <xdr:rowOff>219075</xdr:rowOff>
                  </from>
                  <to>
                    <xdr:col>9</xdr:col>
                    <xdr:colOff>1038225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Check Box 7">
              <controlPr defaultSize="0" autoFill="0" autoLine="0" autoPict="0">
                <anchor moveWithCells="1">
                  <from>
                    <xdr:col>9</xdr:col>
                    <xdr:colOff>238125</xdr:colOff>
                    <xdr:row>12</xdr:row>
                    <xdr:rowOff>219075</xdr:rowOff>
                  </from>
                  <to>
                    <xdr:col>9</xdr:col>
                    <xdr:colOff>1038225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Check Box 8">
              <controlPr defaultSize="0" autoFill="0" autoLine="0" autoPict="0">
                <anchor moveWithCells="1">
                  <from>
                    <xdr:col>9</xdr:col>
                    <xdr:colOff>238125</xdr:colOff>
                    <xdr:row>13</xdr:row>
                    <xdr:rowOff>219075</xdr:rowOff>
                  </from>
                  <to>
                    <xdr:col>9</xdr:col>
                    <xdr:colOff>1038225</xdr:colOff>
                    <xdr:row>15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593F-4A51-40EA-B451-AFEE967D2663}">
  <dimension ref="F5:P21"/>
  <sheetViews>
    <sheetView workbookViewId="0">
      <selection activeCell="K6" sqref="K6"/>
    </sheetView>
  </sheetViews>
  <sheetFormatPr defaultRowHeight="15" x14ac:dyDescent="0.25"/>
  <cols>
    <col min="6" max="14" width="11" customWidth="1"/>
    <col min="15" max="16" width="12" customWidth="1"/>
  </cols>
  <sheetData>
    <row r="5" spans="6:16" x14ac:dyDescent="0.25"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</row>
    <row r="6" spans="6:16" x14ac:dyDescent="0.25">
      <c r="F6">
        <v>1</v>
      </c>
      <c r="G6" t="s">
        <v>7</v>
      </c>
      <c r="H6" t="s">
        <v>17</v>
      </c>
      <c r="I6" t="s">
        <v>41</v>
      </c>
      <c r="J6" t="s">
        <v>5</v>
      </c>
    </row>
    <row r="7" spans="6:16" x14ac:dyDescent="0.25">
      <c r="F7">
        <v>2</v>
      </c>
      <c r="G7" t="s">
        <v>34</v>
      </c>
      <c r="H7" t="s">
        <v>17</v>
      </c>
    </row>
    <row r="8" spans="6:16" x14ac:dyDescent="0.25">
      <c r="F8">
        <v>3</v>
      </c>
      <c r="G8" t="s">
        <v>9</v>
      </c>
      <c r="H8" t="s">
        <v>17</v>
      </c>
    </row>
    <row r="9" spans="6:16" x14ac:dyDescent="0.25">
      <c r="F9">
        <v>4</v>
      </c>
      <c r="G9" t="s">
        <v>10</v>
      </c>
      <c r="H9" t="s">
        <v>17</v>
      </c>
    </row>
    <row r="10" spans="6:16" x14ac:dyDescent="0.25">
      <c r="F10">
        <v>5</v>
      </c>
      <c r="G10" t="s">
        <v>11</v>
      </c>
      <c r="H10" t="s">
        <v>17</v>
      </c>
    </row>
    <row r="11" spans="6:16" x14ac:dyDescent="0.25">
      <c r="F11">
        <v>6</v>
      </c>
      <c r="G11" t="s">
        <v>12</v>
      </c>
      <c r="H11" t="s">
        <v>17</v>
      </c>
    </row>
    <row r="12" spans="6:16" x14ac:dyDescent="0.25">
      <c r="F12">
        <v>7</v>
      </c>
      <c r="G12" t="s">
        <v>13</v>
      </c>
      <c r="H12" t="s">
        <v>17</v>
      </c>
    </row>
    <row r="13" spans="6:16" x14ac:dyDescent="0.25">
      <c r="F13">
        <v>8</v>
      </c>
      <c r="G13" t="s">
        <v>14</v>
      </c>
      <c r="H13" t="s">
        <v>17</v>
      </c>
    </row>
    <row r="14" spans="6:16" x14ac:dyDescent="0.25">
      <c r="F14">
        <v>9</v>
      </c>
      <c r="G14" t="s">
        <v>15</v>
      </c>
      <c r="H14" t="s">
        <v>17</v>
      </c>
    </row>
    <row r="15" spans="6:16" x14ac:dyDescent="0.25">
      <c r="F15">
        <v>10</v>
      </c>
      <c r="G15" t="s">
        <v>16</v>
      </c>
      <c r="H15" t="s">
        <v>17</v>
      </c>
    </row>
    <row r="16" spans="6:16" x14ac:dyDescent="0.25">
      <c r="F16">
        <v>11</v>
      </c>
      <c r="G16" t="s">
        <v>35</v>
      </c>
      <c r="H16" t="s">
        <v>17</v>
      </c>
    </row>
    <row r="17" spans="6:8" x14ac:dyDescent="0.25">
      <c r="F17">
        <v>12</v>
      </c>
      <c r="G17" t="s">
        <v>36</v>
      </c>
      <c r="H17" t="s">
        <v>17</v>
      </c>
    </row>
    <row r="18" spans="6:8" x14ac:dyDescent="0.25">
      <c r="F18">
        <v>13</v>
      </c>
      <c r="G18" t="s">
        <v>37</v>
      </c>
      <c r="H18" t="s">
        <v>17</v>
      </c>
    </row>
    <row r="19" spans="6:8" x14ac:dyDescent="0.25">
      <c r="F19">
        <v>14</v>
      </c>
      <c r="G19" t="s">
        <v>38</v>
      </c>
      <c r="H19" t="s">
        <v>17</v>
      </c>
    </row>
    <row r="20" spans="6:8" x14ac:dyDescent="0.25">
      <c r="F20">
        <v>15</v>
      </c>
      <c r="G20" t="s">
        <v>39</v>
      </c>
      <c r="H20" t="s">
        <v>17</v>
      </c>
    </row>
    <row r="21" spans="6:8" x14ac:dyDescent="0.25">
      <c r="F21">
        <v>16</v>
      </c>
      <c r="G21" t="s">
        <v>40</v>
      </c>
      <c r="H21" t="s">
        <v>17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Sheet7</vt:lpstr>
      <vt:lpstr>Sheet5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sharma</dc:creator>
  <cp:lastModifiedBy>shivam sharma</cp:lastModifiedBy>
  <dcterms:created xsi:type="dcterms:W3CDTF">2024-01-09T06:40:52Z</dcterms:created>
  <dcterms:modified xsi:type="dcterms:W3CDTF">2024-01-15T08:05:15Z</dcterms:modified>
</cp:coreProperties>
</file>