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"/>
    </mc:Choice>
  </mc:AlternateContent>
  <xr:revisionPtr revIDLastSave="0" documentId="13_ncr:1_{6FD36735-E32C-4E34-BA1D-823F49122BE2}" xr6:coauthVersionLast="47" xr6:coauthVersionMax="47" xr10:uidLastSave="{00000000-0000-0000-0000-000000000000}"/>
  <bookViews>
    <workbookView xWindow="-120" yWindow="-120" windowWidth="24240" windowHeight="13020" xr2:uid="{5A939602-0490-4DC3-A45B-D12E17920C80}"/>
  </bookViews>
  <sheets>
    <sheet name="Sheet1" sheetId="1" r:id="rId1"/>
  </sheets>
  <definedNames>
    <definedName name="_xlnm._FilterDatabase" localSheetId="0" hidden="1">Sheet1!$E$2:$Q$4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K30" i="1"/>
  <c r="K31" i="1"/>
  <c r="K29" i="1"/>
  <c r="K28" i="1"/>
  <c r="G24" i="1"/>
  <c r="G23" i="1"/>
  <c r="O8" i="1"/>
  <c r="O9" i="1"/>
  <c r="O10" i="1"/>
  <c r="O11" i="1"/>
  <c r="O12" i="1"/>
  <c r="O13" i="1"/>
  <c r="O14" i="1"/>
  <c r="O15" i="1"/>
  <c r="O16" i="1"/>
  <c r="O7" i="1"/>
  <c r="G22" i="1"/>
  <c r="G21" i="1"/>
  <c r="N16" i="1"/>
  <c r="N7" i="1"/>
  <c r="M10" i="1"/>
  <c r="N10" i="1" s="1"/>
  <c r="M11" i="1"/>
  <c r="N11" i="1" s="1"/>
  <c r="M16" i="1"/>
  <c r="M7" i="1"/>
  <c r="L8" i="1"/>
  <c r="M8" i="1" s="1"/>
  <c r="N8" i="1" s="1"/>
  <c r="L9" i="1"/>
  <c r="M9" i="1" s="1"/>
  <c r="N9" i="1" s="1"/>
  <c r="L10" i="1"/>
  <c r="L11" i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L7" i="1"/>
</calcChain>
</file>

<file path=xl/sharedStrings.xml><?xml version="1.0" encoding="utf-8"?>
<sst xmlns="http://schemas.openxmlformats.org/spreadsheetml/2006/main" count="69" uniqueCount="57">
  <si>
    <t>Marksheet</t>
  </si>
  <si>
    <t>s.no</t>
  </si>
  <si>
    <t>Roll no</t>
  </si>
  <si>
    <t>Maths</t>
  </si>
  <si>
    <t>Science</t>
  </si>
  <si>
    <t>Hindi</t>
  </si>
  <si>
    <t>English</t>
  </si>
  <si>
    <t>Total</t>
  </si>
  <si>
    <t>Grade</t>
  </si>
  <si>
    <t>Tannu</t>
  </si>
  <si>
    <t>Gita</t>
  </si>
  <si>
    <t>Manish</t>
  </si>
  <si>
    <t>Joti</t>
  </si>
  <si>
    <t>Depanjli</t>
  </si>
  <si>
    <t>Anuska</t>
  </si>
  <si>
    <t>Jyoti</t>
  </si>
  <si>
    <t>Kajal</t>
  </si>
  <si>
    <t>Muskan</t>
  </si>
  <si>
    <t>kritika</t>
  </si>
  <si>
    <t>Persentage%</t>
  </si>
  <si>
    <t>report card</t>
  </si>
  <si>
    <t>Name</t>
  </si>
  <si>
    <t>roll no</t>
  </si>
  <si>
    <t>Father Name</t>
  </si>
  <si>
    <t>Mother Name</t>
  </si>
  <si>
    <t>Subject</t>
  </si>
  <si>
    <t>Total marks</t>
  </si>
  <si>
    <t xml:space="preserve">Marks </t>
  </si>
  <si>
    <t>obtained</t>
  </si>
  <si>
    <t>Remarks</t>
  </si>
  <si>
    <t>Subject Grade</t>
  </si>
  <si>
    <t>A</t>
  </si>
  <si>
    <t>Father name</t>
  </si>
  <si>
    <t>Mother name</t>
  </si>
  <si>
    <t>Result</t>
  </si>
  <si>
    <t>XYZ</t>
  </si>
  <si>
    <t>YDU</t>
  </si>
  <si>
    <t>RGY</t>
  </si>
  <si>
    <t>TYH</t>
  </si>
  <si>
    <t>DTH</t>
  </si>
  <si>
    <t>DFT</t>
  </si>
  <si>
    <t>ERT</t>
  </si>
  <si>
    <t>SRT</t>
  </si>
  <si>
    <t>ETR</t>
  </si>
  <si>
    <t>YTF</t>
  </si>
  <si>
    <t>YTRE</t>
  </si>
  <si>
    <t>TRFG</t>
  </si>
  <si>
    <t>GFRE</t>
  </si>
  <si>
    <t>ERGB</t>
  </si>
  <si>
    <t>THFD</t>
  </si>
  <si>
    <t>RFGH</t>
  </si>
  <si>
    <t>TYYR</t>
  </si>
  <si>
    <t>RHHY</t>
  </si>
  <si>
    <t>TYYY</t>
  </si>
  <si>
    <t>Excellent</t>
  </si>
  <si>
    <t>Good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</si>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</sst>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13" xfId="0" applyFill="1" applyBorder="1"/>
    <xf numFmtId="0" fontId="0" fillId="8" borderId="15" xfId="0" applyFill="1" applyBorder="1"/>
    <xf numFmtId="0" fontId="0" fillId="11" borderId="13" xfId="0" applyFill="1" applyBorder="1"/>
    <xf numFmtId="0" fontId="0" fillId="11" borderId="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2" xfId="0" applyFill="1" applyBorder="1"/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2389-116D-427D-B408-41E3DF5FFF97}">
  <dimension ref="E1:Q32"/>
  <sheetViews>
    <sheetView tabSelected="1" topLeftCell="A13" workbookViewId="0">
      <selection activeCell="M34" sqref="M34"/>
    </sheetView>
  </sheetViews>
  <sheetFormatPr defaultRowHeight="15" x14ac:dyDescent="0.25"/>
  <cols>
    <col min="5" max="5" width="9.5703125" customWidth="1"/>
    <col min="6" max="6" width="10" customWidth="1"/>
    <col min="7" max="7" width="9.42578125" customWidth="1"/>
    <col min="8" max="8" width="9.85546875" customWidth="1"/>
    <col min="13" max="13" width="12.42578125" customWidth="1"/>
    <col min="14" max="15" width="11.85546875" customWidth="1"/>
    <col min="16" max="17" width="17.28515625" customWidth="1"/>
  </cols>
  <sheetData>
    <row r="1" spans="5:17" ht="15.75" thickBot="1" x14ac:dyDescent="0.3"/>
    <row r="2" spans="5:17" x14ac:dyDescent="0.25">
      <c r="E2" s="50" t="s">
        <v>0</v>
      </c>
      <c r="F2" s="51"/>
      <c r="G2" s="51"/>
      <c r="H2" s="51"/>
      <c r="I2" s="51"/>
      <c r="J2" s="51"/>
      <c r="K2" s="51"/>
      <c r="L2" s="51"/>
      <c r="M2" s="51"/>
      <c r="N2" s="51"/>
      <c r="O2" s="2"/>
      <c r="P2" s="16"/>
      <c r="Q2" s="17"/>
    </row>
    <row r="3" spans="5:17" x14ac:dyDescent="0.25">
      <c r="E3" s="52"/>
      <c r="F3" s="53"/>
      <c r="G3" s="53"/>
      <c r="H3" s="53"/>
      <c r="I3" s="53"/>
      <c r="J3" s="53"/>
      <c r="K3" s="53"/>
      <c r="L3" s="53"/>
      <c r="M3" s="53"/>
      <c r="N3" s="53"/>
      <c r="O3" s="3"/>
      <c r="P3" s="18"/>
      <c r="Q3" s="19"/>
    </row>
    <row r="4" spans="5:17" ht="15.75" thickBot="1" x14ac:dyDescent="0.3">
      <c r="E4" s="54"/>
      <c r="F4" s="55"/>
      <c r="G4" s="55"/>
      <c r="H4" s="55"/>
      <c r="I4" s="55"/>
      <c r="J4" s="55"/>
      <c r="K4" s="55"/>
      <c r="L4" s="55"/>
      <c r="M4" s="55"/>
      <c r="N4" s="55"/>
      <c r="O4" s="4"/>
      <c r="P4" s="20"/>
      <c r="Q4" s="21"/>
    </row>
    <row r="5" spans="5:17" ht="10.5" customHeight="1" thickBot="1" x14ac:dyDescent="0.3"/>
    <row r="6" spans="5:17" ht="28.5" customHeight="1" thickBot="1" x14ac:dyDescent="0.3">
      <c r="E6" s="5" t="s">
        <v>1</v>
      </c>
      <c r="F6" s="6" t="s">
        <v>21</v>
      </c>
      <c r="G6" s="5" t="s">
        <v>2</v>
      </c>
      <c r="H6" s="6" t="s">
        <v>3</v>
      </c>
      <c r="I6" s="6" t="s">
        <v>4</v>
      </c>
      <c r="J6" s="6" t="s">
        <v>5</v>
      </c>
      <c r="K6" s="6" t="s">
        <v>6</v>
      </c>
      <c r="L6" s="6" t="s">
        <v>7</v>
      </c>
      <c r="M6" s="6" t="s">
        <v>19</v>
      </c>
      <c r="N6" s="7" t="s">
        <v>8</v>
      </c>
      <c r="O6" s="7" t="s">
        <v>34</v>
      </c>
      <c r="P6" s="15" t="s">
        <v>32</v>
      </c>
      <c r="Q6" s="15" t="s">
        <v>33</v>
      </c>
    </row>
    <row r="7" spans="5:17" ht="24.95" customHeight="1" thickBot="1" x14ac:dyDescent="0.3">
      <c r="E7" s="8">
        <v>1</v>
      </c>
      <c r="F7" s="22" t="s">
        <v>9</v>
      </c>
      <c r="G7" s="8">
        <v>101</v>
      </c>
      <c r="H7" s="8">
        <v>90</v>
      </c>
      <c r="I7" s="8">
        <v>96</v>
      </c>
      <c r="J7" s="8">
        <v>95</v>
      </c>
      <c r="K7" s="9">
        <v>98</v>
      </c>
      <c r="L7" s="8">
        <f>SUM(H7:K7)</f>
        <v>379</v>
      </c>
      <c r="M7" s="8">
        <f>L7/4</f>
        <v>94.75</v>
      </c>
      <c r="N7" s="8" t="str">
        <f>IF(M7&gt;90,"A",IF(M7&gt;85,"B",IF(M7&gt;70,"C",IF(M7&gt;33,"D"))))</f>
        <v>A</v>
      </c>
      <c r="O7" s="8" t="str">
        <f>IF(M7&gt;33,"PASS","FAIL")</f>
        <v>PASS</v>
      </c>
      <c r="P7" s="27" t="s">
        <v>35</v>
      </c>
      <c r="Q7" s="25" t="s">
        <v>53</v>
      </c>
    </row>
    <row r="8" spans="5:17" ht="24.95" customHeight="1" thickBot="1" x14ac:dyDescent="0.3">
      <c r="E8" s="10">
        <v>2</v>
      </c>
      <c r="F8" s="23" t="s">
        <v>10</v>
      </c>
      <c r="G8" s="10">
        <v>102</v>
      </c>
      <c r="H8" s="10">
        <v>80</v>
      </c>
      <c r="I8" s="10">
        <v>89</v>
      </c>
      <c r="J8" s="10">
        <v>86</v>
      </c>
      <c r="K8" s="11">
        <v>85</v>
      </c>
      <c r="L8" s="10">
        <f t="shared" ref="L8:L16" si="0">SUM(H8:K8)</f>
        <v>340</v>
      </c>
      <c r="M8" s="10">
        <f t="shared" ref="M8:M16" si="1">L8/4</f>
        <v>85</v>
      </c>
      <c r="N8" s="8" t="str">
        <f t="shared" ref="N8:N16" si="2">IF(M8&gt;90,"A",IF(M8&gt;85,"B",IF(M8&gt;70,"C",IF(M8&gt;33,"D"))))</f>
        <v>C</v>
      </c>
      <c r="O8" s="10" t="str">
        <f t="shared" ref="O8:O16" si="3">IF(M8&gt;33,"PASS","FAIL")</f>
        <v>PASS</v>
      </c>
      <c r="P8" s="28" t="s">
        <v>36</v>
      </c>
      <c r="Q8" s="25" t="s">
        <v>52</v>
      </c>
    </row>
    <row r="9" spans="5:17" ht="24.95" customHeight="1" thickBot="1" x14ac:dyDescent="0.3">
      <c r="E9" s="10">
        <v>3</v>
      </c>
      <c r="F9" s="23" t="s">
        <v>11</v>
      </c>
      <c r="G9" s="10">
        <v>103</v>
      </c>
      <c r="H9" s="10">
        <v>85</v>
      </c>
      <c r="I9" s="10">
        <v>75</v>
      </c>
      <c r="J9" s="10">
        <v>99</v>
      </c>
      <c r="K9" s="11">
        <v>99</v>
      </c>
      <c r="L9" s="10">
        <f t="shared" si="0"/>
        <v>358</v>
      </c>
      <c r="M9" s="10">
        <f t="shared" si="1"/>
        <v>89.5</v>
      </c>
      <c r="N9" s="8" t="str">
        <f t="shared" si="2"/>
        <v>B</v>
      </c>
      <c r="O9" s="10" t="str">
        <f t="shared" si="3"/>
        <v>PASS</v>
      </c>
      <c r="P9" s="28" t="s">
        <v>37</v>
      </c>
      <c r="Q9" s="25" t="s">
        <v>51</v>
      </c>
    </row>
    <row r="10" spans="5:17" ht="24.95" customHeight="1" thickBot="1" x14ac:dyDescent="0.3">
      <c r="E10" s="10">
        <v>4</v>
      </c>
      <c r="F10" s="23" t="s">
        <v>12</v>
      </c>
      <c r="G10" s="10">
        <v>104</v>
      </c>
      <c r="H10" s="10">
        <v>67</v>
      </c>
      <c r="I10" s="10">
        <v>35</v>
      </c>
      <c r="J10" s="10">
        <v>41</v>
      </c>
      <c r="K10" s="11">
        <v>78</v>
      </c>
      <c r="L10" s="10">
        <f t="shared" si="0"/>
        <v>221</v>
      </c>
      <c r="M10" s="10">
        <f t="shared" si="1"/>
        <v>55.25</v>
      </c>
      <c r="N10" s="8" t="str">
        <f t="shared" si="2"/>
        <v>D</v>
      </c>
      <c r="O10" s="10" t="str">
        <f t="shared" si="3"/>
        <v>PASS</v>
      </c>
      <c r="P10" s="28" t="s">
        <v>38</v>
      </c>
      <c r="Q10" s="25" t="s">
        <v>45</v>
      </c>
    </row>
    <row r="11" spans="5:17" ht="24.95" customHeight="1" thickBot="1" x14ac:dyDescent="0.3">
      <c r="E11" s="10">
        <v>5</v>
      </c>
      <c r="F11" s="23" t="s">
        <v>13</v>
      </c>
      <c r="G11" s="10">
        <v>105</v>
      </c>
      <c r="H11" s="10">
        <v>66</v>
      </c>
      <c r="I11" s="10">
        <v>90</v>
      </c>
      <c r="J11" s="10">
        <v>35</v>
      </c>
      <c r="K11" s="11">
        <v>72</v>
      </c>
      <c r="L11" s="10">
        <f t="shared" si="0"/>
        <v>263</v>
      </c>
      <c r="M11" s="10">
        <f t="shared" si="1"/>
        <v>65.75</v>
      </c>
      <c r="N11" s="8" t="str">
        <f t="shared" si="2"/>
        <v>D</v>
      </c>
      <c r="O11" s="10" t="str">
        <f t="shared" si="3"/>
        <v>PASS</v>
      </c>
      <c r="P11" s="28" t="s">
        <v>39</v>
      </c>
      <c r="Q11" s="25" t="s">
        <v>50</v>
      </c>
    </row>
    <row r="12" spans="5:17" ht="24.95" customHeight="1" thickBot="1" x14ac:dyDescent="0.3">
      <c r="E12" s="10">
        <v>6</v>
      </c>
      <c r="F12" s="23" t="s">
        <v>14</v>
      </c>
      <c r="G12" s="10">
        <v>106</v>
      </c>
      <c r="H12" s="10">
        <v>64</v>
      </c>
      <c r="I12" s="10">
        <v>39</v>
      </c>
      <c r="J12" s="10">
        <v>96</v>
      </c>
      <c r="K12" s="11">
        <v>99</v>
      </c>
      <c r="L12" s="10">
        <f t="shared" si="0"/>
        <v>298</v>
      </c>
      <c r="M12" s="10">
        <f t="shared" si="1"/>
        <v>74.5</v>
      </c>
      <c r="N12" s="8" t="str">
        <f t="shared" si="2"/>
        <v>C</v>
      </c>
      <c r="O12" s="10" t="str">
        <f t="shared" si="3"/>
        <v>PASS</v>
      </c>
      <c r="P12" s="28" t="s">
        <v>40</v>
      </c>
      <c r="Q12" s="25" t="s">
        <v>49</v>
      </c>
    </row>
    <row r="13" spans="5:17" ht="24.95" customHeight="1" thickBot="1" x14ac:dyDescent="0.3">
      <c r="E13" s="10">
        <v>7</v>
      </c>
      <c r="F13" s="23" t="s">
        <v>15</v>
      </c>
      <c r="G13" s="10">
        <v>107</v>
      </c>
      <c r="H13" s="10">
        <v>23</v>
      </c>
      <c r="I13" s="10">
        <v>23</v>
      </c>
      <c r="J13" s="10">
        <v>15</v>
      </c>
      <c r="K13" s="11">
        <v>15</v>
      </c>
      <c r="L13" s="10">
        <f t="shared" si="0"/>
        <v>76</v>
      </c>
      <c r="M13" s="10">
        <f t="shared" si="1"/>
        <v>19</v>
      </c>
      <c r="N13" s="8" t="b">
        <f t="shared" si="2"/>
        <v>0</v>
      </c>
      <c r="O13" s="10" t="str">
        <f t="shared" si="3"/>
        <v>FAIL</v>
      </c>
      <c r="P13" s="28" t="s">
        <v>41</v>
      </c>
      <c r="Q13" s="25" t="s">
        <v>48</v>
      </c>
    </row>
    <row r="14" spans="5:17" ht="24.95" customHeight="1" thickBot="1" x14ac:dyDescent="0.3">
      <c r="E14" s="10">
        <v>8</v>
      </c>
      <c r="F14" s="23" t="s">
        <v>16</v>
      </c>
      <c r="G14" s="10">
        <v>108</v>
      </c>
      <c r="H14" s="10">
        <v>61</v>
      </c>
      <c r="I14" s="10">
        <v>36</v>
      </c>
      <c r="J14" s="10">
        <v>51</v>
      </c>
      <c r="K14" s="11">
        <v>46</v>
      </c>
      <c r="L14" s="10">
        <f t="shared" si="0"/>
        <v>194</v>
      </c>
      <c r="M14" s="10">
        <f t="shared" si="1"/>
        <v>48.5</v>
      </c>
      <c r="N14" s="8" t="str">
        <f t="shared" si="2"/>
        <v>D</v>
      </c>
      <c r="O14" s="10" t="str">
        <f t="shared" si="3"/>
        <v>PASS</v>
      </c>
      <c r="P14" s="28" t="s">
        <v>42</v>
      </c>
      <c r="Q14" s="25" t="s">
        <v>47</v>
      </c>
    </row>
    <row r="15" spans="5:17" ht="24.95" customHeight="1" thickBot="1" x14ac:dyDescent="0.3">
      <c r="E15" s="10">
        <v>9</v>
      </c>
      <c r="F15" s="23" t="s">
        <v>17</v>
      </c>
      <c r="G15" s="10">
        <v>109</v>
      </c>
      <c r="H15" s="10">
        <v>77</v>
      </c>
      <c r="I15" s="10">
        <v>63</v>
      </c>
      <c r="J15" s="10">
        <v>46</v>
      </c>
      <c r="K15" s="11">
        <v>40</v>
      </c>
      <c r="L15" s="10">
        <f t="shared" si="0"/>
        <v>226</v>
      </c>
      <c r="M15" s="10">
        <f t="shared" si="1"/>
        <v>56.5</v>
      </c>
      <c r="N15" s="8" t="str">
        <f t="shared" si="2"/>
        <v>D</v>
      </c>
      <c r="O15" s="10" t="str">
        <f t="shared" si="3"/>
        <v>PASS</v>
      </c>
      <c r="P15" s="28" t="s">
        <v>43</v>
      </c>
      <c r="Q15" s="25" t="s">
        <v>46</v>
      </c>
    </row>
    <row r="16" spans="5:17" ht="24.95" customHeight="1" thickBot="1" x14ac:dyDescent="0.3">
      <c r="E16" s="12">
        <v>10</v>
      </c>
      <c r="F16" s="24" t="s">
        <v>18</v>
      </c>
      <c r="G16" s="12">
        <v>110</v>
      </c>
      <c r="H16" s="12">
        <v>86</v>
      </c>
      <c r="I16" s="12">
        <v>99</v>
      </c>
      <c r="J16" s="12">
        <v>60</v>
      </c>
      <c r="K16" s="13">
        <v>86</v>
      </c>
      <c r="L16" s="12">
        <f t="shared" si="0"/>
        <v>331</v>
      </c>
      <c r="M16" s="12">
        <f t="shared" si="1"/>
        <v>82.75</v>
      </c>
      <c r="N16" s="14" t="str">
        <f t="shared" si="2"/>
        <v>C</v>
      </c>
      <c r="O16" s="12" t="str">
        <f t="shared" si="3"/>
        <v>PASS</v>
      </c>
      <c r="P16" s="29" t="s">
        <v>44</v>
      </c>
      <c r="Q16" s="26" t="s">
        <v>45</v>
      </c>
    </row>
    <row r="17" spans="5:15" ht="15.75" thickBot="1" x14ac:dyDescent="0.3"/>
    <row r="18" spans="5:15" x14ac:dyDescent="0.25">
      <c r="E18" s="56" t="s">
        <v>20</v>
      </c>
      <c r="F18" s="57"/>
      <c r="G18" s="57"/>
      <c r="H18" s="57"/>
      <c r="I18" s="57"/>
      <c r="J18" s="57"/>
      <c r="K18" s="57"/>
      <c r="L18" s="57"/>
      <c r="M18" s="57"/>
      <c r="N18" s="57"/>
      <c r="O18" s="30"/>
    </row>
    <row r="19" spans="5:15" ht="15.75" thickBot="1" x14ac:dyDescent="0.3">
      <c r="E19" s="58"/>
      <c r="F19" s="59"/>
      <c r="G19" s="59"/>
      <c r="H19" s="59"/>
      <c r="I19" s="59"/>
      <c r="J19" s="59"/>
      <c r="K19" s="59"/>
      <c r="L19" s="59"/>
      <c r="M19" s="59"/>
      <c r="N19" s="59"/>
      <c r="O19" s="31"/>
    </row>
    <row r="20" spans="5:15" x14ac:dyDescent="0.25">
      <c r="E20" s="32" t="s">
        <v>1</v>
      </c>
      <c r="F20" s="32"/>
      <c r="G20" s="33">
        <v>9</v>
      </c>
    </row>
    <row r="21" spans="5:15" x14ac:dyDescent="0.25">
      <c r="E21" s="32" t="s">
        <v>21</v>
      </c>
      <c r="F21" s="32"/>
      <c r="G21" s="33" t="str">
        <f>VLOOKUP(G20,E6:N16,2,0)</f>
        <v>Muskan</v>
      </c>
    </row>
    <row r="22" spans="5:15" x14ac:dyDescent="0.25">
      <c r="E22" s="32" t="s">
        <v>22</v>
      </c>
      <c r="F22" s="32"/>
      <c r="G22" s="33">
        <f>VLOOKUP(G20,E6:N16,3,TRUE)</f>
        <v>109</v>
      </c>
    </row>
    <row r="23" spans="5:15" x14ac:dyDescent="0.25">
      <c r="E23" s="32" t="s">
        <v>23</v>
      </c>
      <c r="F23" s="32"/>
      <c r="G23" s="33" t="str">
        <f>VLOOKUP(G20,E6:Q16,12,TRUE)</f>
        <v>ETR</v>
      </c>
    </row>
    <row r="24" spans="5:15" x14ac:dyDescent="0.25">
      <c r="E24" s="32" t="s">
        <v>24</v>
      </c>
      <c r="F24" s="32"/>
      <c r="G24" s="33" t="str">
        <f>VLOOKUP(G20,E6:Q16,13,TRUE)</f>
        <v>TRFG</v>
      </c>
    </row>
    <row r="25" spans="5:15" ht="15.75" thickBot="1" x14ac:dyDescent="0.3"/>
    <row r="26" spans="5:15" x14ac:dyDescent="0.25">
      <c r="E26" s="60" t="s">
        <v>25</v>
      </c>
      <c r="F26" s="61"/>
      <c r="G26" s="61"/>
      <c r="H26" s="62"/>
      <c r="I26" s="66" t="s">
        <v>26</v>
      </c>
      <c r="J26" s="67"/>
      <c r="K26" s="34" t="s">
        <v>27</v>
      </c>
      <c r="L26" s="72" t="s">
        <v>30</v>
      </c>
      <c r="M26" s="73"/>
      <c r="N26" s="70" t="s">
        <v>29</v>
      </c>
      <c r="O26" s="1"/>
    </row>
    <row r="27" spans="5:15" ht="15.75" thickBot="1" x14ac:dyDescent="0.3">
      <c r="E27" s="63"/>
      <c r="F27" s="64"/>
      <c r="G27" s="64"/>
      <c r="H27" s="65"/>
      <c r="I27" s="68"/>
      <c r="J27" s="69"/>
      <c r="K27" s="35" t="s">
        <v>28</v>
      </c>
      <c r="L27" s="74"/>
      <c r="M27" s="75"/>
      <c r="N27" s="71"/>
      <c r="O27" s="1"/>
    </row>
    <row r="28" spans="5:15" ht="15.75" thickBot="1" x14ac:dyDescent="0.3">
      <c r="E28" s="36">
        <v>1</v>
      </c>
      <c r="F28" s="41" t="s">
        <v>3</v>
      </c>
      <c r="G28" s="42"/>
      <c r="H28" s="43"/>
      <c r="I28" s="46">
        <v>400</v>
      </c>
      <c r="J28" s="47"/>
      <c r="K28" s="37">
        <f>VLOOKUP(G20,E6:O16,4,0)</f>
        <v>77</v>
      </c>
      <c r="L28" s="46" t="s">
        <v>31</v>
      </c>
      <c r="M28" s="47"/>
      <c r="N28" s="36" t="s">
        <v>54</v>
      </c>
      <c r="O28" s="1"/>
    </row>
    <row r="29" spans="5:15" ht="15.75" thickBot="1" x14ac:dyDescent="0.3">
      <c r="E29" s="38">
        <v>2</v>
      </c>
      <c r="F29" s="41" t="s">
        <v>4</v>
      </c>
      <c r="G29" s="42"/>
      <c r="H29" s="43"/>
      <c r="I29" s="46">
        <v>400</v>
      </c>
      <c r="J29" s="47"/>
      <c r="K29" s="37">
        <f>VLOOKUP(G20,E6:O16,5,0)</f>
        <v>63</v>
      </c>
      <c r="L29" s="48" t="s">
        <v>31</v>
      </c>
      <c r="M29" s="49"/>
      <c r="N29" s="38" t="s">
        <v>55</v>
      </c>
      <c r="O29" s="1"/>
    </row>
    <row r="30" spans="5:15" ht="15.75" thickBot="1" x14ac:dyDescent="0.3">
      <c r="E30" s="38">
        <v>3</v>
      </c>
      <c r="F30" s="41" t="s">
        <v>5</v>
      </c>
      <c r="G30" s="42"/>
      <c r="H30" s="43"/>
      <c r="I30" s="46">
        <v>400</v>
      </c>
      <c r="J30" s="47"/>
      <c r="K30" s="37">
        <f>VLOOKUP(G20,E6:O16,6,0)</f>
        <v>46</v>
      </c>
      <c r="L30" s="48" t="s">
        <v>31</v>
      </c>
      <c r="M30" s="49"/>
      <c r="N30" s="38" t="s">
        <v>56</v>
      </c>
      <c r="O30" s="1"/>
    </row>
    <row r="31" spans="5:15" ht="15.75" thickBot="1" x14ac:dyDescent="0.3">
      <c r="E31" s="38">
        <v>4</v>
      </c>
      <c r="F31" s="41" t="s">
        <v>6</v>
      </c>
      <c r="G31" s="42"/>
      <c r="H31" s="43"/>
      <c r="I31" s="41">
        <v>400</v>
      </c>
      <c r="J31" s="43"/>
      <c r="K31" s="37">
        <f>VLOOKUP(G20,E6:O16,7,0)</f>
        <v>40</v>
      </c>
      <c r="L31" s="44" t="s">
        <v>31</v>
      </c>
      <c r="M31" s="45"/>
      <c r="N31" s="39" t="s">
        <v>55</v>
      </c>
      <c r="O31" s="1"/>
    </row>
    <row r="32" spans="5:15" ht="15.75" thickBot="1" x14ac:dyDescent="0.3">
      <c r="E32" s="39">
        <v>5</v>
      </c>
      <c r="F32" s="41" t="s">
        <v>7</v>
      </c>
      <c r="G32" s="42"/>
      <c r="H32" s="43"/>
      <c r="I32" s="44">
        <v>600</v>
      </c>
      <c r="J32" s="45"/>
      <c r="K32" s="37">
        <f>VLOOKUP(G20,E6:O16,8,0)</f>
        <v>226</v>
      </c>
      <c r="L32" s="41"/>
      <c r="M32" s="42"/>
      <c r="N32" s="40"/>
      <c r="O32" s="1"/>
    </row>
  </sheetData>
  <mergeCells count="21">
    <mergeCell ref="E2:N4"/>
    <mergeCell ref="E18:N19"/>
    <mergeCell ref="E26:H27"/>
    <mergeCell ref="I26:J27"/>
    <mergeCell ref="N26:N27"/>
    <mergeCell ref="L26:M27"/>
    <mergeCell ref="F32:H32"/>
    <mergeCell ref="I32:J32"/>
    <mergeCell ref="L28:M28"/>
    <mergeCell ref="L29:M29"/>
    <mergeCell ref="L30:M30"/>
    <mergeCell ref="L31:M31"/>
    <mergeCell ref="L32:M32"/>
    <mergeCell ref="F28:H28"/>
    <mergeCell ref="F29:H29"/>
    <mergeCell ref="F30:H30"/>
    <mergeCell ref="F31:H31"/>
    <mergeCell ref="I28:J28"/>
    <mergeCell ref="I29:J29"/>
    <mergeCell ref="I30:J30"/>
    <mergeCell ref="I31:J31"/>
  </mergeCells>
  <dataValidations count="1">
    <dataValidation type="list" allowBlank="1" showInputMessage="1" showErrorMessage="1" sqref="G20" xr:uid="{C8B414DD-6190-4025-B4C1-3622B5EDAF92}">
      <formula1>$E$7:$E$16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LiteracyIndia</dc:creator>
  <cp:lastModifiedBy>LiteracyIndia</cp:lastModifiedBy>
  <dcterms:created xsi:type="dcterms:W3CDTF">2024-03-07T06:37:00Z</dcterms:created>
  <dcterms:modified xsi:type="dcterms:W3CDTF">2024-03-11T06:44:24Z</dcterms:modified>
</cp:coreProperties>
</file>