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ti\Desktop\"/>
    </mc:Choice>
  </mc:AlternateContent>
  <xr:revisionPtr revIDLastSave="0" documentId="8_{59BA1ABF-2FD2-4DBF-BBD5-B2D261A4F4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10" sheetId="19" r:id="rId2"/>
    <sheet name="Sheet8" sheetId="8" r:id="rId3"/>
    <sheet name="Sheet2" sheetId="2" r:id="rId4"/>
    <sheet name="Sheet3" sheetId="3" r:id="rId5"/>
    <sheet name="Date time" sheetId="15" r:id="rId6"/>
    <sheet name="Maths" sheetId="17" r:id="rId7"/>
    <sheet name="Text" sheetId="18" r:id="rId8"/>
    <sheet name="Sheet14" sheetId="16" r:id="rId9"/>
    <sheet name="Sheet9" sheetId="9" r:id="rId10"/>
    <sheet name="relative reference" sheetId="10" r:id="rId11"/>
    <sheet name="result" sheetId="14" r:id="rId12"/>
    <sheet name="Sheet11" sheetId="11" r:id="rId13"/>
    <sheet name="Sheet12" sheetId="12" r:id="rId14"/>
    <sheet name="Sheet13" sheetId="13" r:id="rId15"/>
    <sheet name="Sheet4" sheetId="4" r:id="rId16"/>
    <sheet name="Sheet5" sheetId="5" r:id="rId17"/>
    <sheet name="Sheet6" sheetId="6" r:id="rId18"/>
    <sheet name="Sheet7" sheetId="7" r:id="rId19"/>
  </sheets>
  <definedNames>
    <definedName name="_xlnm._FilterDatabase" localSheetId="0" hidden="1">Sheet1!$A$2:$D$35</definedName>
    <definedName name="data">Maths!$B$15:$J$20</definedName>
    <definedName name="mydata">Maths!$B$1:$F$8</definedName>
  </definedNames>
  <calcPr calcId="191029"/>
</workbook>
</file>

<file path=xl/calcChain.xml><?xml version="1.0" encoding="utf-8"?>
<calcChain xmlns="http://schemas.openxmlformats.org/spreadsheetml/2006/main">
  <c r="M4" i="3" l="1"/>
  <c r="M3" i="3"/>
  <c r="M6" i="3"/>
  <c r="M7" i="3"/>
  <c r="M5" i="3"/>
  <c r="B22" i="18"/>
  <c r="B21" i="18"/>
  <c r="B18" i="18"/>
  <c r="B16" i="18"/>
  <c r="D12" i="18"/>
  <c r="B9" i="18"/>
  <c r="A6" i="18"/>
  <c r="A8" i="18"/>
  <c r="A7" i="18"/>
  <c r="A5" i="18"/>
  <c r="G2" i="18"/>
  <c r="F2" i="18"/>
  <c r="E2" i="18"/>
  <c r="D2" i="18"/>
  <c r="C2" i="18"/>
  <c r="B2" i="18"/>
  <c r="B22" i="17"/>
  <c r="D22" i="17"/>
  <c r="J3" i="17"/>
  <c r="K3" i="17" s="1"/>
  <c r="J4" i="17"/>
  <c r="J5" i="17"/>
  <c r="K5" i="17" s="1"/>
  <c r="J6" i="17"/>
  <c r="K6" i="17" s="1"/>
  <c r="J7" i="17"/>
  <c r="K7" i="17" s="1"/>
  <c r="J8" i="17"/>
  <c r="J2" i="17"/>
  <c r="K2" i="17" s="1"/>
  <c r="I3" i="17"/>
  <c r="I4" i="17"/>
  <c r="I5" i="17"/>
  <c r="I6" i="17"/>
  <c r="I7" i="17"/>
  <c r="I8" i="17"/>
  <c r="I2" i="17"/>
  <c r="H3" i="17"/>
  <c r="H4" i="17"/>
  <c r="H5" i="17"/>
  <c r="H6" i="17"/>
  <c r="H7" i="17"/>
  <c r="H8" i="17"/>
  <c r="H2" i="17"/>
  <c r="G3" i="17"/>
  <c r="G4" i="17"/>
  <c r="G5" i="17"/>
  <c r="G6" i="17"/>
  <c r="G7" i="17"/>
  <c r="G8" i="17"/>
  <c r="G2" i="17"/>
  <c r="B13" i="17"/>
  <c r="B12" i="17"/>
  <c r="B11" i="17"/>
  <c r="B10" i="17"/>
  <c r="E11" i="15"/>
  <c r="E14" i="15" s="1"/>
  <c r="A14" i="15"/>
  <c r="B14" i="15" s="1"/>
  <c r="A10" i="15"/>
  <c r="B10" i="15" s="1"/>
  <c r="E4" i="15"/>
  <c r="A3" i="15"/>
  <c r="A2" i="15"/>
  <c r="A5" i="15" s="1"/>
  <c r="A1" i="15"/>
  <c r="E37" i="3"/>
  <c r="E38" i="3"/>
  <c r="E39" i="3"/>
  <c r="E40" i="3"/>
  <c r="E36" i="3"/>
  <c r="K8" i="17" l="1"/>
  <c r="K4" i="17"/>
  <c r="E15" i="15"/>
  <c r="G13" i="15"/>
  <c r="G12" i="15"/>
  <c r="E13" i="15"/>
  <c r="A6" i="15"/>
  <c r="A7" i="15"/>
  <c r="D9" i="14"/>
  <c r="D8" i="14"/>
  <c r="D7" i="14"/>
  <c r="D6" i="14"/>
  <c r="D5" i="14"/>
  <c r="C9" i="14"/>
  <c r="C8" i="14"/>
  <c r="C7" i="14"/>
  <c r="C6" i="14"/>
  <c r="C5" i="14"/>
  <c r="C4" i="14"/>
  <c r="F9" i="10"/>
  <c r="F8" i="10"/>
  <c r="F7" i="10"/>
  <c r="F6" i="10"/>
  <c r="E70" i="3"/>
  <c r="E71" i="3"/>
  <c r="E72" i="3"/>
  <c r="E73" i="3"/>
  <c r="E69" i="3"/>
  <c r="F19" i="11" l="1"/>
  <c r="F20" i="11"/>
  <c r="F21" i="11"/>
  <c r="F22" i="11"/>
  <c r="F18" i="11"/>
  <c r="E19" i="11"/>
  <c r="E20" i="11"/>
  <c r="E21" i="11"/>
  <c r="E22" i="11"/>
  <c r="E18" i="11"/>
  <c r="E5" i="13" l="1"/>
  <c r="E6" i="13"/>
  <c r="E7" i="13"/>
  <c r="E4" i="13"/>
  <c r="D4" i="13"/>
  <c r="D5" i="13"/>
  <c r="D6" i="13"/>
  <c r="D7" i="13"/>
  <c r="D3" i="13"/>
  <c r="I6" i="11"/>
  <c r="I7" i="11"/>
  <c r="H3" i="11"/>
  <c r="I3" i="11"/>
  <c r="G3" i="11"/>
  <c r="E5" i="11"/>
  <c r="I5" i="11" s="1"/>
  <c r="E6" i="11"/>
  <c r="E7" i="11"/>
  <c r="E4" i="11"/>
  <c r="I4" i="11" s="1"/>
  <c r="E19" i="9"/>
  <c r="E18" i="9"/>
  <c r="E17" i="9"/>
  <c r="E16" i="9"/>
  <c r="E15" i="9"/>
  <c r="E5" i="9"/>
  <c r="E6" i="9"/>
  <c r="E7" i="9"/>
  <c r="E8" i="9"/>
  <c r="E4" i="9"/>
  <c r="G10" i="6" l="1"/>
  <c r="G9" i="6"/>
  <c r="G8" i="6"/>
  <c r="G7" i="6"/>
  <c r="G6" i="6"/>
  <c r="D8" i="4"/>
  <c r="D7" i="4"/>
  <c r="D6" i="4"/>
  <c r="D5" i="4"/>
  <c r="D4" i="4"/>
  <c r="E3" i="3" l="1"/>
  <c r="E4" i="3"/>
  <c r="E5" i="3"/>
  <c r="E6" i="3"/>
  <c r="E7" i="3"/>
</calcChain>
</file>

<file path=xl/sharedStrings.xml><?xml version="1.0" encoding="utf-8"?>
<sst xmlns="http://schemas.openxmlformats.org/spreadsheetml/2006/main" count="242" uniqueCount="90">
  <si>
    <t>Name</t>
  </si>
  <si>
    <t>Hanover</t>
  </si>
  <si>
    <t>Monder</t>
  </si>
  <si>
    <t>Jaen</t>
  </si>
  <si>
    <t>Simmonds</t>
  </si>
  <si>
    <t>Peruzzi</t>
  </si>
  <si>
    <t xml:space="preserve">Jan </t>
  </si>
  <si>
    <t>Feb</t>
  </si>
  <si>
    <t>Mar</t>
  </si>
  <si>
    <t>First Quarter Sales Details</t>
  </si>
  <si>
    <t>Kate</t>
  </si>
  <si>
    <t>Mike</t>
  </si>
  <si>
    <t>Jim</t>
  </si>
  <si>
    <t>Ritz</t>
  </si>
  <si>
    <t>Jack</t>
  </si>
  <si>
    <t>Shelly</t>
  </si>
  <si>
    <t>Andrew</t>
  </si>
  <si>
    <t>Sam</t>
  </si>
  <si>
    <t xml:space="preserve">Clara </t>
  </si>
  <si>
    <t>Samantha</t>
  </si>
  <si>
    <t>Jackie</t>
  </si>
  <si>
    <t>Allen</t>
  </si>
  <si>
    <t>Alice</t>
  </si>
  <si>
    <t>James</t>
  </si>
  <si>
    <t>Smith</t>
  </si>
  <si>
    <t>Davis</t>
  </si>
  <si>
    <t xml:space="preserve">William  </t>
  </si>
  <si>
    <t xml:space="preserve">John  </t>
  </si>
  <si>
    <t xml:space="preserve">Woodrow </t>
  </si>
  <si>
    <t xml:space="preserve">Benjamin </t>
  </si>
  <si>
    <t xml:space="preserve">George </t>
  </si>
  <si>
    <t xml:space="preserve">John </t>
  </si>
  <si>
    <t xml:space="preserve">Grover </t>
  </si>
  <si>
    <t xml:space="preserve">Theodore </t>
  </si>
  <si>
    <t xml:space="preserve">Millard </t>
  </si>
  <si>
    <t>Dorothy</t>
  </si>
  <si>
    <t>Marks</t>
  </si>
  <si>
    <t>ram</t>
  </si>
  <si>
    <t>sham</t>
  </si>
  <si>
    <t>mohan</t>
  </si>
  <si>
    <t>pawan</t>
  </si>
  <si>
    <t>william</t>
  </si>
  <si>
    <t>FullMarks</t>
  </si>
  <si>
    <t>Manish</t>
  </si>
  <si>
    <t>r</t>
  </si>
  <si>
    <t>Bonus</t>
  </si>
  <si>
    <t>Total</t>
  </si>
  <si>
    <t>ramu</t>
  </si>
  <si>
    <t>Harish</t>
  </si>
  <si>
    <t>January</t>
  </si>
  <si>
    <t>jitin</t>
  </si>
  <si>
    <t>year</t>
  </si>
  <si>
    <t>month</t>
  </si>
  <si>
    <t>day</t>
  </si>
  <si>
    <t>jan</t>
  </si>
  <si>
    <t>doj</t>
  </si>
  <si>
    <t>working days</t>
  </si>
  <si>
    <t>Jan</t>
  </si>
  <si>
    <t>feb</t>
  </si>
  <si>
    <t>march</t>
  </si>
  <si>
    <t>april</t>
  </si>
  <si>
    <t>may</t>
  </si>
  <si>
    <t>total</t>
  </si>
  <si>
    <t>max</t>
  </si>
  <si>
    <t>min</t>
  </si>
  <si>
    <t>average</t>
  </si>
  <si>
    <t>paul</t>
  </si>
  <si>
    <t>james</t>
  </si>
  <si>
    <t>smith</t>
  </si>
  <si>
    <t>williamns</t>
  </si>
  <si>
    <t>andrew</t>
  </si>
  <si>
    <t>ricky</t>
  </si>
  <si>
    <t>warne</t>
  </si>
  <si>
    <t>rank</t>
  </si>
  <si>
    <t>upper</t>
  </si>
  <si>
    <t>lower</t>
  </si>
  <si>
    <t>concat</t>
  </si>
  <si>
    <t>rajender</t>
  </si>
  <si>
    <t>left</t>
  </si>
  <si>
    <t>right</t>
  </si>
  <si>
    <t>mid</t>
  </si>
  <si>
    <t>ram kumar santoshi</t>
  </si>
  <si>
    <t>computer</t>
  </si>
  <si>
    <t>z</t>
  </si>
  <si>
    <t>ram sham mohan jeet pawan rohan</t>
  </si>
  <si>
    <t>manju</t>
  </si>
  <si>
    <t>ram singh</t>
  </si>
  <si>
    <t>jeet</t>
  </si>
  <si>
    <t>fname</t>
  </si>
  <si>
    <t>lname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</si>
</sst>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_(&quot;$&quot;* #,##0.00_);_(&quot;$&quot;* \(#,##0.00\);_(&quot;$&quot;* &quot;-&quot;??_);_(@_)"/>
    <numFmt numFmtId="165" formatCode=";;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0" tint="-4.9989318521683403E-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0" fillId="2" borderId="0" xfId="0" applyFill="1"/>
    <xf numFmtId="165" fontId="0" fillId="0" borderId="0" xfId="0" applyNumberFormat="1"/>
    <xf numFmtId="0" fontId="0" fillId="0" borderId="0" xfId="0" applyAlignment="1">
      <alignment horizontal="center" vertic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 vertical="center"/>
    </xf>
    <xf numFmtId="164" fontId="0" fillId="0" borderId="0" xfId="0" applyNumberFormat="1"/>
    <xf numFmtId="0" fontId="5" fillId="0" borderId="0" xfId="0" applyFont="1" applyAlignment="1">
      <alignment horizontal="center" vertical="center"/>
    </xf>
    <xf numFmtId="22" fontId="0" fillId="0" borderId="0" xfId="0" applyNumberFormat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/>
    <xf numFmtId="0" fontId="0" fillId="5" borderId="3" xfId="0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0" fillId="5" borderId="4" xfId="0" applyFill="1" applyBorder="1"/>
    <xf numFmtId="0" fontId="0" fillId="0" borderId="4" xfId="0" applyBorder="1"/>
    <xf numFmtId="8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</dxf>
    <dxf>
      <font>
        <color theme="3"/>
      </font>
    </dxf>
    <dxf>
      <font>
        <color rgb="FFFFC000"/>
      </font>
    </dxf>
    <dxf>
      <font>
        <color rgb="FFFF0000"/>
      </font>
    </dxf>
    <dxf>
      <font>
        <color rgb="FFFFC000"/>
      </font>
    </dxf>
    <dxf>
      <font>
        <color rgb="FFFF0000"/>
      </font>
    </dxf>
    <dxf>
      <font>
        <color rgb="FFFF0000"/>
      </font>
    </dxf>
    <dxf>
      <font>
        <color theme="5" tint="-0.499984740745262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5" tint="-0.499984740745262"/>
      </font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2060"/>
        </patternFill>
      </fill>
      <border>
        <vertical/>
        <horizontal/>
      </border>
    </dxf>
    <dxf>
      <fill>
        <patternFill>
          <bgColor rgb="FF00206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zoomScale="120" zoomScaleNormal="120" workbookViewId="0">
      <selection activeCell="F26" sqref="F26"/>
    </sheetView>
  </sheetViews>
  <sheetFormatPr defaultRowHeight="15" x14ac:dyDescent="0.25"/>
  <cols>
    <col min="1" max="1" width="10.28515625" bestFit="1" customWidth="1"/>
    <col min="2" max="4" width="14" customWidth="1"/>
    <col min="7" max="7" width="15.5703125" customWidth="1"/>
  </cols>
  <sheetData>
    <row r="1" spans="1:7" ht="14.45" x14ac:dyDescent="0.25">
      <c r="A1" s="24" t="s">
        <v>9</v>
      </c>
      <c r="B1" s="24"/>
      <c r="C1" s="24"/>
      <c r="D1" s="24"/>
    </row>
    <row r="2" spans="1:7" ht="14.45" x14ac:dyDescent="0.25">
      <c r="A2" s="1" t="s">
        <v>0</v>
      </c>
      <c r="B2" s="4" t="s">
        <v>6</v>
      </c>
      <c r="C2" s="4" t="s">
        <v>7</v>
      </c>
      <c r="D2" s="4" t="s">
        <v>8</v>
      </c>
    </row>
    <row r="3" spans="1:7" ht="14.45" x14ac:dyDescent="0.25">
      <c r="A3" s="2" t="s">
        <v>1</v>
      </c>
      <c r="B3" s="3">
        <v>9878</v>
      </c>
      <c r="C3" s="3">
        <v>2134</v>
      </c>
      <c r="D3" s="3">
        <v>6000</v>
      </c>
    </row>
    <row r="4" spans="1:7" ht="14.45" x14ac:dyDescent="0.25">
      <c r="A4" s="2" t="s">
        <v>2</v>
      </c>
      <c r="B4" s="3">
        <v>8000</v>
      </c>
      <c r="C4" s="3">
        <v>7000</v>
      </c>
      <c r="D4" s="3">
        <v>5000</v>
      </c>
    </row>
    <row r="5" spans="1:7" ht="14.45" x14ac:dyDescent="0.25">
      <c r="A5" s="2" t="s">
        <v>3</v>
      </c>
      <c r="B5" s="3">
        <v>6754</v>
      </c>
      <c r="C5" s="3">
        <v>9867</v>
      </c>
      <c r="D5" s="3">
        <v>8975</v>
      </c>
      <c r="G5" s="10">
        <v>1</v>
      </c>
    </row>
    <row r="6" spans="1:7" ht="14.45" x14ac:dyDescent="0.25">
      <c r="A6" s="2" t="s">
        <v>4</v>
      </c>
      <c r="B6" s="3">
        <v>6578</v>
      </c>
      <c r="C6" s="3">
        <v>6785</v>
      </c>
      <c r="D6" s="3">
        <v>7564</v>
      </c>
      <c r="G6" s="10">
        <v>2</v>
      </c>
    </row>
    <row r="7" spans="1:7" ht="14.45" x14ac:dyDescent="0.25">
      <c r="A7" s="2" t="s">
        <v>5</v>
      </c>
      <c r="B7" s="3">
        <v>8765</v>
      </c>
      <c r="C7" s="3">
        <v>4343</v>
      </c>
      <c r="D7" s="3">
        <v>9897</v>
      </c>
      <c r="G7" s="10">
        <v>3</v>
      </c>
    </row>
    <row r="8" spans="1:7" ht="14.45" x14ac:dyDescent="0.25">
      <c r="A8" s="2" t="s">
        <v>10</v>
      </c>
      <c r="B8" s="3">
        <v>9876</v>
      </c>
      <c r="C8" s="3">
        <v>5678</v>
      </c>
      <c r="D8" s="3">
        <v>7654</v>
      </c>
      <c r="G8" s="10">
        <v>4</v>
      </c>
    </row>
    <row r="9" spans="1:7" ht="14.45" x14ac:dyDescent="0.25">
      <c r="A9" s="2" t="s">
        <v>12</v>
      </c>
      <c r="B9" s="3">
        <v>6789</v>
      </c>
      <c r="C9" s="3">
        <v>6765</v>
      </c>
      <c r="D9" s="3">
        <v>8909</v>
      </c>
      <c r="G9" s="10">
        <v>5</v>
      </c>
    </row>
    <row r="10" spans="1:7" ht="14.45" x14ac:dyDescent="0.25">
      <c r="A10" s="2" t="s">
        <v>13</v>
      </c>
      <c r="B10" s="3">
        <v>8481</v>
      </c>
      <c r="C10" s="3">
        <v>9123</v>
      </c>
      <c r="D10" s="3">
        <v>8789</v>
      </c>
      <c r="G10" s="10">
        <v>6</v>
      </c>
    </row>
    <row r="11" spans="1:7" ht="14.45" x14ac:dyDescent="0.25">
      <c r="A11" s="2" t="s">
        <v>15</v>
      </c>
      <c r="B11" s="3">
        <v>8907.7857142857101</v>
      </c>
      <c r="C11" s="3">
        <v>7521.2</v>
      </c>
      <c r="D11" s="3">
        <v>4388</v>
      </c>
      <c r="G11" s="10">
        <v>7</v>
      </c>
    </row>
    <row r="12" spans="1:7" ht="14.45" x14ac:dyDescent="0.25">
      <c r="A12" s="2" t="s">
        <v>16</v>
      </c>
      <c r="B12" s="3">
        <v>5069.4285714285697</v>
      </c>
      <c r="C12" s="3">
        <v>7655.5</v>
      </c>
      <c r="D12" s="3">
        <v>5676</v>
      </c>
      <c r="G12" s="10">
        <v>8</v>
      </c>
    </row>
    <row r="13" spans="1:7" ht="14.45" x14ac:dyDescent="0.25">
      <c r="A13" s="2" t="s">
        <v>18</v>
      </c>
      <c r="B13" s="3">
        <v>8435</v>
      </c>
      <c r="C13" s="3">
        <v>5489</v>
      </c>
      <c r="D13" s="3">
        <v>7834</v>
      </c>
      <c r="G13" s="10">
        <v>9</v>
      </c>
    </row>
    <row r="14" spans="1:7" x14ac:dyDescent="0.25">
      <c r="A14" s="2" t="s">
        <v>25</v>
      </c>
      <c r="B14" s="3">
        <v>4356</v>
      </c>
      <c r="C14" s="3">
        <v>9374</v>
      </c>
      <c r="D14" s="3">
        <v>10000</v>
      </c>
      <c r="G14" s="10">
        <v>10</v>
      </c>
    </row>
    <row r="15" spans="1:7" x14ac:dyDescent="0.25">
      <c r="A15" s="2" t="s">
        <v>26</v>
      </c>
      <c r="B15" s="3">
        <v>8948</v>
      </c>
      <c r="C15" s="3">
        <v>2374</v>
      </c>
      <c r="D15" s="3">
        <v>347</v>
      </c>
    </row>
    <row r="16" spans="1:7" x14ac:dyDescent="0.25">
      <c r="A16" s="2" t="s">
        <v>27</v>
      </c>
      <c r="B16" s="3">
        <v>8949</v>
      </c>
      <c r="C16" s="3">
        <v>7345</v>
      </c>
      <c r="D16" s="3">
        <v>8435</v>
      </c>
    </row>
    <row r="17" spans="1:4" x14ac:dyDescent="0.25">
      <c r="A17" s="2" t="s">
        <v>28</v>
      </c>
      <c r="B17" s="3">
        <v>8935</v>
      </c>
      <c r="C17" s="3">
        <v>5678</v>
      </c>
      <c r="D17" s="3">
        <v>8458</v>
      </c>
    </row>
    <row r="18" spans="1:4" x14ac:dyDescent="0.25">
      <c r="A18" s="2" t="s">
        <v>32</v>
      </c>
      <c r="B18" s="3">
        <v>8458</v>
      </c>
      <c r="C18" s="3">
        <v>8932</v>
      </c>
      <c r="D18" s="3">
        <v>7873</v>
      </c>
    </row>
    <row r="19" spans="1:4" x14ac:dyDescent="0.25">
      <c r="A19" s="2" t="s">
        <v>20</v>
      </c>
      <c r="B19" s="3">
        <v>4382</v>
      </c>
      <c r="C19" s="3">
        <v>8954</v>
      </c>
      <c r="D19" s="3">
        <v>3489</v>
      </c>
    </row>
    <row r="20" spans="1:4" x14ac:dyDescent="0.25">
      <c r="A20" s="2" t="s">
        <v>21</v>
      </c>
      <c r="B20" s="3">
        <v>4385</v>
      </c>
      <c r="C20" s="3">
        <v>9374</v>
      </c>
      <c r="D20" s="3">
        <v>9800</v>
      </c>
    </row>
    <row r="21" spans="1:4" x14ac:dyDescent="0.25">
      <c r="A21" s="2" t="s">
        <v>10</v>
      </c>
      <c r="B21" s="3">
        <v>1284</v>
      </c>
      <c r="C21" s="3">
        <v>4733</v>
      </c>
      <c r="D21" s="3">
        <v>934</v>
      </c>
    </row>
    <row r="22" spans="1:4" x14ac:dyDescent="0.25">
      <c r="A22" s="2" t="s">
        <v>22</v>
      </c>
      <c r="B22" s="3">
        <v>4390</v>
      </c>
      <c r="C22" s="3">
        <v>4932</v>
      </c>
      <c r="D22" s="3">
        <v>3489</v>
      </c>
    </row>
    <row r="23" spans="1:4" x14ac:dyDescent="0.25">
      <c r="A23" s="2" t="s">
        <v>23</v>
      </c>
      <c r="B23" s="3">
        <v>4358</v>
      </c>
      <c r="C23" s="3">
        <v>9347</v>
      </c>
      <c r="D23" s="3">
        <v>8348</v>
      </c>
    </row>
    <row r="24" spans="1:4" x14ac:dyDescent="0.25">
      <c r="A24" s="2" t="s">
        <v>30</v>
      </c>
      <c r="B24" s="3">
        <v>3248</v>
      </c>
      <c r="C24" s="3">
        <v>8438</v>
      </c>
      <c r="D24" s="3">
        <v>9459</v>
      </c>
    </row>
    <row r="25" spans="1:4" x14ac:dyDescent="0.25">
      <c r="A25" s="2" t="s">
        <v>31</v>
      </c>
      <c r="B25" s="3">
        <v>4357</v>
      </c>
      <c r="C25" s="3">
        <v>9374</v>
      </c>
      <c r="D25" s="3">
        <v>9349</v>
      </c>
    </row>
    <row r="26" spans="1:4" x14ac:dyDescent="0.25">
      <c r="A26" s="2" t="s">
        <v>33</v>
      </c>
      <c r="B26" s="3">
        <v>4358</v>
      </c>
      <c r="C26" s="3">
        <v>8734</v>
      </c>
      <c r="D26" s="3">
        <v>8342</v>
      </c>
    </row>
    <row r="27" spans="1:4" x14ac:dyDescent="0.25">
      <c r="A27" s="2" t="s">
        <v>35</v>
      </c>
      <c r="B27" s="3">
        <v>4858</v>
      </c>
      <c r="C27" s="3">
        <v>3489</v>
      </c>
      <c r="D27" s="3">
        <v>9344</v>
      </c>
    </row>
    <row r="28" spans="1:4" x14ac:dyDescent="0.25">
      <c r="A28" s="2" t="s">
        <v>11</v>
      </c>
      <c r="B28" s="3">
        <v>9876</v>
      </c>
      <c r="C28" s="3">
        <v>7656</v>
      </c>
      <c r="D28" s="3">
        <v>5674</v>
      </c>
    </row>
    <row r="29" spans="1:4" x14ac:dyDescent="0.25">
      <c r="A29" s="2" t="s">
        <v>14</v>
      </c>
      <c r="B29" s="3">
        <v>5467</v>
      </c>
      <c r="C29" s="3">
        <v>7386.9</v>
      </c>
      <c r="D29" s="3">
        <v>5162.6000000000004</v>
      </c>
    </row>
    <row r="30" spans="1:4" x14ac:dyDescent="0.25">
      <c r="A30" s="2" t="s">
        <v>17</v>
      </c>
      <c r="B30" s="3">
        <v>9231.0714285714294</v>
      </c>
      <c r="C30" s="3">
        <v>7789.8</v>
      </c>
      <c r="D30" s="3">
        <v>2838.8</v>
      </c>
    </row>
    <row r="31" spans="1:4" x14ac:dyDescent="0.25">
      <c r="A31" s="2" t="s">
        <v>16</v>
      </c>
      <c r="B31" s="3">
        <v>9045</v>
      </c>
      <c r="C31" s="3">
        <v>3000</v>
      </c>
      <c r="D31" s="3">
        <v>9437</v>
      </c>
    </row>
    <row r="32" spans="1:4" x14ac:dyDescent="0.25">
      <c r="A32" s="2" t="s">
        <v>19</v>
      </c>
      <c r="B32" s="3">
        <v>9564</v>
      </c>
      <c r="C32" s="3">
        <v>9348</v>
      </c>
      <c r="D32" s="3">
        <v>7435</v>
      </c>
    </row>
    <row r="33" spans="1:4" x14ac:dyDescent="0.25">
      <c r="A33" s="2" t="s">
        <v>24</v>
      </c>
      <c r="B33" s="3">
        <v>9547</v>
      </c>
      <c r="C33" s="3">
        <v>2374</v>
      </c>
      <c r="D33" s="3">
        <v>3428</v>
      </c>
    </row>
    <row r="34" spans="1:4" x14ac:dyDescent="0.25">
      <c r="A34" s="2" t="s">
        <v>29</v>
      </c>
      <c r="B34" s="3">
        <v>9374</v>
      </c>
      <c r="C34" s="3">
        <v>3937</v>
      </c>
      <c r="D34" s="3">
        <v>9455</v>
      </c>
    </row>
    <row r="35" spans="1:4" x14ac:dyDescent="0.25">
      <c r="A35" s="2" t="s">
        <v>34</v>
      </c>
      <c r="B35" s="3">
        <v>9546</v>
      </c>
      <c r="C35" s="3">
        <v>3240</v>
      </c>
      <c r="D35" s="3">
        <v>3488</v>
      </c>
    </row>
  </sheetData>
  <mergeCells count="1">
    <mergeCell ref="A1:D1"/>
  </mergeCells>
  <conditionalFormatting sqref="B3:D35">
    <cfRule type="cellIs" dxfId="0" priority="1" operator="lessThan">
      <formula>5000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E19"/>
  <sheetViews>
    <sheetView topLeftCell="A20" zoomScale="160" zoomScaleNormal="160" workbookViewId="0">
      <selection activeCell="E23" sqref="E23"/>
    </sheetView>
  </sheetViews>
  <sheetFormatPr defaultRowHeight="15" x14ac:dyDescent="0.25"/>
  <cols>
    <col min="5" max="5" width="10.42578125" customWidth="1"/>
  </cols>
  <sheetData>
    <row r="3" spans="3:5" x14ac:dyDescent="0.25">
      <c r="C3" t="s">
        <v>0</v>
      </c>
      <c r="D3" t="s">
        <v>36</v>
      </c>
    </row>
    <row r="4" spans="3:5" x14ac:dyDescent="0.25">
      <c r="C4" s="5" t="s">
        <v>42</v>
      </c>
      <c r="D4" s="5">
        <v>100</v>
      </c>
      <c r="E4">
        <f>D4</f>
        <v>100</v>
      </c>
    </row>
    <row r="5" spans="3:5" x14ac:dyDescent="0.25">
      <c r="C5" t="s">
        <v>38</v>
      </c>
      <c r="D5">
        <v>54</v>
      </c>
      <c r="E5">
        <f t="shared" ref="E5:E8" si="0">D5</f>
        <v>54</v>
      </c>
    </row>
    <row r="6" spans="3:5" x14ac:dyDescent="0.25">
      <c r="C6" t="s">
        <v>39</v>
      </c>
      <c r="D6">
        <v>16</v>
      </c>
      <c r="E6">
        <f t="shared" si="0"/>
        <v>16</v>
      </c>
    </row>
    <row r="7" spans="3:5" x14ac:dyDescent="0.25">
      <c r="C7" t="s">
        <v>40</v>
      </c>
      <c r="D7">
        <v>76</v>
      </c>
      <c r="E7">
        <f t="shared" si="0"/>
        <v>76</v>
      </c>
    </row>
    <row r="8" spans="3:5" x14ac:dyDescent="0.25">
      <c r="C8" t="s">
        <v>41</v>
      </c>
      <c r="D8">
        <v>65</v>
      </c>
      <c r="E8">
        <f t="shared" si="0"/>
        <v>65</v>
      </c>
    </row>
    <row r="14" spans="3:5" x14ac:dyDescent="0.25">
      <c r="C14" t="s">
        <v>0</v>
      </c>
      <c r="D14" t="s">
        <v>36</v>
      </c>
    </row>
    <row r="15" spans="3:5" x14ac:dyDescent="0.25">
      <c r="C15" t="s">
        <v>43</v>
      </c>
      <c r="D15">
        <v>60</v>
      </c>
      <c r="E15" s="7">
        <f>D15</f>
        <v>60</v>
      </c>
    </row>
    <row r="16" spans="3:5" x14ac:dyDescent="0.25">
      <c r="C16" t="s">
        <v>38</v>
      </c>
      <c r="D16">
        <v>54</v>
      </c>
      <c r="E16" s="7">
        <f t="shared" ref="E16:E19" si="1">D16</f>
        <v>54</v>
      </c>
    </row>
    <row r="17" spans="3:5" x14ac:dyDescent="0.25">
      <c r="C17" t="s">
        <v>39</v>
      </c>
      <c r="D17">
        <v>16</v>
      </c>
      <c r="E17" s="7">
        <f t="shared" si="1"/>
        <v>16</v>
      </c>
    </row>
    <row r="18" spans="3:5" x14ac:dyDescent="0.25">
      <c r="C18" t="s">
        <v>40</v>
      </c>
      <c r="D18">
        <v>23</v>
      </c>
      <c r="E18" s="7">
        <f t="shared" si="1"/>
        <v>23</v>
      </c>
    </row>
    <row r="19" spans="3:5" x14ac:dyDescent="0.25">
      <c r="C19" t="s">
        <v>41</v>
      </c>
      <c r="D19">
        <v>65</v>
      </c>
      <c r="E19" s="7">
        <f t="shared" si="1"/>
        <v>65</v>
      </c>
    </row>
  </sheetData>
  <conditionalFormatting sqref="E4:E8">
    <cfRule type="dataBar" priority="5">
      <dataBar showValue="0">
        <cfvo type="min"/>
        <cfvo type="max"/>
        <color rgb="FFFF0000"/>
      </dataBar>
      <extLst>
        <ext xmlns:x14="http://schemas.microsoft.com/office/spreadsheetml/2009/9/main" uri="{B025F937-C7B1-47D3-B67F-A62EFF666E3E}">
          <x14:id>{39B9A3A4-D048-4396-9833-FDF841266DA0}</x14:id>
        </ext>
      </extLst>
    </cfRule>
  </conditionalFormatting>
  <conditionalFormatting sqref="E15:E19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B9A3A4-D048-4396-9833-FDF841266DA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E4:E8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9"/>
  <sheetViews>
    <sheetView topLeftCell="A12" zoomScale="145" zoomScaleNormal="145" workbookViewId="0">
      <selection activeCell="G19" sqref="G19"/>
    </sheetView>
  </sheetViews>
  <sheetFormatPr defaultRowHeight="15" x14ac:dyDescent="0.25"/>
  <sheetData>
    <row r="1" spans="1:6" x14ac:dyDescent="0.25">
      <c r="A1" t="s">
        <v>44</v>
      </c>
    </row>
    <row r="5" spans="1:6" x14ac:dyDescent="0.25">
      <c r="C5" t="s">
        <v>0</v>
      </c>
      <c r="D5" t="s">
        <v>36</v>
      </c>
      <c r="E5" t="s">
        <v>45</v>
      </c>
      <c r="F5" t="s">
        <v>46</v>
      </c>
    </row>
    <row r="6" spans="1:6" x14ac:dyDescent="0.25">
      <c r="C6" t="s">
        <v>37</v>
      </c>
      <c r="D6">
        <v>45</v>
      </c>
      <c r="E6">
        <v>5</v>
      </c>
      <c r="F6">
        <f>D6+$E$6</f>
        <v>50</v>
      </c>
    </row>
    <row r="7" spans="1:6" x14ac:dyDescent="0.25">
      <c r="C7" t="s">
        <v>38</v>
      </c>
      <c r="D7">
        <v>76</v>
      </c>
      <c r="F7">
        <f t="shared" ref="F7:F9" si="0">D7+$E$6</f>
        <v>81</v>
      </c>
    </row>
    <row r="8" spans="1:6" x14ac:dyDescent="0.25">
      <c r="C8" t="s">
        <v>39</v>
      </c>
      <c r="D8">
        <v>89</v>
      </c>
      <c r="F8">
        <f t="shared" si="0"/>
        <v>94</v>
      </c>
    </row>
    <row r="9" spans="1:6" x14ac:dyDescent="0.25">
      <c r="C9" t="s">
        <v>40</v>
      </c>
      <c r="D9">
        <v>32</v>
      </c>
      <c r="F9">
        <f t="shared" si="0"/>
        <v>37</v>
      </c>
    </row>
    <row r="14" spans="1:6" x14ac:dyDescent="0.25">
      <c r="C14" s="9" t="s">
        <v>0</v>
      </c>
      <c r="D14" s="9" t="s">
        <v>49</v>
      </c>
      <c r="E14" s="9" t="s">
        <v>7</v>
      </c>
      <c r="F14" s="9" t="s">
        <v>8</v>
      </c>
    </row>
    <row r="15" spans="1:6" x14ac:dyDescent="0.25">
      <c r="C15" s="8" t="s">
        <v>1</v>
      </c>
      <c r="D15" s="8">
        <v>5000</v>
      </c>
      <c r="E15" s="8">
        <v>4800</v>
      </c>
      <c r="F15" s="8">
        <v>6000</v>
      </c>
    </row>
    <row r="16" spans="1:6" x14ac:dyDescent="0.25">
      <c r="C16" s="8" t="s">
        <v>2</v>
      </c>
      <c r="D16" s="8">
        <v>8000</v>
      </c>
      <c r="E16" s="8">
        <v>6000</v>
      </c>
      <c r="F16" s="8">
        <v>5000</v>
      </c>
    </row>
    <row r="17" spans="3:6" x14ac:dyDescent="0.25">
      <c r="C17" s="8" t="s">
        <v>50</v>
      </c>
      <c r="D17" s="8">
        <v>6754</v>
      </c>
      <c r="E17" s="8">
        <v>9867</v>
      </c>
      <c r="F17" s="8">
        <v>8975</v>
      </c>
    </row>
    <row r="18" spans="3:6" x14ac:dyDescent="0.25">
      <c r="C18" s="8" t="s">
        <v>4</v>
      </c>
      <c r="D18" s="8">
        <v>6578</v>
      </c>
      <c r="E18" s="8">
        <v>6785</v>
      </c>
      <c r="F18" s="8">
        <v>7564</v>
      </c>
    </row>
    <row r="19" spans="3:6" x14ac:dyDescent="0.25">
      <c r="C19" s="8" t="s">
        <v>5</v>
      </c>
      <c r="D19" s="8">
        <v>8765</v>
      </c>
      <c r="E19" s="8">
        <v>7896</v>
      </c>
      <c r="F19" s="8">
        <v>9897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4:D9"/>
  <sheetViews>
    <sheetView zoomScale="145" zoomScaleNormal="145" workbookViewId="0">
      <selection activeCell="C4" sqref="C4:D9"/>
    </sheetView>
  </sheetViews>
  <sheetFormatPr defaultRowHeight="15" x14ac:dyDescent="0.25"/>
  <sheetData>
    <row r="4" spans="3:4" x14ac:dyDescent="0.25">
      <c r="C4" t="str">
        <f>'relative reference'!$C14</f>
        <v>Name</v>
      </c>
      <c r="D4" t="s">
        <v>46</v>
      </c>
    </row>
    <row r="5" spans="3:4" x14ac:dyDescent="0.25">
      <c r="C5" t="str">
        <f>'relative reference'!$C15</f>
        <v>Hanover</v>
      </c>
      <c r="D5">
        <f>SUM('relative reference'!D15:F15)</f>
        <v>15800</v>
      </c>
    </row>
    <row r="6" spans="3:4" x14ac:dyDescent="0.25">
      <c r="C6" t="str">
        <f>'relative reference'!$C16</f>
        <v>Monder</v>
      </c>
      <c r="D6">
        <f>SUM('relative reference'!D16:F16)</f>
        <v>19000</v>
      </c>
    </row>
    <row r="7" spans="3:4" x14ac:dyDescent="0.25">
      <c r="C7" t="str">
        <f>'relative reference'!$C17</f>
        <v>jitin</v>
      </c>
      <c r="D7">
        <f>SUM('relative reference'!D17:F17)</f>
        <v>25596</v>
      </c>
    </row>
    <row r="8" spans="3:4" x14ac:dyDescent="0.25">
      <c r="C8" t="str">
        <f>'relative reference'!$C18</f>
        <v>Simmonds</v>
      </c>
      <c r="D8">
        <f>SUM('relative reference'!D18:F18)</f>
        <v>20927</v>
      </c>
    </row>
    <row r="9" spans="3:4" x14ac:dyDescent="0.25">
      <c r="C9" t="str">
        <f>'relative reference'!$C19</f>
        <v>Peruzzi</v>
      </c>
      <c r="D9">
        <f>SUM('relative reference'!D19:F19)</f>
        <v>26558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1:I22"/>
  <sheetViews>
    <sheetView topLeftCell="A13" zoomScale="190" zoomScaleNormal="190" workbookViewId="0">
      <selection activeCell="E15" sqref="E15"/>
    </sheetView>
  </sheetViews>
  <sheetFormatPr defaultRowHeight="15" x14ac:dyDescent="0.25"/>
  <cols>
    <col min="5" max="5" width="28.140625" customWidth="1"/>
  </cols>
  <sheetData>
    <row r="1" spans="3:9" x14ac:dyDescent="0.25">
      <c r="C1" t="s">
        <v>45</v>
      </c>
      <c r="D1">
        <v>5</v>
      </c>
    </row>
    <row r="3" spans="3:9" x14ac:dyDescent="0.25">
      <c r="C3" t="s">
        <v>0</v>
      </c>
      <c r="D3" t="s">
        <v>36</v>
      </c>
      <c r="E3" t="s">
        <v>46</v>
      </c>
      <c r="G3" t="str">
        <f>C$3</f>
        <v>Name</v>
      </c>
      <c r="H3" t="str">
        <f t="shared" ref="H3:I3" si="0">D$3</f>
        <v>Marks</v>
      </c>
      <c r="I3" t="str">
        <f t="shared" si="0"/>
        <v>Total</v>
      </c>
    </row>
    <row r="4" spans="3:9" x14ac:dyDescent="0.25">
      <c r="C4" t="s">
        <v>37</v>
      </c>
      <c r="D4">
        <v>45</v>
      </c>
      <c r="E4">
        <f>D4+$D$1</f>
        <v>50</v>
      </c>
      <c r="I4">
        <f>$E4</f>
        <v>50</v>
      </c>
    </row>
    <row r="5" spans="3:9" x14ac:dyDescent="0.25">
      <c r="C5" t="s">
        <v>38</v>
      </c>
      <c r="D5">
        <v>76</v>
      </c>
      <c r="E5">
        <f t="shared" ref="E5:E7" si="1">D5+$D$1</f>
        <v>81</v>
      </c>
      <c r="I5">
        <f t="shared" ref="I5:I7" si="2">$E5</f>
        <v>81</v>
      </c>
    </row>
    <row r="6" spans="3:9" x14ac:dyDescent="0.25">
      <c r="C6" t="s">
        <v>39</v>
      </c>
      <c r="D6">
        <v>89</v>
      </c>
      <c r="E6">
        <f t="shared" si="1"/>
        <v>94</v>
      </c>
      <c r="I6">
        <f t="shared" si="2"/>
        <v>94</v>
      </c>
    </row>
    <row r="7" spans="3:9" x14ac:dyDescent="0.25">
      <c r="C7" t="s">
        <v>40</v>
      </c>
      <c r="D7">
        <v>32</v>
      </c>
      <c r="E7">
        <f t="shared" si="1"/>
        <v>37</v>
      </c>
      <c r="I7">
        <f t="shared" si="2"/>
        <v>37</v>
      </c>
    </row>
    <row r="17" spans="3:6" x14ac:dyDescent="0.25">
      <c r="C17" t="s">
        <v>0</v>
      </c>
      <c r="D17" t="s">
        <v>36</v>
      </c>
    </row>
    <row r="18" spans="3:6" x14ac:dyDescent="0.25">
      <c r="C18" t="s">
        <v>37</v>
      </c>
      <c r="D18">
        <v>100</v>
      </c>
      <c r="E18">
        <f>D18</f>
        <v>100</v>
      </c>
      <c r="F18" s="7">
        <f>D18</f>
        <v>100</v>
      </c>
    </row>
    <row r="19" spans="3:6" x14ac:dyDescent="0.25">
      <c r="C19" t="s">
        <v>38</v>
      </c>
      <c r="D19">
        <v>76</v>
      </c>
      <c r="E19">
        <f t="shared" ref="E19:E22" si="3">D19</f>
        <v>76</v>
      </c>
      <c r="F19" s="7">
        <f t="shared" ref="F19:F22" si="4">D19</f>
        <v>76</v>
      </c>
    </row>
    <row r="20" spans="3:6" x14ac:dyDescent="0.25">
      <c r="C20" t="s">
        <v>39</v>
      </c>
      <c r="D20">
        <v>34</v>
      </c>
      <c r="E20">
        <f t="shared" si="3"/>
        <v>34</v>
      </c>
      <c r="F20" s="7">
        <f t="shared" si="4"/>
        <v>34</v>
      </c>
    </row>
    <row r="21" spans="3:6" x14ac:dyDescent="0.25">
      <c r="C21" t="s">
        <v>40</v>
      </c>
      <c r="D21">
        <v>21</v>
      </c>
      <c r="E21">
        <f t="shared" si="3"/>
        <v>21</v>
      </c>
      <c r="F21" s="7">
        <f t="shared" si="4"/>
        <v>21</v>
      </c>
    </row>
    <row r="22" spans="3:6" x14ac:dyDescent="0.25">
      <c r="C22" t="s">
        <v>41</v>
      </c>
      <c r="D22">
        <v>80</v>
      </c>
      <c r="E22">
        <f t="shared" si="3"/>
        <v>80</v>
      </c>
      <c r="F22" s="7">
        <f t="shared" si="4"/>
        <v>80</v>
      </c>
    </row>
  </sheetData>
  <conditionalFormatting sqref="E18:E22">
    <cfRule type="dataBar" priority="2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{AE33E1A5-C186-4D6E-B6A1-15B82887D54F}</x14:id>
        </ext>
      </extLst>
    </cfRule>
  </conditionalFormatting>
  <conditionalFormatting sqref="F18:F22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33E1A5-C186-4D6E-B6A1-15B82887D5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E18:E22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6:G10"/>
  <sheetViews>
    <sheetView topLeftCell="B4" zoomScale="145" zoomScaleNormal="145" workbookViewId="0">
      <selection activeCell="H12" sqref="H12"/>
    </sheetView>
  </sheetViews>
  <sheetFormatPr defaultRowHeight="15" x14ac:dyDescent="0.25"/>
  <sheetData>
    <row r="6" spans="5:7" x14ac:dyDescent="0.25">
      <c r="E6" t="s">
        <v>0</v>
      </c>
      <c r="F6" t="s">
        <v>36</v>
      </c>
      <c r="G6" t="s">
        <v>45</v>
      </c>
    </row>
    <row r="7" spans="5:7" x14ac:dyDescent="0.25">
      <c r="E7" t="s">
        <v>47</v>
      </c>
      <c r="F7">
        <v>45</v>
      </c>
      <c r="G7">
        <v>5</v>
      </c>
    </row>
    <row r="8" spans="5:7" x14ac:dyDescent="0.25">
      <c r="E8" t="s">
        <v>38</v>
      </c>
      <c r="F8">
        <v>76</v>
      </c>
      <c r="G8">
        <v>7</v>
      </c>
    </row>
    <row r="9" spans="5:7" x14ac:dyDescent="0.25">
      <c r="E9" t="s">
        <v>39</v>
      </c>
      <c r="F9">
        <v>89</v>
      </c>
      <c r="G9">
        <v>3</v>
      </c>
    </row>
    <row r="10" spans="5:7" x14ac:dyDescent="0.25">
      <c r="E10" t="s">
        <v>40</v>
      </c>
      <c r="F10">
        <v>32</v>
      </c>
      <c r="G10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D3:E7"/>
  <sheetViews>
    <sheetView zoomScale="160" zoomScaleNormal="160" workbookViewId="0">
      <selection activeCell="H5" sqref="H5"/>
    </sheetView>
  </sheetViews>
  <sheetFormatPr defaultRowHeight="15" x14ac:dyDescent="0.25"/>
  <sheetData>
    <row r="3" spans="4:5" x14ac:dyDescent="0.25">
      <c r="D3" t="str">
        <f>Sheet12!E6</f>
        <v>Name</v>
      </c>
      <c r="E3" t="s">
        <v>46</v>
      </c>
    </row>
    <row r="4" spans="4:5" x14ac:dyDescent="0.25">
      <c r="D4" t="str">
        <f>Sheet12!E7</f>
        <v>ramu</v>
      </c>
      <c r="E4">
        <f>SUM(Sheet12!$F7:$G7)</f>
        <v>50</v>
      </c>
    </row>
    <row r="5" spans="4:5" x14ac:dyDescent="0.25">
      <c r="D5" t="str">
        <f>Sheet12!E8</f>
        <v>sham</v>
      </c>
      <c r="E5">
        <f>SUM(Sheet12!$F8:$G8)</f>
        <v>83</v>
      </c>
    </row>
    <row r="6" spans="4:5" x14ac:dyDescent="0.25">
      <c r="D6" t="str">
        <f>Sheet12!E9</f>
        <v>mohan</v>
      </c>
      <c r="E6">
        <f>SUM(Sheet12!$F9:$G9)</f>
        <v>92</v>
      </c>
    </row>
    <row r="7" spans="4:5" x14ac:dyDescent="0.25">
      <c r="D7" t="str">
        <f>Sheet12!E10</f>
        <v>pawan</v>
      </c>
      <c r="E7">
        <f>SUM(Sheet12!$F10:$G10)</f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D8"/>
  <sheetViews>
    <sheetView zoomScale="140" zoomScaleNormal="140" workbookViewId="0">
      <selection activeCell="D8" sqref="D8"/>
    </sheetView>
  </sheetViews>
  <sheetFormatPr defaultRowHeight="15" x14ac:dyDescent="0.25"/>
  <cols>
    <col min="2" max="3" width="11.7109375" customWidth="1"/>
    <col min="4" max="4" width="25.5703125" customWidth="1"/>
  </cols>
  <sheetData>
    <row r="3" spans="2:4" x14ac:dyDescent="0.25">
      <c r="B3" t="s">
        <v>0</v>
      </c>
      <c r="C3" t="s">
        <v>36</v>
      </c>
    </row>
    <row r="4" spans="2:4" x14ac:dyDescent="0.25">
      <c r="B4" s="5" t="s">
        <v>42</v>
      </c>
      <c r="C4" s="5">
        <v>100</v>
      </c>
      <c r="D4">
        <f>C4</f>
        <v>100</v>
      </c>
    </row>
    <row r="5" spans="2:4" x14ac:dyDescent="0.25">
      <c r="B5" t="s">
        <v>38</v>
      </c>
      <c r="C5">
        <v>54</v>
      </c>
      <c r="D5">
        <f t="shared" ref="D5:D8" si="0">C5</f>
        <v>54</v>
      </c>
    </row>
    <row r="6" spans="2:4" x14ac:dyDescent="0.25">
      <c r="B6" t="s">
        <v>39</v>
      </c>
      <c r="C6">
        <v>41</v>
      </c>
      <c r="D6">
        <f t="shared" si="0"/>
        <v>41</v>
      </c>
    </row>
    <row r="7" spans="2:4" x14ac:dyDescent="0.25">
      <c r="B7" t="s">
        <v>40</v>
      </c>
      <c r="C7">
        <v>1</v>
      </c>
      <c r="D7">
        <f t="shared" si="0"/>
        <v>1</v>
      </c>
    </row>
    <row r="8" spans="2:4" x14ac:dyDescent="0.25">
      <c r="B8" t="s">
        <v>41</v>
      </c>
      <c r="C8">
        <v>37</v>
      </c>
      <c r="D8">
        <f t="shared" si="0"/>
        <v>37</v>
      </c>
    </row>
  </sheetData>
  <conditionalFormatting sqref="D4:D8">
    <cfRule type="dataBar" priority="1">
      <dataBar showValue="0">
        <cfvo type="min"/>
        <cfvo type="max"/>
        <color rgb="FF008AEF"/>
      </dataBar>
      <extLst>
        <ext xmlns:x14="http://schemas.microsoft.com/office/spreadsheetml/2009/9/main" uri="{B025F937-C7B1-47D3-B67F-A62EFF666E3E}">
          <x14:id>{53765A29-248E-416A-9869-7EF3B414C4DA}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65A29-248E-416A-9869-7EF3B414C4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D4:E9"/>
  <sheetViews>
    <sheetView zoomScale="140" zoomScaleNormal="140" workbookViewId="0">
      <selection activeCell="D4" sqref="D4:E9"/>
    </sheetView>
  </sheetViews>
  <sheetFormatPr defaultRowHeight="15" x14ac:dyDescent="0.25"/>
  <cols>
    <col min="4" max="5" width="12.5703125" customWidth="1"/>
  </cols>
  <sheetData>
    <row r="4" spans="4:5" x14ac:dyDescent="0.25">
      <c r="D4" t="s">
        <v>0</v>
      </c>
      <c r="E4" t="s">
        <v>36</v>
      </c>
    </row>
    <row r="5" spans="4:5" x14ac:dyDescent="0.25">
      <c r="D5" s="5" t="s">
        <v>42</v>
      </c>
      <c r="E5">
        <v>100</v>
      </c>
    </row>
    <row r="6" spans="4:5" x14ac:dyDescent="0.25">
      <c r="D6" t="s">
        <v>38</v>
      </c>
      <c r="E6">
        <v>54</v>
      </c>
    </row>
    <row r="7" spans="4:5" x14ac:dyDescent="0.25">
      <c r="D7" t="s">
        <v>39</v>
      </c>
      <c r="E7">
        <v>41</v>
      </c>
    </row>
    <row r="8" spans="4:5" x14ac:dyDescent="0.25">
      <c r="D8" t="s">
        <v>40</v>
      </c>
      <c r="E8">
        <v>1</v>
      </c>
    </row>
    <row r="9" spans="4:5" x14ac:dyDescent="0.25">
      <c r="D9" t="s">
        <v>41</v>
      </c>
      <c r="E9">
        <v>200</v>
      </c>
    </row>
  </sheetData>
  <conditionalFormatting sqref="E5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E5:G10"/>
  <sheetViews>
    <sheetView topLeftCell="C1" zoomScale="160" zoomScaleNormal="160" workbookViewId="0">
      <selection activeCell="H3" sqref="H3"/>
    </sheetView>
  </sheetViews>
  <sheetFormatPr defaultRowHeight="15" x14ac:dyDescent="0.25"/>
  <cols>
    <col min="5" max="6" width="17.5703125" customWidth="1"/>
  </cols>
  <sheetData>
    <row r="5" spans="5:7" x14ac:dyDescent="0.25">
      <c r="E5" t="s">
        <v>0</v>
      </c>
      <c r="F5" t="s">
        <v>36</v>
      </c>
    </row>
    <row r="6" spans="5:7" x14ac:dyDescent="0.25">
      <c r="E6" s="5" t="s">
        <v>42</v>
      </c>
      <c r="F6">
        <v>100</v>
      </c>
      <c r="G6" s="7">
        <f>F6</f>
        <v>100</v>
      </c>
    </row>
    <row r="7" spans="5:7" x14ac:dyDescent="0.25">
      <c r="E7" t="s">
        <v>38</v>
      </c>
      <c r="F7">
        <v>54</v>
      </c>
      <c r="G7" s="7">
        <f t="shared" ref="G7:G10" si="0">F7</f>
        <v>54</v>
      </c>
    </row>
    <row r="8" spans="5:7" x14ac:dyDescent="0.25">
      <c r="E8" t="s">
        <v>39</v>
      </c>
      <c r="F8">
        <v>41</v>
      </c>
      <c r="G8" s="7">
        <f t="shared" si="0"/>
        <v>41</v>
      </c>
    </row>
    <row r="9" spans="5:7" x14ac:dyDescent="0.25">
      <c r="E9" t="s">
        <v>40</v>
      </c>
      <c r="F9">
        <v>1</v>
      </c>
      <c r="G9" s="7">
        <f t="shared" si="0"/>
        <v>1</v>
      </c>
    </row>
    <row r="10" spans="5:7" x14ac:dyDescent="0.25">
      <c r="E10" t="s">
        <v>41</v>
      </c>
      <c r="F10">
        <v>200</v>
      </c>
      <c r="G10" s="7">
        <f t="shared" si="0"/>
        <v>200</v>
      </c>
    </row>
  </sheetData>
  <conditionalFormatting sqref="G6:G10">
    <cfRule type="iconSet" priority="1">
      <iconSet iconSet="4Arrows" showValue="0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zoomScale="130" zoomScaleNormal="130" workbookViewId="0">
      <selection activeCell="H9" sqref="H9"/>
    </sheetView>
  </sheetViews>
  <sheetFormatPr defaultRowHeight="15" x14ac:dyDescent="0.25"/>
  <cols>
    <col min="1" max="1" width="10.28515625" bestFit="1" customWidth="1"/>
    <col min="2" max="4" width="14" customWidth="1"/>
  </cols>
  <sheetData>
    <row r="1" spans="1:6" x14ac:dyDescent="0.25">
      <c r="A1" s="18" t="s">
        <v>0</v>
      </c>
      <c r="B1" s="19" t="s">
        <v>6</v>
      </c>
      <c r="C1" s="19" t="s">
        <v>7</v>
      </c>
      <c r="D1" s="20" t="s">
        <v>8</v>
      </c>
    </row>
    <row r="2" spans="1:6" x14ac:dyDescent="0.25">
      <c r="A2" s="21" t="s">
        <v>1</v>
      </c>
      <c r="B2" s="23">
        <v>9878</v>
      </c>
      <c r="C2" s="23">
        <v>7689</v>
      </c>
      <c r="D2" s="23">
        <v>6000</v>
      </c>
    </row>
    <row r="3" spans="1:6" x14ac:dyDescent="0.25">
      <c r="A3" s="22" t="s">
        <v>2</v>
      </c>
      <c r="B3" s="23">
        <v>8000</v>
      </c>
      <c r="C3" s="23">
        <v>7000</v>
      </c>
      <c r="D3" s="23">
        <v>5000</v>
      </c>
    </row>
    <row r="4" spans="1:6" x14ac:dyDescent="0.25">
      <c r="A4" s="21" t="s">
        <v>3</v>
      </c>
      <c r="B4" s="23">
        <v>6754</v>
      </c>
      <c r="C4" s="23">
        <v>4345</v>
      </c>
      <c r="D4" s="23">
        <v>8975</v>
      </c>
      <c r="F4">
        <v>1</v>
      </c>
    </row>
    <row r="5" spans="1:6" x14ac:dyDescent="0.25">
      <c r="A5" s="22" t="s">
        <v>4</v>
      </c>
      <c r="B5" s="23">
        <v>6578</v>
      </c>
      <c r="C5" s="23">
        <v>6785</v>
      </c>
      <c r="D5" s="23">
        <v>7564</v>
      </c>
      <c r="F5">
        <v>2</v>
      </c>
    </row>
    <row r="6" spans="1:6" x14ac:dyDescent="0.25">
      <c r="A6" s="21" t="s">
        <v>5</v>
      </c>
      <c r="B6" s="23">
        <v>8765</v>
      </c>
      <c r="C6" s="23">
        <v>8909</v>
      </c>
      <c r="D6" s="23">
        <v>9897</v>
      </c>
      <c r="F6">
        <v>3</v>
      </c>
    </row>
    <row r="7" spans="1:6" x14ac:dyDescent="0.25">
      <c r="A7" s="22" t="s">
        <v>10</v>
      </c>
      <c r="B7" s="23">
        <v>9876</v>
      </c>
      <c r="C7" s="23">
        <v>5678</v>
      </c>
      <c r="D7" s="23">
        <v>7654</v>
      </c>
      <c r="F7">
        <v>4</v>
      </c>
    </row>
    <row r="8" spans="1:6" x14ac:dyDescent="0.25">
      <c r="A8" s="21" t="s">
        <v>12</v>
      </c>
      <c r="B8" s="23">
        <v>6789</v>
      </c>
      <c r="C8" s="23">
        <v>6765</v>
      </c>
      <c r="D8" s="23">
        <v>8909</v>
      </c>
      <c r="F8">
        <v>5</v>
      </c>
    </row>
    <row r="9" spans="1:6" x14ac:dyDescent="0.25">
      <c r="A9" s="22" t="s">
        <v>13</v>
      </c>
      <c r="B9" s="23">
        <v>8481</v>
      </c>
      <c r="C9" s="23">
        <v>9123</v>
      </c>
      <c r="D9" s="23">
        <v>8789</v>
      </c>
      <c r="F9">
        <v>6</v>
      </c>
    </row>
    <row r="10" spans="1:6" x14ac:dyDescent="0.25">
      <c r="A10" s="21" t="s">
        <v>15</v>
      </c>
      <c r="B10" s="23">
        <v>8907.7857142857101</v>
      </c>
      <c r="C10" s="23">
        <v>7521.2</v>
      </c>
      <c r="D10" s="23">
        <v>4388</v>
      </c>
      <c r="F10">
        <v>7</v>
      </c>
    </row>
    <row r="11" spans="1:6" x14ac:dyDescent="0.25">
      <c r="A11" s="22" t="s">
        <v>16</v>
      </c>
      <c r="B11" s="23">
        <v>5069.4285714285697</v>
      </c>
      <c r="C11" s="23">
        <v>7655.5</v>
      </c>
      <c r="D11" s="23">
        <v>5676</v>
      </c>
      <c r="F11">
        <v>8</v>
      </c>
    </row>
    <row r="12" spans="1:6" x14ac:dyDescent="0.25">
      <c r="A12" s="21" t="s">
        <v>18</v>
      </c>
      <c r="B12" s="23">
        <v>8435</v>
      </c>
      <c r="C12" s="23">
        <v>5489</v>
      </c>
      <c r="D12" s="23">
        <v>7834</v>
      </c>
      <c r="F12">
        <v>9</v>
      </c>
    </row>
    <row r="13" spans="1:6" x14ac:dyDescent="0.25">
      <c r="A13" s="22" t="s">
        <v>25</v>
      </c>
      <c r="B13" s="23">
        <v>4356</v>
      </c>
      <c r="C13" s="23">
        <v>9374</v>
      </c>
      <c r="D13" s="23">
        <v>10000</v>
      </c>
      <c r="F13">
        <v>10</v>
      </c>
    </row>
    <row r="14" spans="1:6" x14ac:dyDescent="0.25">
      <c r="A14" s="21" t="s">
        <v>26</v>
      </c>
      <c r="B14" s="23">
        <v>8948</v>
      </c>
      <c r="C14" s="23">
        <v>2374</v>
      </c>
      <c r="D14" s="23">
        <v>347</v>
      </c>
    </row>
    <row r="15" spans="1:6" x14ac:dyDescent="0.25">
      <c r="A15" s="22" t="s">
        <v>27</v>
      </c>
      <c r="B15" s="23">
        <v>8949</v>
      </c>
      <c r="C15" s="23">
        <v>7345</v>
      </c>
      <c r="D15" s="23">
        <v>8435</v>
      </c>
    </row>
    <row r="16" spans="1:6" x14ac:dyDescent="0.25">
      <c r="A16" s="21" t="s">
        <v>28</v>
      </c>
      <c r="B16" s="23">
        <v>8935</v>
      </c>
      <c r="C16" s="23">
        <v>5678</v>
      </c>
      <c r="D16" s="23">
        <v>8458</v>
      </c>
    </row>
    <row r="17" spans="1:4" x14ac:dyDescent="0.25">
      <c r="A17" s="22" t="s">
        <v>32</v>
      </c>
      <c r="B17" s="23">
        <v>8458</v>
      </c>
      <c r="C17" s="23">
        <v>8932</v>
      </c>
      <c r="D17" s="23">
        <v>7873</v>
      </c>
    </row>
    <row r="18" spans="1:4" x14ac:dyDescent="0.25">
      <c r="A18" s="21" t="s">
        <v>20</v>
      </c>
      <c r="B18" s="23">
        <v>4382</v>
      </c>
      <c r="C18" s="23">
        <v>8954</v>
      </c>
      <c r="D18" s="23">
        <v>3489</v>
      </c>
    </row>
    <row r="19" spans="1:4" x14ac:dyDescent="0.25">
      <c r="A19" s="22" t="s">
        <v>21</v>
      </c>
      <c r="B19" s="23">
        <v>4385</v>
      </c>
      <c r="C19" s="23">
        <v>9374</v>
      </c>
      <c r="D19" s="23">
        <v>9800</v>
      </c>
    </row>
    <row r="20" spans="1:4" x14ac:dyDescent="0.25">
      <c r="A20" s="21" t="s">
        <v>10</v>
      </c>
      <c r="B20" s="23">
        <v>1284</v>
      </c>
      <c r="C20" s="23">
        <v>4733</v>
      </c>
      <c r="D20" s="23">
        <v>934</v>
      </c>
    </row>
    <row r="21" spans="1:4" x14ac:dyDescent="0.25">
      <c r="A21" s="22" t="s">
        <v>22</v>
      </c>
      <c r="B21" s="23">
        <v>4390</v>
      </c>
      <c r="C21" s="23">
        <v>4932</v>
      </c>
      <c r="D21" s="23">
        <v>3489</v>
      </c>
    </row>
    <row r="22" spans="1:4" x14ac:dyDescent="0.25">
      <c r="A22" s="21" t="s">
        <v>23</v>
      </c>
      <c r="B22" s="23">
        <v>4358</v>
      </c>
      <c r="C22" s="23">
        <v>9347</v>
      </c>
      <c r="D22" s="23">
        <v>8348</v>
      </c>
    </row>
    <row r="23" spans="1:4" x14ac:dyDescent="0.25">
      <c r="A23" s="22" t="s">
        <v>30</v>
      </c>
      <c r="B23" s="23">
        <v>3248</v>
      </c>
      <c r="C23" s="23">
        <v>8438</v>
      </c>
      <c r="D23" s="23">
        <v>9459</v>
      </c>
    </row>
    <row r="24" spans="1:4" x14ac:dyDescent="0.25">
      <c r="A24" s="21" t="s">
        <v>31</v>
      </c>
      <c r="B24" s="23">
        <v>4357</v>
      </c>
      <c r="C24" s="23">
        <v>9374</v>
      </c>
      <c r="D24" s="23">
        <v>9349</v>
      </c>
    </row>
    <row r="25" spans="1:4" x14ac:dyDescent="0.25">
      <c r="A25" s="22" t="s">
        <v>33</v>
      </c>
      <c r="B25" s="23">
        <v>4358</v>
      </c>
      <c r="C25" s="23">
        <v>8734</v>
      </c>
      <c r="D25" s="23">
        <v>8342</v>
      </c>
    </row>
    <row r="26" spans="1:4" x14ac:dyDescent="0.25">
      <c r="A26" s="21" t="s">
        <v>35</v>
      </c>
      <c r="B26" s="23">
        <v>4858</v>
      </c>
      <c r="C26" s="23">
        <v>3489</v>
      </c>
      <c r="D26" s="23">
        <v>9344</v>
      </c>
    </row>
    <row r="27" spans="1:4" x14ac:dyDescent="0.25">
      <c r="A27" s="22" t="s">
        <v>11</v>
      </c>
      <c r="B27" s="23">
        <v>9876</v>
      </c>
      <c r="C27" s="23">
        <v>7656</v>
      </c>
      <c r="D27" s="23">
        <v>5674</v>
      </c>
    </row>
    <row r="28" spans="1:4" x14ac:dyDescent="0.25">
      <c r="A28" s="21" t="s">
        <v>14</v>
      </c>
      <c r="B28" s="23">
        <v>5467</v>
      </c>
      <c r="C28" s="23">
        <v>7386.9</v>
      </c>
      <c r="D28" s="23">
        <v>5162.6000000000004</v>
      </c>
    </row>
    <row r="29" spans="1:4" x14ac:dyDescent="0.25">
      <c r="A29" s="22" t="s">
        <v>17</v>
      </c>
      <c r="B29" s="23">
        <v>9231.0714285714294</v>
      </c>
      <c r="C29" s="23">
        <v>7789.8</v>
      </c>
      <c r="D29" s="23">
        <v>2838.8</v>
      </c>
    </row>
    <row r="30" spans="1:4" x14ac:dyDescent="0.25">
      <c r="A30" s="21" t="s">
        <v>16</v>
      </c>
      <c r="B30" s="23">
        <v>9045</v>
      </c>
      <c r="C30" s="23">
        <v>3000</v>
      </c>
      <c r="D30" s="23">
        <v>9437</v>
      </c>
    </row>
    <row r="31" spans="1:4" x14ac:dyDescent="0.25">
      <c r="A31" s="22" t="s">
        <v>19</v>
      </c>
      <c r="B31" s="23">
        <v>9564</v>
      </c>
      <c r="C31" s="23">
        <v>9348</v>
      </c>
      <c r="D31" s="23">
        <v>7435</v>
      </c>
    </row>
    <row r="32" spans="1:4" x14ac:dyDescent="0.25">
      <c r="A32" s="21" t="s">
        <v>24</v>
      </c>
      <c r="B32" s="23">
        <v>9547</v>
      </c>
      <c r="C32" s="23">
        <v>2374</v>
      </c>
      <c r="D32" s="23">
        <v>3428</v>
      </c>
    </row>
    <row r="33" spans="1:4" x14ac:dyDescent="0.25">
      <c r="A33" s="22" t="s">
        <v>29</v>
      </c>
      <c r="B33" s="23">
        <v>9374</v>
      </c>
      <c r="C33" s="23">
        <v>3937</v>
      </c>
      <c r="D33" s="23">
        <v>9455</v>
      </c>
    </row>
    <row r="34" spans="1:4" x14ac:dyDescent="0.25">
      <c r="A34" s="17" t="s">
        <v>34</v>
      </c>
      <c r="B34" s="23">
        <v>9546</v>
      </c>
      <c r="C34" s="23">
        <v>3240</v>
      </c>
      <c r="D34" s="23">
        <v>3488</v>
      </c>
    </row>
  </sheetData>
  <conditionalFormatting sqref="B2:D34">
    <cfRule type="iconSet" priority="1">
      <iconSet>
        <cfvo type="percent" val="0"/>
        <cfvo type="percent" val="33"/>
        <cfvo type="percent" val="67"/>
      </iconSet>
    </cfRule>
  </conditionalFormatting>
  <conditionalFormatting sqref="F4:F13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4" sqref="E1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20" sqref="E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M73"/>
  <sheetViews>
    <sheetView zoomScale="95" zoomScaleNormal="95" workbookViewId="0">
      <selection activeCell="L5" sqref="L5"/>
    </sheetView>
  </sheetViews>
  <sheetFormatPr defaultRowHeight="15" x14ac:dyDescent="0.25"/>
  <cols>
    <col min="5" max="5" width="35.85546875" customWidth="1"/>
  </cols>
  <sheetData>
    <row r="2" spans="3:13" x14ac:dyDescent="0.25">
      <c r="C2" t="s">
        <v>0</v>
      </c>
      <c r="D2" t="s">
        <v>36</v>
      </c>
      <c r="K2" t="s">
        <v>0</v>
      </c>
      <c r="L2" t="s">
        <v>36</v>
      </c>
    </row>
    <row r="3" spans="3:13" x14ac:dyDescent="0.25">
      <c r="C3" s="5" t="s">
        <v>42</v>
      </c>
      <c r="D3" s="5">
        <v>100</v>
      </c>
      <c r="E3" s="6">
        <f>D3</f>
        <v>100</v>
      </c>
      <c r="K3" s="5" t="s">
        <v>42</v>
      </c>
      <c r="L3" s="5">
        <v>45</v>
      </c>
      <c r="M3">
        <f t="shared" ref="M3:M4" si="0">L3</f>
        <v>45</v>
      </c>
    </row>
    <row r="4" spans="3:13" x14ac:dyDescent="0.25">
      <c r="C4" t="s">
        <v>38</v>
      </c>
      <c r="D4">
        <v>100</v>
      </c>
      <c r="E4">
        <f t="shared" ref="E4:E7" si="1">D4</f>
        <v>100</v>
      </c>
      <c r="K4" t="s">
        <v>38</v>
      </c>
      <c r="L4">
        <v>70</v>
      </c>
      <c r="M4">
        <f t="shared" si="0"/>
        <v>70</v>
      </c>
    </row>
    <row r="5" spans="3:13" x14ac:dyDescent="0.25">
      <c r="C5" t="s">
        <v>39</v>
      </c>
      <c r="D5">
        <v>43</v>
      </c>
      <c r="E5">
        <f t="shared" si="1"/>
        <v>43</v>
      </c>
      <c r="K5" t="s">
        <v>39</v>
      </c>
      <c r="L5">
        <v>55</v>
      </c>
      <c r="M5">
        <f>L5</f>
        <v>55</v>
      </c>
    </row>
    <row r="6" spans="3:13" x14ac:dyDescent="0.25">
      <c r="C6" t="s">
        <v>40</v>
      </c>
      <c r="D6">
        <v>65</v>
      </c>
      <c r="E6">
        <f t="shared" si="1"/>
        <v>65</v>
      </c>
      <c r="K6" t="s">
        <v>40</v>
      </c>
      <c r="L6">
        <v>65</v>
      </c>
      <c r="M6">
        <f t="shared" ref="M6:M7" si="2">L6</f>
        <v>65</v>
      </c>
    </row>
    <row r="7" spans="3:13" x14ac:dyDescent="0.25">
      <c r="C7" t="s">
        <v>41</v>
      </c>
      <c r="D7">
        <v>78</v>
      </c>
      <c r="E7">
        <f t="shared" si="1"/>
        <v>78</v>
      </c>
      <c r="K7" t="s">
        <v>41</v>
      </c>
      <c r="L7">
        <v>16</v>
      </c>
      <c r="M7">
        <f t="shared" si="2"/>
        <v>16</v>
      </c>
    </row>
    <row r="11" spans="3:13" x14ac:dyDescent="0.25">
      <c r="C11" t="s">
        <v>0</v>
      </c>
      <c r="D11" t="s">
        <v>36</v>
      </c>
    </row>
    <row r="12" spans="3:13" x14ac:dyDescent="0.25">
      <c r="C12" t="s">
        <v>37</v>
      </c>
      <c r="D12">
        <v>100</v>
      </c>
      <c r="E12">
        <v>100</v>
      </c>
      <c r="G12" t="s">
        <v>37</v>
      </c>
      <c r="H12">
        <v>100</v>
      </c>
    </row>
    <row r="13" spans="3:13" x14ac:dyDescent="0.25">
      <c r="C13" t="s">
        <v>38</v>
      </c>
      <c r="D13">
        <v>60</v>
      </c>
      <c r="E13">
        <v>60</v>
      </c>
      <c r="G13" t="s">
        <v>38</v>
      </c>
      <c r="H13">
        <v>60</v>
      </c>
    </row>
    <row r="14" spans="3:13" x14ac:dyDescent="0.25">
      <c r="C14" t="s">
        <v>39</v>
      </c>
      <c r="D14">
        <v>64</v>
      </c>
      <c r="E14">
        <v>64</v>
      </c>
      <c r="G14" t="s">
        <v>39</v>
      </c>
      <c r="H14">
        <v>64</v>
      </c>
    </row>
    <row r="15" spans="3:13" x14ac:dyDescent="0.25">
      <c r="C15" t="s">
        <v>40</v>
      </c>
      <c r="D15">
        <v>76</v>
      </c>
      <c r="E15">
        <v>76</v>
      </c>
      <c r="G15" t="s">
        <v>40</v>
      </c>
      <c r="H15">
        <v>76</v>
      </c>
    </row>
    <row r="16" spans="3:13" x14ac:dyDescent="0.25">
      <c r="C16" t="s">
        <v>41</v>
      </c>
      <c r="D16">
        <v>89</v>
      </c>
      <c r="E16">
        <v>89</v>
      </c>
      <c r="G16" t="s">
        <v>41</v>
      </c>
      <c r="H16">
        <v>89</v>
      </c>
    </row>
    <row r="35" spans="3:5" x14ac:dyDescent="0.25">
      <c r="C35" t="s">
        <v>0</v>
      </c>
      <c r="D35" t="s">
        <v>36</v>
      </c>
    </row>
    <row r="36" spans="3:5" ht="26.25" x14ac:dyDescent="0.25">
      <c r="C36" s="5" t="s">
        <v>42</v>
      </c>
      <c r="D36" s="5">
        <v>100</v>
      </c>
      <c r="E36" s="11">
        <f>D36</f>
        <v>100</v>
      </c>
    </row>
    <row r="37" spans="3:5" ht="26.25" x14ac:dyDescent="0.25">
      <c r="C37" t="s">
        <v>38</v>
      </c>
      <c r="D37">
        <v>54</v>
      </c>
      <c r="E37" s="11">
        <f t="shared" ref="E37:E40" si="3">D37</f>
        <v>54</v>
      </c>
    </row>
    <row r="38" spans="3:5" ht="26.25" x14ac:dyDescent="0.25">
      <c r="C38" t="s">
        <v>39</v>
      </c>
      <c r="D38">
        <v>87</v>
      </c>
      <c r="E38" s="11">
        <f t="shared" si="3"/>
        <v>87</v>
      </c>
    </row>
    <row r="39" spans="3:5" ht="26.25" x14ac:dyDescent="0.25">
      <c r="C39" t="s">
        <v>40</v>
      </c>
      <c r="D39">
        <v>76</v>
      </c>
      <c r="E39" s="11">
        <f t="shared" si="3"/>
        <v>76</v>
      </c>
    </row>
    <row r="40" spans="3:5" ht="26.25" x14ac:dyDescent="0.25">
      <c r="C40" t="s">
        <v>41</v>
      </c>
      <c r="D40">
        <v>65</v>
      </c>
      <c r="E40" s="11">
        <f t="shared" si="3"/>
        <v>65</v>
      </c>
    </row>
    <row r="55" spans="3:4" x14ac:dyDescent="0.25">
      <c r="C55" t="s">
        <v>0</v>
      </c>
      <c r="D55" t="s">
        <v>36</v>
      </c>
    </row>
    <row r="56" spans="3:4" x14ac:dyDescent="0.25">
      <c r="C56" s="5" t="s">
        <v>42</v>
      </c>
      <c r="D56" s="5">
        <v>100</v>
      </c>
    </row>
    <row r="57" spans="3:4" x14ac:dyDescent="0.25">
      <c r="C57" t="s">
        <v>38</v>
      </c>
      <c r="D57">
        <v>54</v>
      </c>
    </row>
    <row r="58" spans="3:4" x14ac:dyDescent="0.25">
      <c r="C58" t="s">
        <v>39</v>
      </c>
      <c r="D58">
        <v>68</v>
      </c>
    </row>
    <row r="59" spans="3:4" x14ac:dyDescent="0.25">
      <c r="C59" t="s">
        <v>40</v>
      </c>
      <c r="D59">
        <v>76</v>
      </c>
    </row>
    <row r="60" spans="3:4" x14ac:dyDescent="0.25">
      <c r="C60" t="s">
        <v>41</v>
      </c>
      <c r="D60">
        <v>65</v>
      </c>
    </row>
    <row r="68" spans="3:5" x14ac:dyDescent="0.25">
      <c r="C68" t="s">
        <v>0</v>
      </c>
      <c r="D68" t="s">
        <v>36</v>
      </c>
    </row>
    <row r="69" spans="3:5" x14ac:dyDescent="0.25">
      <c r="C69" t="s">
        <v>48</v>
      </c>
      <c r="D69">
        <v>89</v>
      </c>
      <c r="E69" s="7">
        <f>D69</f>
        <v>89</v>
      </c>
    </row>
    <row r="70" spans="3:5" x14ac:dyDescent="0.25">
      <c r="C70" t="s">
        <v>38</v>
      </c>
      <c r="D70">
        <v>23</v>
      </c>
      <c r="E70" s="7">
        <f t="shared" ref="E70:E73" si="4">D70</f>
        <v>23</v>
      </c>
    </row>
    <row r="71" spans="3:5" x14ac:dyDescent="0.25">
      <c r="C71" t="s">
        <v>39</v>
      </c>
      <c r="D71">
        <v>68</v>
      </c>
      <c r="E71" s="7">
        <f t="shared" si="4"/>
        <v>68</v>
      </c>
    </row>
    <row r="72" spans="3:5" x14ac:dyDescent="0.25">
      <c r="C72" t="s">
        <v>40</v>
      </c>
      <c r="D72">
        <v>75</v>
      </c>
      <c r="E72" s="7">
        <f t="shared" si="4"/>
        <v>75</v>
      </c>
    </row>
    <row r="73" spans="3:5" x14ac:dyDescent="0.25">
      <c r="C73" t="s">
        <v>41</v>
      </c>
      <c r="D73">
        <v>31</v>
      </c>
      <c r="E73" s="7">
        <f t="shared" si="4"/>
        <v>31</v>
      </c>
    </row>
  </sheetData>
  <conditionalFormatting sqref="D12:D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7">
    <cfRule type="dataBar" priority="2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{6F9E90F0-935E-4DF7-BF40-5DFDA899888C}</x14:id>
        </ext>
      </extLst>
    </cfRule>
    <cfRule type="dataBar" priority="22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{02A322AF-5B83-46B0-927C-A34F1CB55DE2}</x14:id>
        </ext>
      </extLst>
    </cfRule>
  </conditionalFormatting>
  <conditionalFormatting sqref="E12:E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:E40">
    <cfRule type="iconSet" priority="9">
      <iconSet showValue="0">
        <cfvo type="percent" val="0"/>
        <cfvo type="percent" val="33"/>
        <cfvo type="percent" val="67"/>
      </iconSet>
    </cfRule>
  </conditionalFormatting>
  <conditionalFormatting sqref="E69:E73">
    <cfRule type="iconSet" priority="13">
      <iconSet iconSet="3Arrows" showValue="0">
        <cfvo type="percent" val="0"/>
        <cfvo type="percent" val="33"/>
        <cfvo type="percent" val="67"/>
      </iconSet>
    </cfRule>
  </conditionalFormatting>
  <conditionalFormatting sqref="H12:H16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M3:M7">
    <cfRule type="dataBar" priority="2">
      <dataBar showValue="0">
        <cfvo type="min"/>
        <cfvo type="max"/>
        <color rgb="FFD6007B"/>
      </dataBar>
      <extLst>
        <ext xmlns:x14="http://schemas.microsoft.com/office/spreadsheetml/2009/9/main" uri="{B025F937-C7B1-47D3-B67F-A62EFF666E3E}">
          <x14:id>{68F3516E-3029-4735-AC92-051922DADA5B}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9E90F0-935E-4DF7-BF40-5DFDA89988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2A322AF-5B83-46B0-927C-A34F1CB55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E3:E7</xm:sqref>
        </x14:conditionalFormatting>
        <x14:conditionalFormatting xmlns:xm="http://schemas.microsoft.com/office/excel/2006/main">
          <x14:cfRule type="dataBar" id="{68F3516E-3029-4735-AC92-051922DAD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"/>
  <sheetViews>
    <sheetView topLeftCell="A7" zoomScale="160" zoomScaleNormal="160" workbookViewId="0">
      <selection activeCell="E15" sqref="E15"/>
    </sheetView>
  </sheetViews>
  <sheetFormatPr defaultRowHeight="15" x14ac:dyDescent="0.25"/>
  <cols>
    <col min="1" max="1" width="16" bestFit="1" customWidth="1"/>
    <col min="2" max="2" width="12.5703125" bestFit="1" customWidth="1"/>
    <col min="5" max="5" width="10.7109375" bestFit="1" customWidth="1"/>
  </cols>
  <sheetData>
    <row r="1" spans="1:8" x14ac:dyDescent="0.25">
      <c r="A1" s="12">
        <f ca="1">+NOW()</f>
        <v>45475.476707407404</v>
      </c>
      <c r="D1" t="s">
        <v>51</v>
      </c>
      <c r="E1" t="s">
        <v>52</v>
      </c>
      <c r="F1" t="s">
        <v>53</v>
      </c>
    </row>
    <row r="2" spans="1:8" x14ac:dyDescent="0.25">
      <c r="A2" s="13">
        <f ca="1">TODAY()</f>
        <v>45475</v>
      </c>
      <c r="D2">
        <v>2002</v>
      </c>
      <c r="E2" t="s">
        <v>54</v>
      </c>
      <c r="F2">
        <v>21</v>
      </c>
      <c r="H2" s="13"/>
    </row>
    <row r="3" spans="1:8" x14ac:dyDescent="0.25">
      <c r="A3" s="13">
        <f>DATE(2022,1,2)</f>
        <v>44563</v>
      </c>
    </row>
    <row r="4" spans="1:8" x14ac:dyDescent="0.25">
      <c r="E4" s="13">
        <f>DATEVALUE(F2&amp;E2&amp;D2)</f>
        <v>37277</v>
      </c>
    </row>
    <row r="5" spans="1:8" x14ac:dyDescent="0.25">
      <c r="A5">
        <f ca="1">YEAR(A2)</f>
        <v>2024</v>
      </c>
    </row>
    <row r="6" spans="1:8" x14ac:dyDescent="0.25">
      <c r="A6">
        <f ca="1">MONTH(A2)</f>
        <v>7</v>
      </c>
    </row>
    <row r="7" spans="1:8" x14ac:dyDescent="0.25">
      <c r="A7">
        <f ca="1">DAY(A2)</f>
        <v>2</v>
      </c>
    </row>
    <row r="9" spans="1:8" x14ac:dyDescent="0.25">
      <c r="A9" t="s">
        <v>55</v>
      </c>
      <c r="B9" t="s">
        <v>56</v>
      </c>
    </row>
    <row r="10" spans="1:8" x14ac:dyDescent="0.25">
      <c r="A10" s="13">
        <f>DATE(2021,4,3)</f>
        <v>44289</v>
      </c>
      <c r="B10">
        <f ca="1">DATEDIF(A10,TODAY(),"d")</f>
        <v>1186</v>
      </c>
    </row>
    <row r="11" spans="1:8" x14ac:dyDescent="0.25">
      <c r="E11" s="13">
        <f ca="1">TODAY()</f>
        <v>45475</v>
      </c>
    </row>
    <row r="12" spans="1:8" x14ac:dyDescent="0.25">
      <c r="G12" t="str">
        <f ca="1">TEXT(E11,"ddd")</f>
        <v>Tue</v>
      </c>
    </row>
    <row r="13" spans="1:8" x14ac:dyDescent="0.25">
      <c r="E13">
        <f ca="1">MONTH(E11)</f>
        <v>7</v>
      </c>
      <c r="G13" t="str">
        <f ca="1">TEXT(E11,"dddd")</f>
        <v>Tuesday</v>
      </c>
    </row>
    <row r="14" spans="1:8" x14ac:dyDescent="0.25">
      <c r="A14" s="13">
        <f ca="1">TODAY()</f>
        <v>45475</v>
      </c>
      <c r="B14" s="13">
        <f ca="1">EOMONTH(A14,0)</f>
        <v>45504</v>
      </c>
      <c r="E14" t="str">
        <f ca="1">TEXT(E11,"mmm")</f>
        <v>Jul</v>
      </c>
    </row>
    <row r="15" spans="1:8" x14ac:dyDescent="0.25">
      <c r="E15" t="str">
        <f ca="1">TEXT(E11,"mmmm")</f>
        <v>July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3"/>
  <sheetViews>
    <sheetView topLeftCell="A10" zoomScale="115" zoomScaleNormal="115" workbookViewId="0">
      <selection activeCell="F24" sqref="F24"/>
    </sheetView>
  </sheetViews>
  <sheetFormatPr defaultRowHeight="15" x14ac:dyDescent="0.25"/>
  <sheetData>
    <row r="1" spans="1:11" x14ac:dyDescent="0.25">
      <c r="A1" s="2" t="s">
        <v>0</v>
      </c>
      <c r="B1" s="14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5" t="s">
        <v>62</v>
      </c>
      <c r="H1" s="15" t="s">
        <v>63</v>
      </c>
      <c r="I1" s="15" t="s">
        <v>64</v>
      </c>
      <c r="J1" s="15" t="s">
        <v>65</v>
      </c>
      <c r="K1" s="15" t="s">
        <v>73</v>
      </c>
    </row>
    <row r="2" spans="1:11" x14ac:dyDescent="0.25">
      <c r="A2" s="2" t="s">
        <v>66</v>
      </c>
      <c r="B2" s="14">
        <v>93</v>
      </c>
      <c r="C2" s="14">
        <v>66</v>
      </c>
      <c r="D2" s="14">
        <v>6</v>
      </c>
      <c r="E2" s="14">
        <v>2</v>
      </c>
      <c r="F2" s="14">
        <v>21</v>
      </c>
      <c r="G2">
        <f>SUM(B2:F2)</f>
        <v>188</v>
      </c>
      <c r="H2">
        <f>MAX(B2:F2)</f>
        <v>93</v>
      </c>
      <c r="I2">
        <f>MIN(B2:F2)</f>
        <v>2</v>
      </c>
      <c r="J2" s="16">
        <f>AVERAGE(B2:F2)</f>
        <v>37.6</v>
      </c>
      <c r="K2">
        <f>RANK(J2,$J$2:$J$8)</f>
        <v>5</v>
      </c>
    </row>
    <row r="3" spans="1:11" x14ac:dyDescent="0.25">
      <c r="A3" s="2" t="s">
        <v>67</v>
      </c>
      <c r="B3" s="14"/>
      <c r="C3" s="14">
        <v>74</v>
      </c>
      <c r="D3" s="14">
        <v>14</v>
      </c>
      <c r="E3" s="14"/>
      <c r="F3" s="14">
        <v>60</v>
      </c>
      <c r="G3">
        <f t="shared" ref="G3:G8" si="0">SUM(B3:F3)</f>
        <v>148</v>
      </c>
      <c r="H3">
        <f t="shared" ref="H3:H8" si="1">MAX(B3:F3)</f>
        <v>74</v>
      </c>
      <c r="I3">
        <f t="shared" ref="I3:I8" si="2">MIN(B3:F3)</f>
        <v>14</v>
      </c>
      <c r="J3" s="16">
        <f t="shared" ref="J3:J8" si="3">AVERAGE(B3:F3)</f>
        <v>49.333333333333336</v>
      </c>
      <c r="K3">
        <f t="shared" ref="K3:K8" si="4">RANK(J3,$J$2:$J$8)</f>
        <v>2</v>
      </c>
    </row>
    <row r="4" spans="1:11" x14ac:dyDescent="0.25">
      <c r="A4" s="2" t="s">
        <v>68</v>
      </c>
      <c r="B4" s="14">
        <v>24</v>
      </c>
      <c r="C4" s="14">
        <v>98</v>
      </c>
      <c r="D4" s="14">
        <v>92</v>
      </c>
      <c r="E4" s="14">
        <v>86</v>
      </c>
      <c r="F4" s="14">
        <v>34</v>
      </c>
      <c r="G4">
        <f t="shared" si="0"/>
        <v>334</v>
      </c>
      <c r="H4">
        <f t="shared" si="1"/>
        <v>98</v>
      </c>
      <c r="I4">
        <f t="shared" si="2"/>
        <v>24</v>
      </c>
      <c r="J4" s="16">
        <f t="shared" si="3"/>
        <v>66.8</v>
      </c>
      <c r="K4">
        <f t="shared" si="4"/>
        <v>1</v>
      </c>
    </row>
    <row r="5" spans="1:11" x14ac:dyDescent="0.25">
      <c r="A5" s="2" t="s">
        <v>69</v>
      </c>
      <c r="B5" s="14">
        <v>27</v>
      </c>
      <c r="C5" s="14">
        <v>94</v>
      </c>
      <c r="D5" s="14"/>
      <c r="E5" s="14">
        <v>55</v>
      </c>
      <c r="F5" s="14">
        <v>5</v>
      </c>
      <c r="G5">
        <f t="shared" si="0"/>
        <v>181</v>
      </c>
      <c r="H5">
        <f t="shared" si="1"/>
        <v>94</v>
      </c>
      <c r="I5">
        <f t="shared" si="2"/>
        <v>5</v>
      </c>
      <c r="J5" s="16">
        <f t="shared" si="3"/>
        <v>45.25</v>
      </c>
      <c r="K5">
        <f t="shared" si="4"/>
        <v>3</v>
      </c>
    </row>
    <row r="6" spans="1:11" x14ac:dyDescent="0.25">
      <c r="A6" s="2" t="s">
        <v>70</v>
      </c>
      <c r="B6" s="14">
        <v>5</v>
      </c>
      <c r="C6" s="14">
        <v>11</v>
      </c>
      <c r="D6" s="14">
        <v>75</v>
      </c>
      <c r="E6" s="14">
        <v>4</v>
      </c>
      <c r="F6" s="14">
        <v>47</v>
      </c>
      <c r="G6">
        <f t="shared" si="0"/>
        <v>142</v>
      </c>
      <c r="H6">
        <f t="shared" si="1"/>
        <v>75</v>
      </c>
      <c r="I6">
        <f t="shared" si="2"/>
        <v>4</v>
      </c>
      <c r="J6" s="16">
        <f t="shared" si="3"/>
        <v>28.4</v>
      </c>
      <c r="K6">
        <f t="shared" si="4"/>
        <v>6</v>
      </c>
    </row>
    <row r="7" spans="1:11" x14ac:dyDescent="0.25">
      <c r="A7" s="2" t="s">
        <v>71</v>
      </c>
      <c r="B7" s="14">
        <v>15</v>
      </c>
      <c r="C7" s="14">
        <v>77</v>
      </c>
      <c r="D7" s="14">
        <v>9</v>
      </c>
      <c r="E7" s="14"/>
      <c r="F7" s="14">
        <v>5</v>
      </c>
      <c r="G7">
        <f t="shared" si="0"/>
        <v>106</v>
      </c>
      <c r="H7">
        <f t="shared" si="1"/>
        <v>77</v>
      </c>
      <c r="I7">
        <f t="shared" si="2"/>
        <v>5</v>
      </c>
      <c r="J7" s="16">
        <f t="shared" si="3"/>
        <v>26.5</v>
      </c>
      <c r="K7">
        <f t="shared" si="4"/>
        <v>7</v>
      </c>
    </row>
    <row r="8" spans="1:11" x14ac:dyDescent="0.25">
      <c r="A8" s="2" t="s">
        <v>72</v>
      </c>
      <c r="B8" s="14">
        <v>10</v>
      </c>
      <c r="C8" s="14">
        <v>86</v>
      </c>
      <c r="D8" s="14">
        <v>23</v>
      </c>
      <c r="E8" s="14">
        <v>56</v>
      </c>
      <c r="F8" s="14">
        <v>23</v>
      </c>
      <c r="G8">
        <f t="shared" si="0"/>
        <v>198</v>
      </c>
      <c r="H8">
        <f t="shared" si="1"/>
        <v>86</v>
      </c>
      <c r="I8">
        <f t="shared" si="2"/>
        <v>10</v>
      </c>
      <c r="J8" s="16">
        <f t="shared" si="3"/>
        <v>39.6</v>
      </c>
      <c r="K8">
        <f t="shared" si="4"/>
        <v>4</v>
      </c>
    </row>
    <row r="10" spans="1:11" x14ac:dyDescent="0.25">
      <c r="B10">
        <f>COUNTBLANK(mydata)</f>
        <v>4</v>
      </c>
    </row>
    <row r="11" spans="1:11" x14ac:dyDescent="0.25">
      <c r="B11">
        <f>COUNT(mydata)</f>
        <v>31</v>
      </c>
    </row>
    <row r="12" spans="1:11" x14ac:dyDescent="0.25">
      <c r="B12">
        <f>COUNTA(mydata)</f>
        <v>36</v>
      </c>
    </row>
    <row r="13" spans="1:11" x14ac:dyDescent="0.25">
      <c r="B13">
        <f>COUNTIF(mydata,5)</f>
        <v>3</v>
      </c>
    </row>
    <row r="15" spans="1:11" x14ac:dyDescent="0.25">
      <c r="B15">
        <v>437</v>
      </c>
      <c r="C15">
        <v>636</v>
      </c>
      <c r="D15">
        <v>546</v>
      </c>
      <c r="E15">
        <v>157</v>
      </c>
      <c r="F15">
        <v>391</v>
      </c>
      <c r="G15">
        <v>639</v>
      </c>
      <c r="H15">
        <v>351</v>
      </c>
      <c r="I15">
        <v>865</v>
      </c>
    </row>
    <row r="16" spans="1:11" x14ac:dyDescent="0.25">
      <c r="B16">
        <v>726</v>
      </c>
      <c r="C16">
        <v>417</v>
      </c>
      <c r="D16">
        <v>207</v>
      </c>
      <c r="E16">
        <v>615</v>
      </c>
      <c r="F16">
        <v>172</v>
      </c>
      <c r="G16">
        <v>262</v>
      </c>
      <c r="H16">
        <v>387</v>
      </c>
      <c r="I16">
        <v>387</v>
      </c>
    </row>
    <row r="17" spans="2:9" x14ac:dyDescent="0.25">
      <c r="B17">
        <v>347</v>
      </c>
      <c r="C17">
        <v>639</v>
      </c>
      <c r="D17">
        <v>23</v>
      </c>
      <c r="E17">
        <v>200</v>
      </c>
      <c r="F17">
        <v>347</v>
      </c>
      <c r="G17">
        <v>727</v>
      </c>
      <c r="H17">
        <v>39</v>
      </c>
      <c r="I17">
        <v>320</v>
      </c>
    </row>
    <row r="18" spans="2:9" x14ac:dyDescent="0.25">
      <c r="B18">
        <v>187</v>
      </c>
      <c r="C18">
        <v>820</v>
      </c>
      <c r="D18">
        <v>151</v>
      </c>
      <c r="E18">
        <v>130</v>
      </c>
      <c r="F18">
        <v>876</v>
      </c>
      <c r="G18">
        <v>915</v>
      </c>
      <c r="H18">
        <v>140</v>
      </c>
      <c r="I18">
        <v>313</v>
      </c>
    </row>
    <row r="19" spans="2:9" x14ac:dyDescent="0.25">
      <c r="B19">
        <v>72</v>
      </c>
      <c r="C19">
        <v>908</v>
      </c>
      <c r="D19">
        <v>856</v>
      </c>
      <c r="E19">
        <v>634</v>
      </c>
      <c r="F19">
        <v>22</v>
      </c>
      <c r="G19">
        <v>893</v>
      </c>
      <c r="H19">
        <v>962</v>
      </c>
      <c r="I19">
        <v>236</v>
      </c>
    </row>
    <row r="22" spans="2:9" x14ac:dyDescent="0.25">
      <c r="B22">
        <f>LARGE(data,2)</f>
        <v>915</v>
      </c>
      <c r="D22">
        <f>SMALL(data,2)</f>
        <v>23</v>
      </c>
    </row>
    <row r="23" spans="2:9" x14ac:dyDescent="0.25">
      <c r="H23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topLeftCell="A15" zoomScale="175" zoomScaleNormal="175" workbookViewId="0">
      <selection activeCell="D19" sqref="D19"/>
    </sheetView>
  </sheetViews>
  <sheetFormatPr defaultRowHeight="15" x14ac:dyDescent="0.25"/>
  <cols>
    <col min="1" max="1" width="18.5703125" bestFit="1" customWidth="1"/>
    <col min="2" max="2" width="10" bestFit="1" customWidth="1"/>
    <col min="3" max="3" width="8.5703125" bestFit="1" customWidth="1"/>
    <col min="4" max="4" width="14" bestFit="1" customWidth="1"/>
  </cols>
  <sheetData>
    <row r="1" spans="1:7" x14ac:dyDescent="0.25">
      <c r="A1" t="s">
        <v>0</v>
      </c>
      <c r="B1" t="s">
        <v>74</v>
      </c>
      <c r="C1" t="s">
        <v>75</v>
      </c>
      <c r="D1" t="s">
        <v>76</v>
      </c>
      <c r="E1" t="s">
        <v>78</v>
      </c>
      <c r="F1" t="s">
        <v>79</v>
      </c>
      <c r="G1" t="s">
        <v>80</v>
      </c>
    </row>
    <row r="2" spans="1:7" x14ac:dyDescent="0.25">
      <c r="A2" t="s">
        <v>77</v>
      </c>
      <c r="B2" t="str">
        <f>UPPER(A2)</f>
        <v>RAJENDER</v>
      </c>
      <c r="C2" t="str">
        <f>LOWER(A2)</f>
        <v>rajender</v>
      </c>
      <c r="D2" t="str">
        <f>UPPER(CONCATENATE("Mr. ",A2))</f>
        <v>MR. RAJENDER</v>
      </c>
      <c r="E2" t="str">
        <f>LEFT(A2,2)</f>
        <v>ra</v>
      </c>
      <c r="F2" t="str">
        <f>RIGHT(A2,3)</f>
        <v>der</v>
      </c>
      <c r="G2" t="str">
        <f>MID(A2,4,3)</f>
        <v>end</v>
      </c>
    </row>
    <row r="4" spans="1:7" x14ac:dyDescent="0.25">
      <c r="A4" t="s">
        <v>81</v>
      </c>
    </row>
    <row r="5" spans="1:7" x14ac:dyDescent="0.25">
      <c r="A5" t="str">
        <f>PROPER(A4)</f>
        <v>Ram Kumar Santoshi</v>
      </c>
    </row>
    <row r="6" spans="1:7" x14ac:dyDescent="0.25">
      <c r="A6" t="str">
        <f>REPT(".",100)</f>
        <v>....................................................................................................</v>
      </c>
    </row>
    <row r="7" spans="1:7" x14ac:dyDescent="0.25">
      <c r="A7" t="str">
        <f>SUBSTITUTE(A4,"santoshi","garg")</f>
        <v>ram kumar garg</v>
      </c>
    </row>
    <row r="8" spans="1:7" x14ac:dyDescent="0.25">
      <c r="A8" t="str">
        <f>REPT("*",10)</f>
        <v>**********</v>
      </c>
      <c r="B8" t="s">
        <v>83</v>
      </c>
    </row>
    <row r="9" spans="1:7" x14ac:dyDescent="0.25">
      <c r="A9" t="s">
        <v>82</v>
      </c>
      <c r="B9" t="str">
        <f>IFERROR(FIND(B8,A9),"not exists ")</f>
        <v xml:space="preserve">not exists </v>
      </c>
    </row>
    <row r="11" spans="1:7" x14ac:dyDescent="0.25">
      <c r="D11" t="s">
        <v>85</v>
      </c>
    </row>
    <row r="12" spans="1:7" x14ac:dyDescent="0.25">
      <c r="A12" t="s">
        <v>84</v>
      </c>
      <c r="D12" t="str">
        <f>IFERROR(FIND(D11,A12),"Not found")</f>
        <v>Not found</v>
      </c>
    </row>
    <row r="14" spans="1:7" x14ac:dyDescent="0.25">
      <c r="B14">
        <v>5</v>
      </c>
      <c r="C14">
        <v>34</v>
      </c>
      <c r="D14">
        <v>34</v>
      </c>
      <c r="E14">
        <v>34</v>
      </c>
      <c r="F14">
        <v>3</v>
      </c>
    </row>
    <row r="16" spans="1:7" x14ac:dyDescent="0.25">
      <c r="B16">
        <f>PRODUCT(B14:F14)</f>
        <v>589560</v>
      </c>
    </row>
    <row r="18" spans="1:3" x14ac:dyDescent="0.25">
      <c r="A18" t="s">
        <v>82</v>
      </c>
      <c r="B18">
        <f>LEN(A18)</f>
        <v>8</v>
      </c>
    </row>
    <row r="20" spans="1:3" x14ac:dyDescent="0.25">
      <c r="B20" t="s">
        <v>88</v>
      </c>
      <c r="C20" t="s">
        <v>89</v>
      </c>
    </row>
    <row r="21" spans="1:3" x14ac:dyDescent="0.25">
      <c r="A21" t="s">
        <v>86</v>
      </c>
      <c r="B21" t="str">
        <f>LEFT(A21,3)</f>
        <v>ram</v>
      </c>
    </row>
    <row r="22" spans="1:3" x14ac:dyDescent="0.25">
      <c r="A22" t="s">
        <v>40</v>
      </c>
      <c r="B22" t="str">
        <f>LEFT(A22,3)</f>
        <v>paw</v>
      </c>
    </row>
    <row r="23" spans="1:3" x14ac:dyDescent="0.25">
      <c r="A23" t="s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</vt:i4>
      </vt:variant>
    </vt:vector>
  </HeadingPairs>
  <TitlesOfParts>
    <vt:vector size="21" baseType="lpstr">
      <vt:lpstr>Sheet1</vt:lpstr>
      <vt:lpstr>Sheet10</vt:lpstr>
      <vt:lpstr>Sheet8</vt:lpstr>
      <vt:lpstr>Sheet2</vt:lpstr>
      <vt:lpstr>Sheet3</vt:lpstr>
      <vt:lpstr>Date time</vt:lpstr>
      <vt:lpstr>Maths</vt:lpstr>
      <vt:lpstr>Text</vt:lpstr>
      <vt:lpstr>Sheet14</vt:lpstr>
      <vt:lpstr>Sheet9</vt:lpstr>
      <vt:lpstr>relative reference</vt:lpstr>
      <vt:lpstr>result</vt:lpstr>
      <vt:lpstr>Sheet11</vt:lpstr>
      <vt:lpstr>Sheet12</vt:lpstr>
      <vt:lpstr>Sheet13</vt:lpstr>
      <vt:lpstr>Sheet4</vt:lpstr>
      <vt:lpstr>Sheet5</vt:lpstr>
      <vt:lpstr>Sheet6</vt:lpstr>
      <vt:lpstr>Sheet7</vt:lpstr>
      <vt:lpstr>data</vt:lpstr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Santhanam Kalaiselvi</dc:creator>
  <cp:lastModifiedBy>kritika kumari</cp:lastModifiedBy>
  <dcterms:created xsi:type="dcterms:W3CDTF">2012-09-30T07:36:33Z</dcterms:created>
  <dcterms:modified xsi:type="dcterms:W3CDTF">2024-07-02T06:12:24Z</dcterms:modified>
</cp:coreProperties>
</file>