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ichValueRel.xml" ContentType="application/vnd.ms-excel.richvaluerel+xml"/>
  <Override PartName="/xl/richData/rdRichValueTypes.xml" ContentType="application/vnd.ms-excel.rdrichvaluetypes+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hidePivotFieldList="1"/>
  <mc:AlternateContent xmlns:mc="http://schemas.openxmlformats.org/markup-compatibility/2006">
    <mc:Choice Requires="x15">
      <x15ac:absPath xmlns:x15ac="http://schemas.microsoft.com/office/spreadsheetml/2010/11/ac" url="C:\practice\excel\"/>
    </mc:Choice>
  </mc:AlternateContent>
  <xr:revisionPtr revIDLastSave="0" documentId="8_{2C92CEB0-D7CB-4C4D-8746-2B2AFED65F58}" xr6:coauthVersionLast="47" xr6:coauthVersionMax="47" xr10:uidLastSave="{00000000-0000-0000-0000-000000000000}"/>
  <bookViews>
    <workbookView xWindow="-108" yWindow="-108" windowWidth="23256" windowHeight="12576" xr2:uid="{26D4546B-D2A1-4444-8EAF-A6228F96F0C1}"/>
  </bookViews>
  <sheets>
    <sheet name="Data" sheetId="2" r:id="rId1"/>
    <sheet name="Assets" sheetId="4" r:id="rId2"/>
    <sheet name="pivots" sheetId="5" r:id="rId3"/>
    <sheet name="Report" sheetId="8"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3" r:id="rId9"/>
    <pivotCache cacheId="16" r:id="rId10"/>
    <pivotCache cacheId="19" r:id="rId11"/>
    <pivotCache cacheId="22" r:id="rId12"/>
    <pivotCache cacheId="25" r:id="rId13"/>
    <pivotCache cacheId="28"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P19" i="8" l="1"/>
  <c r="P12" i="8"/>
  <c r="Q12" i="8"/>
  <c r="R12" i="8"/>
  <c r="S12" i="8"/>
  <c r="T12" i="8"/>
  <c r="O13" i="8"/>
  <c r="O14" i="8"/>
  <c r="P14" i="8"/>
  <c r="Q14" i="8"/>
  <c r="R14" i="8"/>
  <c r="S14" i="8"/>
  <c r="T14" i="8"/>
  <c r="U14" i="8"/>
  <c r="O15" i="8"/>
  <c r="P15" i="8"/>
  <c r="Q15" i="8"/>
  <c r="R15" i="8"/>
  <c r="S15" i="8"/>
  <c r="T15" i="8"/>
  <c r="U15" i="8"/>
  <c r="O16" i="8"/>
  <c r="P16" i="8"/>
  <c r="Q16" i="8"/>
  <c r="R16" i="8"/>
  <c r="S16" i="8"/>
  <c r="T16" i="8"/>
  <c r="U16" i="8"/>
  <c r="O17" i="8"/>
  <c r="P17" i="8"/>
  <c r="Q17" i="8"/>
  <c r="R17" i="8"/>
  <c r="S17" i="8"/>
  <c r="T17" i="8"/>
  <c r="U17" i="8"/>
  <c r="O18" i="8"/>
  <c r="O19" i="8"/>
  <c r="Q19" i="8"/>
  <c r="R19" i="8"/>
  <c r="S19" i="8"/>
  <c r="T19" i="8"/>
  <c r="U19" i="8"/>
  <c r="O20" i="8"/>
  <c r="P20" i="8"/>
  <c r="Q20" i="8"/>
  <c r="R20" i="8"/>
  <c r="S20" i="8"/>
  <c r="T20" i="8"/>
  <c r="U20" i="8"/>
  <c r="O21" i="8"/>
  <c r="P21" i="8"/>
  <c r="Q21" i="8"/>
  <c r="R21" i="8"/>
  <c r="S21" i="8"/>
  <c r="T21" i="8"/>
  <c r="U21" i="8"/>
  <c r="O22" i="8"/>
  <c r="P22" i="8"/>
  <c r="Q22" i="8"/>
  <c r="R22" i="8"/>
  <c r="S22" i="8"/>
  <c r="T22" i="8"/>
  <c r="U22" i="8"/>
  <c r="O23" i="8"/>
  <c r="P23" i="8"/>
  <c r="Q23" i="8"/>
  <c r="R23" i="8"/>
  <c r="S23" i="8"/>
  <c r="T23" i="8"/>
  <c r="U23" i="8"/>
  <c r="O24" i="8"/>
  <c r="P24" i="8"/>
  <c r="Q24" i="8"/>
  <c r="R24" i="8"/>
  <c r="S24" i="8"/>
  <c r="T24" i="8"/>
  <c r="U24" i="8"/>
  <c r="O25" i="8"/>
  <c r="O26" i="8"/>
  <c r="P26" i="8"/>
  <c r="Q26" i="8"/>
  <c r="R26" i="8"/>
  <c r="S26" i="8"/>
  <c r="T26" i="8"/>
  <c r="U26" i="8"/>
  <c r="O27" i="8"/>
  <c r="P27" i="8"/>
  <c r="Q27" i="8"/>
  <c r="R27" i="8"/>
  <c r="S27" i="8"/>
  <c r="T27" i="8"/>
  <c r="U27" i="8"/>
  <c r="O28" i="8"/>
  <c r="P28" i="8"/>
  <c r="Q28" i="8"/>
  <c r="R28" i="8"/>
  <c r="S28" i="8"/>
  <c r="T28" i="8"/>
  <c r="U28" i="8"/>
  <c r="O29" i="8"/>
  <c r="P29" i="8"/>
  <c r="Q29" i="8"/>
  <c r="R29" i="8"/>
  <c r="S29" i="8"/>
  <c r="T29" i="8"/>
  <c r="U29" i="8"/>
  <c r="O30" i="8"/>
  <c r="P30" i="8"/>
  <c r="Q30" i="8"/>
  <c r="R30" i="8"/>
  <c r="S30" i="8"/>
  <c r="T30" i="8"/>
  <c r="U30" i="8"/>
  <c r="R36" i="5"/>
  <c r="Q40"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P40" i="5" l="1"/>
  <c r="Q42" i="5"/>
  <c r="P41" i="5"/>
  <c r="Q43" i="5"/>
  <c r="P43" i="5"/>
  <c r="P39" i="5"/>
  <c r="Q41" i="5"/>
  <c r="P42" i="5"/>
  <c r="Q3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3EAC63-6985-4495-B998-080D5389F23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64EF143-DCD6-42E6-BAA0-99F274E9315B}"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EE1695EF-81CF-4962-ABE1-D945D65D0CD9}"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<sst xmlns="http://schemas.openxmlformats.org/spreadsheetml/2006/main" count="3177" uniqueCount="1074">
  <si>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</si>
  <si>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</si>
  <si>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</si>
  <si>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</si>
  <si>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</si>
  <si>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</si>
  <si>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</si>
  <si>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</si>
  <si>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</si>
  <si>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</si>
  <si>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</si>
  <si>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</si>
  <si>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</si>
  <si>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</si>
  <si>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</si>
  <si>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</si>
  <si>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</si>
  <si>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</si>
  <si>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</si>
  <si>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</si>
  <si>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</si>
  <si>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</si>
  <si>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</si>
  <si>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</si>
  <si>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</si>
  <si>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</si>
  <si>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</si>
  <si>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</si>
  <si>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</si>
  <si>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</si>
  <si>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</si>
  <si>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</si>
  <si>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</si>
  <si>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</si>
  <si>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</si>
  <si>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</si>
  <si>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</si>
  <si>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</si>
  <si>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</si>
  <si>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</si>
  <si>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</si>
  <si>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</si>
  <si>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</si>
  <si>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</si>
  <si>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</si>
  <si>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</si>
  <si>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</si>
  <si>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</si>
  <si>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</si>
  <si>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</si>
  <si>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</si>
  <si>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</si>
  <si>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</si>
  <si>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</si>
  <si>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</si>
  <si>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</si>
  <si>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</si>
  <si>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</si>
  <si>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</si>
  <si>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</si>
  <si>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</si>
  <si>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</si>
  <si>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</si>
  <si>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</si>
  <si>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</si>
  <si>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</si>
  <si>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</si>
  <si>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</si>
  <si>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</si>
  <si>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</si>
  <si>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</si>
  <si>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</si>
  <si>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</si>
  <si>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</si>
  <si>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</si>
  <si>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</si>
  <si>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</si>
  <si>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</si>
  <si>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</si>
  <si>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</si>
  <si>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</si>
  <si>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</si>
  <si>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</si>
  <si>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</si>
  <si>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</si>
  <si>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</si>
  <si>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</si>
  <si>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</si>
  <si>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</si>
  <si>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</si>
  <si>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</si>
  <si>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</si>
  <si>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</si>
  <si>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</si>
  <si>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</si>
  <si>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</si>
  <si>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</si>
  <si>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</si>
  <si>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</si>
  <si>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</si>
  <si>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</si>
  <si>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</si>
  <si>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</si>
  <si>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</si>
  <si>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</si>
  <si>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</si>
  <si>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</si>
  <si>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</si>
  <si>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</si>
  <si>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</si>
  <si>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</si>
  <si>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</si>
  <si>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</si>
  <si>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</si>
  <si>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</si>
  <si>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</si>
  <si>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</si>
  <si>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</si>
  <si>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</si>
  <si>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</si>
  <si>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</si>
  <si>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</si>
  <si>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</si>
  <si>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</si>
  <si>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</si>
  <si>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</si>
  <si>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</si>
  <si>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</si>
  <si>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</si>
  <si>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</si>
  <si>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</si>
  <si>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</si>
  <si>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</si>
  <si>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</si>
  <si>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</si>
  <si>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</si>
  <si>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</si>
  <si>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</si>
  <si>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</si>
  <si>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</si>
  <si>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</si>
  <si>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</si>
  <si>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</si>
  <si>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</si>
  <si>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</si>
  <si>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</si>
  <si>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</si>
  <si>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</si>
  <si>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</si>
  <si>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</si>
  <si>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</si>
  <si>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</si>
  <si>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</si>
  <si>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</si>
  <si>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</si>
  <si>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</si>
  <si>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</si>
  <si>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</si>
  <si>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</si>
  <si>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</si>
  <si>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</si>
  <si>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</si>
  <si>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</si>
  <si>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</si>
  <si>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</si>
  <si>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</si>
  <si>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</si>
  <si>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</si>
  <si>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</si>
  <si>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</si>
  <si>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</si>
  <si>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</si>
  <si>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</si>
  <si>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</si>
  <si>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</si>
  <si>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</si>
  <si>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</si>
  <si>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</si>
  <si>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</si>
  <si>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</si>
  <si>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</si>
  <si>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</si>
  <si>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</si>
  <si>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</si>
  <si>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</si>
  <si>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</si>
  <si>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</si>
  <si>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</si>
  <si>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</si>
  <si>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</si>
  <si>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</si>
  <si>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</si>
  <si>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</si>
  <si>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</si>
  <si>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</si>
  <si>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</si>
  <si>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</si>
  <si>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</si>
  <si>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</si>
  <si>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</si>
  <si>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</si>
  <si>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</si>
  <si>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</si>
  <si>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</si>
  <si>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</si>
  <si>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</si>
  <si>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</si>
  <si>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</si>
  <si>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</si>
  <si>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</si>
  <si>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</si>
  <si>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</si>
  <si>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</si>
  <si>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</si>
  <si>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</si>
  <si>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</si>
  <si>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</si>
  <si>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</si>
  <si>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</si>
  <si>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</si>
  <si>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</si>
  <si>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</si>
  <si>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</si>
  <si>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</si>
  <si>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</si>
  <si>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</si>
  <si>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</si>
  <si>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</si>
  <si>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</si>
  <si>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</si>
  <si>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</si>
  <si>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</si>
  <si>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</si>
  <si>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</si>
  <si>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</si>
  <si>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</si>
  <si>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</si>
  <si>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</si>
  <si>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</si>
  <si>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</si>
  <si>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</si>
  <si>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</si>
  <si>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</si>
  <si>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</si>
  <si>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</si>
  <si>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</si>
  <si>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</si>
  <si>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</si>
  <si>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</si>
  <si>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</si>
  <si>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</si>
  <si>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</si>
  <si>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</si>
  <si>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</si>
  <si>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</si>
  <si>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</si>
  <si>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</si>
  <si>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</si>
  <si>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</si>
  <si>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</si>
  <si>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</si>
  <si>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</si>
  <si>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</si>
  <si>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</si>
  <si>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</si>
  <si>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</si>
  <si>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</si>
  <si>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</si>
  <si>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</si>
  <si>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</si>
  <si>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</si>
  <si>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</si>
  <si>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</si>
  <si>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</si>
  <si>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</si>
  <si>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</si>
  <si>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</si>
  <si>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</si>
  <si>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</si>
  <si>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</si>
  <si>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</si>
  <si>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</si>
  <si>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</si>
  <si>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</si>
  <si>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</si>
  <si>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</si>
  <si>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</si>
  <si>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</si>
  <si>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</si>
  <si>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</si>
  <si>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</si>
  <si>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</si>
  <si>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</si>
  <si>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</si>
  <si>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</si>
  <si>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</si>
  <si>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</si>
  <si>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</si>
  <si>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</si>
  <si>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</si>
  <si>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</si>
  <si>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</si>
  <si>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</si>
  <si>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</si>
  <si>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</si>
  <si>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</si>
  <si>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</si>
  <si>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</si>
  <si>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</si>
  <si>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</si>
  <si>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</si>
  <si>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</si>
  <si>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</si>
  <si>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</si>
  <si>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</si>
  <si>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</si>
  <si>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</si>
  <si>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</si>
  <si>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</si>
  <si>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</si>
  <si>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</si>
  <si>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</si>
  <si>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</si>
  <si>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</si>
  <si>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</si>
  <si>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</si>
  <si>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</si>
  <si>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</si>
  <si>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</si>
  <si>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</si>
  <si>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</si>
  <si>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</si>
  <si>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</si>
  <si>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</si>
  <si>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</si>
  <si>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</si>
  <si>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</si>
  <si>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</si>
  <si>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</si>
  <si>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</si>
  <si>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</si>
  <si>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</si>
  <si>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</si>
  <si>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</si>
  <si>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</si>
  <si>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</si>
  <si>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</si>
  <si>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</si>
  <si>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</si>
  <si>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</si>
  <si>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</si>
  <si>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</si>
  <si>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</si>
  <si>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</si>
  <si>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</si>
  <si>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</si>
  <si>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</si>
  <si>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</si>
  <si>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</si>
  <si>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</si>
  <si>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</si>
  <si>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</si>
  <si>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</si>
  <si>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</si>
  <si>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</si>
  <si>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</si>
  <si>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</si>
  <si>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</si>
  <si>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</si>
  <si>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</si>
  <si>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</si>
  <si>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</si>
  <si>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</si>
  <si>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</si>
  <si>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</si>
  <si>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</si>
  <si>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</si>
  <si>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</si>
  <si>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</si>
  <si>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</si>
  <si>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</si>
  <si>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</si>
  <si>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</si>
  <si>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</si>
  <si>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</si>
  <si>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</si>
  <si>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</si>
  <si>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</si>
  <si>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</si>
  <si>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</si>
  <si>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</si>
  <si>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</si>
  <si>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</si>
  <si>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</si>
  <si>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</si>
  <si>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</si>
  <si>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</si>
  <si>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</si>
  <si>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</si>
  <si>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</si>
  <si>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</si>
  <si>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</si>
  <si>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</si>
  <si>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</si>
  <si>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</si>
  <si>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</si>
  <si>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</si>
  <si>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</si>
  <si>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</si>
  <si>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</si>
  <si>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</si>
  <si>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</si>
  <si>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</si>
  <si>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</si>
  <si>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</si>
  <si>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</si>
  <si>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</si>
  <si>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</si>
  <si>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</si>
  <si>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</si>
  <si>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</si>
  <si>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</si>
  <si>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</si>
  <si>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</si>
  <si>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</si>
  <si>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</si>
  <si>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</si>
  <si>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</si>
  <si>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</si>
  <si>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</si>
  <si>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</si>
  <si>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</si>
  <si>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</si>
  <si>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</si>
  <si>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</si>
  <si>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</si>
  <si>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</si>
  <si>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</si>
  <si>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</si>
  <si>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</si>
  <si>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</si>
  <si>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</si>
  <si>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</si>
  <si>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</si>
  <si>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</si>
  <si>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</si>
  <si>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</si>
  <si>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</si>
  <si>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</si>
  <si>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</si>
  <si>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</si>
  <si>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</si>
  <si>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</si>
  <si>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</si>
  <si>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</si>
  <si>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</si>
  <si>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</si>
  <si>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</si>
  <si>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</si>
  <si>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</si>
  <si>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</si>
  <si>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</si>
  <si>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</si>
  <si>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</si>
  <si>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</si>
  <si>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</si>
  <si>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</si>
  <si>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</si>
  <si>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</si>
  <si>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</si>
  <si>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</si>
  <si>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</si>
  <si>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</si>
  <si>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</si>
  <si>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</si>
  <si>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</si>
  <si>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</si>
  <si>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</si>
  <si>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</si>
  <si>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</si>
  <si>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</si>
  <si>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</si>
  <si>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</si>
  <si>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</si>
  <si>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</si>
  <si>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</si>
  <si>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</si>
  <si>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</si>
  <si>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</si>
  <si>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</si>
  <si>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</si>
  <si>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</si>
  <si>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</si>
  <si>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</si>
  <si>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</si>
  <si>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</si>
  <si>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</si>
  <si>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</si>
  <si>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</si>
  <si>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</si>
  <si>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</si>
  <si>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</si>
  <si>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</si>
  <si>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</si>
  <si>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</si>
  <si>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</si>
  <si>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</si>
  <si>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</si>
  <si>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</si>
  <si>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</si>
  <si>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</si>
  <si>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</si>
  <si>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</si>
  <si>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</si>
  <si>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</si>
  <si>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</si>
  <si>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</si>
  <si>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</si>
  <si>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</si>
  <si>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</si>
  <si>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</si>
  <si>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</si>
  <si>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</si>
  <si>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</si>
  <si>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</si>
  <si>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</si>
  <si>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</si>
  <si>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</si>
  <si>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</si>
  <si>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</si>
  <si>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</si>
  <si>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</si>
  <si>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</si>
  <si>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</si>
  <si>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</si>
  <si>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</si>
  <si>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</si>
  <si>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</si>
  <si>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</si>
  <si>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</si>
  <si>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</si>
  <si>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</si>
  <si>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</si>
  <si>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</si>
  <si>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</si>
  <si>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</si>
  <si>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</si>
  <si>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</si>
  <si>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</si>
  <si>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</si>
  <si>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</si>
  <si>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</si>
  <si>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</si>
  <si>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</si>
  <si>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</si>
  <si>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</si>
  <si>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</si>
  <si>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</si>
  <si>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</si>
  <si>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</si>
  <si>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</si>
  <si>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</si>
  <si>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</si>
  <si>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</si>
  <si>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</si>
  <si>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</si>
  <si>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</si>
  <si>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</si>
  <si>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</si>
  <si>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</si>
  <si>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</si>
  <si>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</si>
  <si>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</si>
  <si>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</si>
  <si>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</si>
  <si>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</si>
  <si>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</si>
  <si>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</si>
  <si>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</si>
  <si>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</si>
  <si>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</si>
  <si>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</si>
  <si>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</si>
  <si>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</si>
  <si>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</si>
  <si>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</si>
  <si>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</si>
  <si>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</si>
  <si>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</si>
  <si>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</si>
  <si>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</si>
  <si>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</si>
  <si>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</si>
  <si>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</si>
  <si>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</si>
  <si>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</si>
  <si>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</si>
  <si>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</si>
  <si>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</si>
  <si>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</si>
  <si>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</si>
  <si>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</si>
  <si>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</si>
  <si>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</si>
  <si>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</si>
  <si>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</si>
  <si>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</si>
  <si>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</si>
  <si>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</si>
  <si>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</si>
  <si>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</si>
  <si>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</si>
  <si>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</si>
  <si>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</si>
  <si>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</si>
  <si>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</si>
  <si>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</si>
  <si>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</si>
  <si>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</si>
  <si>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</si>
  <si>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</si>
  <si>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</si>
  <si>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</si>
  <si>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</si>
  <si>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</si>
  <si>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</si>
  <si>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</si>
  <si>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</si>
  <si>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</si>
  <si>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</si>
  <si>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</si>
  <si>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</si>
  <si>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</si>
  <si>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</si>
  <si>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</si>
  <si>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</si>
  <si>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</si>
  <si>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</si>
  <si>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</si>
  <si>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</si>
  <si>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</si>
  <si>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</si>
  <si>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</si>
  <si>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</si>
  <si>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</si>
  <si>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</si>
  <si>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</si>
  <si>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</si>
  <si>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</si>
  <si>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</si>
  <si>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</si>
  <si>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</si>
  <si>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</si>
  <si>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</si>
  <si>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</si>
  <si>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</si>
  <si>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</si>
  <si>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</si>
  <si>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</si>
  <si>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</si>
  <si>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</si>
  <si>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</si>
  <si>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</si>
  <si>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</si>
  <si>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</si>
  <si>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</si>
  <si>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</si>
  <si>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</si>
  <si>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</si>
  <si>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</si>
  <si>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</si>
  <si>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</si>
  <si>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</si>
  <si>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</si>
  <si>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</si>
  <si>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</si>
  <si>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</si>
  <si>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</si>
  <si>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</si>
  <si>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</si>
  <si>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</si>
  <si>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</si>
  <si>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</si>
  <si>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</si>
  <si>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</si>
  <si>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</si>
  <si>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</si>
  <si>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</si>
  <si>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</si>
  <si>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</si>
  <si>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</si>
  <si>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</si>
  <si>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</si>
  <si>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</si>
  <si>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</si>
  <si>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</si>
  <si>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</si>
  <si>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</si>
  <si>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</si>
  <si>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</si>
  <si>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</si>
  <si>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</si>
  <si>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</si>
  <si>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</si>
  <si>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</si>
  <si>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</si>
  <si>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</si>
  <si>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</si>
  <si>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</si>
  <si>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</si>
  <si>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</si>
  <si>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</si>
  <si>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</si>
  <si>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</si>
  <si>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</si>
  <si>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</si>
  <si>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</si>
  <si>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</si>
  <si>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</si>
  <si>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</si>
  <si>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</si>
  <si>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</si>
  <si>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</si>
  <si>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</si>
  <si>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</si>
  <si>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</si>
  <si>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</si>
  <si>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</si>
  <si>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</si>
  <si>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</si>
  <si>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</si>
  <si>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</si>
  <si>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</si>
  <si>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</si>
  <si>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</si>
  <si>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</si>
  <si>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</si>
  <si>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</si>
  <si>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</si>
  <si>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</si>
  <si>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</si>
  <si>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</si>
  <si>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</si>
  <si>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</si>
  <si>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</si>
  <si>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</si>
  <si>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</si>
  <si>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</si>
  <si>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</si>
  <si>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</si>
  <si>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</si>
  <si>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</si>
  <si>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</si>
  <si>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</si>
  <si>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</si>
  <si>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</si>
  <si>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</si>
  <si>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</si>
  <si>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</si>
  <si>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</si>
  <si>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</si>
  <si>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</si>
  <si>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</si>
  <si>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</si>
  <si>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</si>
  <si>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</si>
  <si>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</si>
  <si>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</si>
  <si>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</si>
  <si>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</si>
  <si>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</si>
  <si>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</si>
  <si>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</si>
  <si>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</si>
  <si>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</si>
  <si>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</si>
  <si>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</si>
  <si>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</si>
  <si>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</si>
  <si>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</si>
  <si>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</si>
  <si>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</si>
  <si>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</si>
  <si>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</si>
  <si>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</si>
  <si>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</si>
  <si>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</si>
  <si>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</si>
  <si>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</si>
  <si>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</si>
  <si>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</si>
  <si>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</si>
  <si>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</si>
  <si>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</si>
  <si>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</si>
  <si>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</si>
  <si>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</si>
  <si>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</si>
  <si>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</si>
  <si>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</si>
  <si>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</si>
  <si>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</si>
  <si>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</si>
  <si>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</si>
  <si>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</si>
  <si>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</si>
  <si>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</si>
  <si>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</si>
  <si>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</si>
  <si>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</si>
  <si>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</si>
  <si>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</si>
  <si>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</si>
  <si>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</si>
  <si>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</si>
  <si>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</si>
  <si>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</si>
  <si>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</si>
  <si>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</si>
  <si>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</si>
  <si>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</si>
  <si>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</si>
  <si>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</si>
  <si>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</si>
  <si>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</si>
  <si>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</si>
  <si>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</si>
  <si>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</si>
  <si>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</si>
  <si>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</si>
  <si>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</si>
  <si>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</si>
  <si>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</si>
  <si>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</si>
  <si>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</si>
  <si>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</si>
  <si>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</si>
  <si>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</si>
  <si>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</si>
  <si>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</si>
  <si>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</si>
  <si>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</si>
  <si>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</si>
  <si>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</si>
  <si>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</si>
  <si>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</si>
  <si>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</si>
  <si>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</si>
  <si>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</si>
  <si>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</si>
  <si>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</si>
  <si>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</si>
  <si>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</si>
  <si>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</si>
  <si>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</si>
  <si>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</si>
  <si>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</si>
  <si>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</si>
  <si>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</si>
  <si>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</si>
  <si>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</si>
  <si>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</si>
  <si>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</si>
  <si>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</si>
  <si>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</si>
  <si>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</si>
  <si>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</si>
  <si>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</si>
  <si>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</si>
  <si>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</si>
  <si>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</si>
  <si>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</si>
  <si>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</si>
  <si>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</si>
  <si>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</si>
  <si>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</si>
  <si>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</si>
  <si>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</si>
  <si>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</si>
  <si>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</si>
  <si>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</si>
  <si>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</si>
  <si>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</si>
  <si>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</si>
  <si>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</si>
  <si>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</si>
  <si>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</si>
  <si>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</si>
  <si>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</si>
  <si>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</si>
  <si>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</si>
  <si>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</si>
  <si>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</si>
  <si>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</si>
  <si>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</si>
  <si>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</si>
  <si>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</si>
  <si>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</si>
  <si>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</si>
  <si>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</si>
  <si>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</si>
  <si>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</si>
  <si>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</si>
  <si>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</si>
  <si>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</si>
  <si>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</si>
  <si>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</si>
  <si>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</si>
  <si>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</si>
  <si>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</si>
  <si>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</si>
  <si>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</si>
  <si>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</si>
  <si>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</si>
  <si>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</si>
  <si>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</si>
  <si>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</si>
  <si>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</si>
  <si>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</si>
  <si>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</si>
  <si>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</si>
  <si>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</si>
  <si>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</si>
  <si>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</si>
  <si>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</si>
  <si>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</si>
  <si>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</si>
  <si>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</si>
  <si>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</si>
  <si>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</si>
  <si>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</si>
  <si>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</si>
  <si>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</si>
  <si>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</si>
  <si>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</si>
  <si>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</si>
  <si>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</si>
  <si>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</si>
  <si>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</si>
  <si>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</si>
  <si>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</si>
  <si>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</si>
  <si>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</si>
  <si>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</si>
  <si>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</si>
  <si>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</si>
  <si>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</si>
  <si>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</si>
  <si>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</si>
  <si>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</si>
  <si>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</si>
  <si>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</si>
  <si>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</si>
  <si>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</si>
  <si>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</si>
  <si>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</si>
  <si>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</si>
  <si>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</si>
  <si>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</si>
  <si>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</si>
  <si>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</si>
  <si>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</si>
  <si>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</si>
  <si>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</si>
  <si>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</si>
  <si>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</si>
  <si>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</si>
  <si>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</si>
  <si>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</si>
  <si>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</si>
  <si>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</si>
  <si>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</si>
  <si>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</si>
  <si>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</si>
  <si>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</si>
  <si>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</si>
  <si>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</si>
  <si>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</si>
  <si>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</si>
  <si>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</si>
  <si>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</si>
  <si>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</si>
  <si>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</si>
  <si>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</si>
  <si>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</si>
  <si>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</si>
  <si>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</si>
  <si>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</si>
  <si>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</si>
  <si>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</si>
  <si>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</si>
  <si>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</si>
  <si>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</si>
  <si>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</si>
  <si>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</si>
  <si>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</si>
  <si>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</si>
  <si>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</si>
  <si>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</si>
  <si>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</si>
  <si>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</si>
  <si>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</si>
  <si>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</si>
  <si>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</si>
  <si>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</si>
  <si>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</si>
  <si>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</si>
  <si>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</si>
  <si>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</si>
  <si>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</si>
  <si>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</si>
  <si>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</si>
  <si>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</si>
  <si>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</si>
  <si>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</si>
  <si>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</si>
  <si>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</si>
  <si>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</si>
  <si>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</si>
  <si>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</si>
  <si>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</si>
  <si>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</si>
  <si>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</si>
  <si>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</si>
  <si>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</si>
  <si>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</si>
  <si>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</si>
  <si>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</si>
  <si>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</si>
  <si>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</si>
  <si>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</si>
  <si>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</si>
  <si>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</si>
  <si>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</si>
  <si>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</si>
  <si>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</si>
  <si>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</si>
  <si>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</si>
  <si>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</si>
  <si>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</si>
  <si>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</si>
  <si>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</si>
  <si>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</si>
  <si>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</si>
  <si>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</si>
  <si>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</si>
  <si>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 ratings</t>
  </si>
  <si>
    <t>Sunday</t>
  </si>
  <si>
    <t>Monday</t>
  </si>
  <si>
    <t>Tuesday</t>
  </si>
  <si>
    <t>Wednesday</t>
  </si>
  <si>
    <t>Thursday</t>
  </si>
  <si>
    <t>Friday</t>
  </si>
  <si>
    <t>Saturday</t>
  </si>
  <si>
    <t>Row Labels</t>
  </si>
  <si>
    <t>Grand Total</t>
  </si>
  <si>
    <t>Jan</t>
  </si>
  <si>
    <t>Feb</t>
  </si>
  <si>
    <t>Mar</t>
  </si>
  <si>
    <t>Apr</t>
  </si>
  <si>
    <t>May</t>
  </si>
  <si>
    <t>Jun</t>
  </si>
  <si>
    <t>Jul</t>
  </si>
  <si>
    <t>Aug</t>
  </si>
  <si>
    <t>Sep</t>
  </si>
  <si>
    <t>Oct</t>
  </si>
  <si>
    <t>Nov</t>
  </si>
  <si>
    <t>Dec</t>
  </si>
  <si>
    <t>Call Count2</t>
  </si>
  <si>
    <t>sel.calls</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</si>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</sst>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quot;₹&quot;\ * #,##0.00_ ;_ &quot;₹&quot;\ * \-#,##0.00_ ;_ &quot;₹&quot;\ * &quot;-&quot;??_ ;_ @_ "/>
    <numFmt numFmtId="164" formatCode="[$-409]d\-mmm\-yy;@"/>
    <numFmt numFmtId="165" formatCode="0.0"/>
    <numFmt numFmtId="166" formatCode="&quot;₹&quot;\ #,##0;#,##0\ \-&quot;₹&quot;;&quot;₹&quot;\ #,##0"/>
    <numFmt numFmtId="167" formatCode="&quot;₹&quot;#,###.0,&quot;k&quot;"/>
    <numFmt numFmtId="168" formatCode="&quot;₹&quot;\ #,##0.00"/>
    <numFmt numFmtId="169" formatCode="&quot;₹&quot;\ #,##0;#,##0\ \-&quot;₹&quot;;&quot;₹&quot;\ #,##0"/>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s>
  <fills count="6">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44" fontId="4"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 fontId="0" fillId="0" borderId="0" xfId="0" applyNumberFormat="1"/>
    <xf numFmtId="0" fontId="0" fillId="0" borderId="0" xfId="0" pivotButton="1"/>
    <xf numFmtId="0" fontId="0" fillId="0" borderId="0" xfId="0" applyAlignment="1">
      <alignment horizontal="left"/>
    </xf>
    <xf numFmtId="0" fontId="1" fillId="4" borderId="10" xfId="0" applyFont="1" applyFill="1" applyBorder="1"/>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0" fontId="1" fillId="5" borderId="12" xfId="0" applyFont="1" applyFill="1" applyBorder="1"/>
    <xf numFmtId="0" fontId="1" fillId="5" borderId="13" xfId="0" applyFont="1" applyFill="1" applyBorder="1"/>
    <xf numFmtId="0" fontId="1" fillId="5" borderId="14" xfId="0" applyFont="1" applyFill="1" applyBorder="1"/>
    <xf numFmtId="0" fontId="1" fillId="5" borderId="0" xfId="0" applyFont="1" applyFill="1"/>
    <xf numFmtId="0" fontId="1" fillId="5" borderId="15" xfId="0" applyFont="1" applyFill="1" applyBorder="1"/>
    <xf numFmtId="168" fontId="0" fillId="5" borderId="0" xfId="1" applyNumberFormat="1" applyFont="1" applyFill="1" applyBorder="1" applyAlignment="1">
      <alignment horizontal="right"/>
    </xf>
    <xf numFmtId="168" fontId="0" fillId="5" borderId="15" xfId="1" applyNumberFormat="1" applyFont="1" applyFill="1" applyBorder="1"/>
    <xf numFmtId="168" fontId="0" fillId="5" borderId="17" xfId="1" applyNumberFormat="1" applyFont="1" applyFill="1" applyBorder="1" applyAlignment="1">
      <alignment horizontal="right"/>
    </xf>
    <xf numFmtId="168" fontId="0" fillId="5" borderId="18" xfId="1" applyNumberFormat="1" applyFont="1" applyFill="1" applyBorder="1"/>
    <xf numFmtId="0" fontId="0" fillId="5" borderId="11" xfId="0" applyFill="1" applyBorder="1"/>
    <xf numFmtId="0" fontId="0" fillId="5" borderId="14" xfId="0" applyFill="1" applyBorder="1"/>
    <xf numFmtId="0" fontId="0" fillId="5" borderId="16" xfId="0" applyFill="1" applyBorder="1"/>
    <xf numFmtId="0" fontId="0" fillId="0" borderId="0" xfId="0" applyFill="1"/>
    <xf numFmtId="1" fontId="0" fillId="0" borderId="0" xfId="0" applyNumberFormat="1" applyFill="1"/>
    <xf numFmtId="169" fontId="0" fillId="0" borderId="0" xfId="0" applyNumberFormat="1" applyFill="1"/>
    <xf numFmtId="165" fontId="0" fillId="0" borderId="0" xfId="0" applyNumberFormat="1" applyFill="1"/>
    <xf numFmtId="0" fontId="0" fillId="0" borderId="0" xfId="0" applyFill="1" applyAlignment="1">
      <alignment horizontal="left"/>
    </xf>
  </cellXfs>
  <cellStyles count="2">
    <cellStyle name="Currency" xfId="1" builtinId="4"/>
    <cellStyle name="Normal" xfId="0" builtinId="0"/>
  </cellStyles>
  <dxfs count="76">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22/10/relationships/richValueRel" Target="richData/richValueRel.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b="0"/>
              <a:t>AMOUNT</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pivots!$M$39:$M$43</c:f>
              <c:strCache>
                <c:ptCount val="5"/>
                <c:pt idx="0">
                  <c:v>R01</c:v>
                </c:pt>
                <c:pt idx="1">
                  <c:v>R02</c:v>
                </c:pt>
                <c:pt idx="2">
                  <c:v>R03</c:v>
                </c:pt>
                <c:pt idx="3">
                  <c:v>R04</c:v>
                </c:pt>
                <c:pt idx="4">
                  <c:v>R05</c:v>
                </c:pt>
              </c:strCache>
            </c:strRef>
          </c:cat>
          <c:val>
            <c:numRef>
              <c:f>pivots!$O$39:$O$43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622-4FA0-B5F0-2429E7971D5C}"/>
            </c:ext>
          </c:extLst>
        </c:ser>
        <c:ser>
          <c:idx val="1"/>
          <c:order val="1"/>
          <c:tx>
            <c:strRef>
              <c:f>pivots!$Q$38</c:f>
              <c:strCache>
                <c:ptCount val="1"/>
                <c:pt idx="0">
                  <c:v>sel.amount</c:v>
                </c:pt>
              </c:strCache>
            </c:strRef>
          </c:tx>
          <c:spPr>
            <a:gradFill>
              <a:gsLst>
                <a:gs pos="0">
                  <a:srgbClr val="FF0000"/>
                </a:gs>
                <a:gs pos="100000">
                  <a:schemeClr val="accent4"/>
                </a:gs>
              </a:gsLst>
              <a:lin ang="5400000" scaled="1"/>
            </a:gradFill>
            <a:ln>
              <a:noFill/>
            </a:ln>
            <a:effectLst/>
          </c:spPr>
          <c:invertIfNegative val="0"/>
          <c:val>
            <c:numRef>
              <c:f>pivots!$Q$39:$Q$43</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1622-4FA0-B5F0-2429E7971D5C}"/>
            </c:ext>
          </c:extLst>
        </c:ser>
        <c:dLbls>
          <c:showLegendKey val="0"/>
          <c:showVal val="0"/>
          <c:showCatName val="0"/>
          <c:showSerName val="0"/>
          <c:showPercent val="0"/>
          <c:showBubbleSize val="0"/>
        </c:dLbls>
        <c:gapWidth val="25"/>
        <c:overlap val="100"/>
        <c:axId val="1261704048"/>
        <c:axId val="1261708848"/>
      </c:barChart>
      <c:catAx>
        <c:axId val="1261704048"/>
        <c:scaling>
          <c:orientation val="maxMin"/>
        </c:scaling>
        <c:delete val="1"/>
        <c:axPos val="l"/>
        <c:numFmt formatCode="General" sourceLinked="1"/>
        <c:majorTickMark val="out"/>
        <c:minorTickMark val="none"/>
        <c:tickLblPos val="nextTo"/>
        <c:crossAx val="1261708848"/>
        <c:crosses val="autoZero"/>
        <c:auto val="1"/>
        <c:lblAlgn val="ctr"/>
        <c:lblOffset val="100"/>
        <c:noMultiLvlLbl val="0"/>
      </c:catAx>
      <c:valAx>
        <c:axId val="1261708848"/>
        <c:scaling>
          <c:orientation val="minMax"/>
        </c:scaling>
        <c:delete val="1"/>
        <c:axPos val="t"/>
        <c:numFmt formatCode="&quot;₹&quot;#,###.0,&quot;k&quot;" sourceLinked="1"/>
        <c:majorTickMark val="out"/>
        <c:minorTickMark val="none"/>
        <c:tickLblPos val="nextTo"/>
        <c:crossAx val="1261704048"/>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[Call-Centre-Report.xlsx]pivots!weekly trend</c:name>
    <c:fmtId val="46"/>
  </c:pivotSource>
  <c:chart>
    <c:autoTitleDeleted val="1"/>
    <c:pivotFmts>
      <c:pivotFmt>
        <c:idx val="0"/>
        <c:spPr>
          <a:gradFill>
            <a:gsLst>
              <a:gs pos="0">
                <a:srgbClr val="FF0000"/>
              </a:gs>
              <a:gs pos="100000">
                <a:schemeClr val="accent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0000"/>
              </a:gs>
              <a:gs pos="100000">
                <a:schemeClr val="accent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100000">
                <a:schemeClr val="accent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83679366779106"/>
          <c:y val="4.3298582778877513E-2"/>
          <c:w val="0.77702012248468944"/>
          <c:h val="0.84731481481481485"/>
        </c:manualLayout>
      </c:layout>
      <c:barChart>
        <c:barDir val="bar"/>
        <c:grouping val="clustered"/>
        <c:varyColors val="0"/>
        <c:ser>
          <c:idx val="0"/>
          <c:order val="0"/>
          <c:tx>
            <c:strRef>
              <c:f>pivots!$J$15</c:f>
              <c:strCache>
                <c:ptCount val="1"/>
                <c:pt idx="0">
                  <c:v>Total</c:v>
                </c:pt>
              </c:strCache>
            </c:strRef>
          </c:tx>
          <c:spPr>
            <a:gradFill>
              <a:gsLst>
                <a:gs pos="0">
                  <a:srgbClr val="FF0000"/>
                </a:gs>
                <a:gs pos="100000">
                  <a:schemeClr val="accent4"/>
                </a:gs>
              </a:gsLst>
              <a:lin ang="5400000" scaled="1"/>
            </a:gradFill>
            <a:ln>
              <a:noFill/>
            </a:ln>
            <a:effectLst/>
          </c:spPr>
          <c:invertIfNegative val="0"/>
          <c:cat>
            <c:strRef>
              <c:f>pivots!$I$16:$I$23</c:f>
              <c:strCache>
                <c:ptCount val="7"/>
                <c:pt idx="0">
                  <c:v>Sunday</c:v>
                </c:pt>
                <c:pt idx="1">
                  <c:v>Saturday</c:v>
                </c:pt>
                <c:pt idx="2">
                  <c:v>Friday</c:v>
                </c:pt>
                <c:pt idx="3">
                  <c:v>Thursday</c:v>
                </c:pt>
                <c:pt idx="4">
                  <c:v>Wednesday</c:v>
                </c:pt>
                <c:pt idx="5">
                  <c:v>Tuesday</c:v>
                </c:pt>
                <c:pt idx="6">
                  <c:v>Monday</c:v>
                </c:pt>
              </c:strCache>
            </c:strRef>
          </c:cat>
          <c:val>
            <c:numRef>
              <c:f>pivots!$J$16:$J$23</c:f>
              <c:numCache>
                <c:formatCode>0</c:formatCode>
                <c:ptCount val="7"/>
                <c:pt idx="0">
                  <c:v>36</c:v>
                </c:pt>
                <c:pt idx="1">
                  <c:v>40</c:v>
                </c:pt>
                <c:pt idx="2">
                  <c:v>24</c:v>
                </c:pt>
                <c:pt idx="3">
                  <c:v>23</c:v>
                </c:pt>
                <c:pt idx="4">
                  <c:v>23</c:v>
                </c:pt>
                <c:pt idx="5">
                  <c:v>13</c:v>
                </c:pt>
                <c:pt idx="6">
                  <c:v>30</c:v>
                </c:pt>
              </c:numCache>
            </c:numRef>
          </c:val>
          <c:extLst>
            <c:ext xmlns:c16="http://schemas.microsoft.com/office/drawing/2014/chart" uri="{C3380CC4-5D6E-409C-BE32-E72D297353CC}">
              <c16:uniqueId val="{00000000-739D-47E7-8469-64C70538CA14}"/>
            </c:ext>
          </c:extLst>
        </c:ser>
        <c:dLbls>
          <c:showLegendKey val="0"/>
          <c:showVal val="0"/>
          <c:showCatName val="0"/>
          <c:showSerName val="0"/>
          <c:showPercent val="0"/>
          <c:showBubbleSize val="0"/>
        </c:dLbls>
        <c:gapWidth val="25"/>
        <c:axId val="1513044160"/>
        <c:axId val="1513030720"/>
      </c:barChart>
      <c:catAx>
        <c:axId val="15130441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30720"/>
        <c:crosses val="autoZero"/>
        <c:auto val="1"/>
        <c:lblAlgn val="ctr"/>
        <c:lblOffset val="100"/>
        <c:noMultiLvlLbl val="0"/>
      </c:catAx>
      <c:valAx>
        <c:axId val="1513030720"/>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044160"/>
        <c:crosses val="autoZero"/>
        <c:crossBetween val="between"/>
      </c:valAx>
      <c:spPr>
        <a:solidFill>
          <a:schemeClr val="bg1"/>
        </a:solid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[Call-Centre-Report.xlsx]pivots!monthly trend</c:name>
    <c:fmtId val="2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CALL</a:t>
            </a:r>
            <a:r>
              <a:rPr lang="en-IN" baseline="0"/>
              <a:t> TREND</a:t>
            </a:r>
            <a:endParaRPr lang="en-IN"/>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472440944881885E-2"/>
          <c:y val="0.13786818314377369"/>
          <c:w val="0.66729090113735778"/>
          <c:h val="0.66417104111986003"/>
        </c:manualLayout>
      </c:layout>
      <c:areaChart>
        <c:grouping val="standard"/>
        <c:varyColors val="0"/>
        <c:ser>
          <c:idx val="1"/>
          <c:order val="1"/>
          <c:tx>
            <c:strRef>
              <c:f>pivots!$G$15</c:f>
              <c:strCache>
                <c:ptCount val="1"/>
                <c:pt idx="0">
                  <c:v>Call Count2</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cat>
            <c:strRef>
              <c:f>pivots!$E$16:$E$28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pivots!$G$16:$G$28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327B-4287-A8FC-FF1EBB817086}"/>
            </c:ext>
          </c:extLst>
        </c:ser>
        <c:dLbls>
          <c:showLegendKey val="0"/>
          <c:showVal val="0"/>
          <c:showCatName val="0"/>
          <c:showSerName val="0"/>
          <c:showPercent val="0"/>
          <c:showBubbleSize val="0"/>
        </c:dLbls>
        <c:axId val="625049312"/>
        <c:axId val="625062752"/>
      </c:areaChart>
      <c:lineChart>
        <c:grouping val="standard"/>
        <c:varyColors val="0"/>
        <c:ser>
          <c:idx val="0"/>
          <c:order val="0"/>
          <c:tx>
            <c:strRef>
              <c:f>pivots!$F$15</c:f>
              <c:strCache>
                <c:ptCount val="1"/>
                <c:pt idx="0">
                  <c:v>Call Count</c:v>
                </c:pt>
              </c:strCache>
            </c:strRef>
          </c:tx>
          <c:spPr>
            <a:ln w="28575" cap="rnd">
              <a:solidFill>
                <a:schemeClr val="accent1"/>
              </a:solidFill>
              <a:round/>
            </a:ln>
            <a:effectLst/>
          </c:spPr>
          <c:marker>
            <c:symbol val="circle"/>
            <c:size val="6"/>
            <c:spPr>
              <a:solidFill>
                <a:schemeClr val="accent1"/>
              </a:solidFill>
              <a:ln>
                <a:noFill/>
              </a:ln>
              <a:effectLst/>
            </c:spPr>
          </c:marker>
          <c:cat>
            <c:strRef>
              <c:f>pivots!$E$16:$E$28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pivots!$F$16:$F$28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327B-4287-A8FC-FF1EBB817086}"/>
            </c:ext>
          </c:extLst>
        </c:ser>
        <c:dLbls>
          <c:showLegendKey val="0"/>
          <c:showVal val="0"/>
          <c:showCatName val="0"/>
          <c:showSerName val="0"/>
          <c:showPercent val="0"/>
          <c:showBubbleSize val="0"/>
        </c:dLbls>
        <c:marker val="1"/>
        <c:smooth val="0"/>
        <c:axId val="625049312"/>
        <c:axId val="625062752"/>
      </c:lineChart>
      <c:catAx>
        <c:axId val="62504931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062752"/>
        <c:crosses val="autoZero"/>
        <c:auto val="1"/>
        <c:lblAlgn val="ctr"/>
        <c:lblOffset val="100"/>
        <c:noMultiLvlLbl val="0"/>
      </c:catAx>
      <c:valAx>
        <c:axId val="625062752"/>
        <c:scaling>
          <c:orientation val="minMax"/>
        </c:scaling>
        <c:delete val="0"/>
        <c:axPos val="l"/>
        <c:majorGridlines>
          <c:spPr>
            <a:ln>
              <a:solidFill>
                <a:schemeClr val="tx1">
                  <a:lumMod val="15000"/>
                  <a:lumOff val="85000"/>
                </a:schemeClr>
              </a:solidFill>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04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a:t>CALLS</a:t>
            </a:r>
          </a:p>
        </c:rich>
      </c:tx>
      <c:layout>
        <c:manualLayout>
          <c:xMode val="edge"/>
          <c:yMode val="edge"/>
          <c:x val="0.3798140198204229"/>
          <c:y val="1.141671550983275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516722817244092E-2"/>
          <c:y val="0.13294173554960012"/>
          <c:w val="0.84097467281010252"/>
          <c:h val="0.82085479024197205"/>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pivots!$M$39:$M$43</c:f>
              <c:strCache>
                <c:ptCount val="5"/>
                <c:pt idx="0">
                  <c:v>R01</c:v>
                </c:pt>
                <c:pt idx="1">
                  <c:v>R02</c:v>
                </c:pt>
                <c:pt idx="2">
                  <c:v>R03</c:v>
                </c:pt>
                <c:pt idx="3">
                  <c:v>R04</c:v>
                </c:pt>
                <c:pt idx="4">
                  <c:v>R05</c:v>
                </c:pt>
              </c:strCache>
            </c:strRef>
          </c:cat>
          <c:val>
            <c:numRef>
              <c:f>pivots!$N$39:$N$43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07D-4F46-BF7A-7B122619D714}"/>
            </c:ext>
          </c:extLst>
        </c:ser>
        <c:ser>
          <c:idx val="1"/>
          <c:order val="1"/>
          <c:tx>
            <c:strRef>
              <c:f>pivots!$P$38</c:f>
              <c:strCache>
                <c:ptCount val="1"/>
                <c:pt idx="0">
                  <c:v>sel.calls</c:v>
                </c:pt>
              </c:strCache>
            </c:strRef>
          </c:tx>
          <c:spPr>
            <a:gradFill>
              <a:gsLst>
                <a:gs pos="0">
                  <a:srgbClr val="FF0000"/>
                </a:gs>
                <a:gs pos="100000">
                  <a:schemeClr val="accent4"/>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pivots!$P$39:$P$43</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807D-4F46-BF7A-7B122619D714}"/>
            </c:ext>
          </c:extLst>
        </c:ser>
        <c:dLbls>
          <c:dLblPos val="outEnd"/>
          <c:showLegendKey val="0"/>
          <c:showVal val="1"/>
          <c:showCatName val="0"/>
          <c:showSerName val="0"/>
          <c:showPercent val="0"/>
          <c:showBubbleSize val="0"/>
        </c:dLbls>
        <c:gapWidth val="25"/>
        <c:overlap val="100"/>
        <c:axId val="1622563344"/>
        <c:axId val="1622563824"/>
      </c:barChart>
      <c:catAx>
        <c:axId val="16225633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563824"/>
        <c:crosses val="autoZero"/>
        <c:auto val="1"/>
        <c:lblAlgn val="ctr"/>
        <c:lblOffset val="100"/>
        <c:noMultiLvlLbl val="0"/>
      </c:catAx>
      <c:valAx>
        <c:axId val="1622563824"/>
        <c:scaling>
          <c:orientation val="minMax"/>
          <c:min val="0"/>
        </c:scaling>
        <c:delete val="1"/>
        <c:axPos val="t"/>
        <c:numFmt formatCode="0" sourceLinked="1"/>
        <c:majorTickMark val="out"/>
        <c:minorTickMark val="none"/>
        <c:tickLblPos val="nextTo"/>
        <c:crossAx val="1622563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[Call-Centre-Report.xlsx]pivots!PivotTable5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MALE</a:t>
            </a:r>
            <a:r>
              <a:rPr lang="en-IN" baseline="0"/>
              <a:t> VS </a:t>
            </a:r>
            <a:r>
              <a:rPr lang="en-IN" baseline="0">
                <a:solidFill>
                  <a:schemeClr val="accent4"/>
                </a:solidFill>
              </a:rPr>
              <a:t>FEMALE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solidFill>
              <a:schemeClr val="bg2">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solidFill>
              <a:schemeClr val="tx2">
                <a:lumMod val="20000"/>
                <a:lumOff val="8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pivots!$F$46:$F$47</c:f>
              <c:strCache>
                <c:ptCount val="1"/>
                <c:pt idx="0">
                  <c:v>Female</c:v>
                </c:pt>
              </c:strCache>
            </c:strRef>
          </c:tx>
          <c:spPr>
            <a:solidFill>
              <a:schemeClr val="accent4"/>
            </a:solidFill>
            <a:ln>
              <a:noFill/>
            </a:ln>
            <a:effectLst/>
          </c:spPr>
          <c:invertIfNegative val="0"/>
          <c:dLbls>
            <c:spPr>
              <a:solidFill>
                <a:schemeClr val="bg2">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pivots!$E$48:$E$51</c:f>
              <c:strCache>
                <c:ptCount val="3"/>
                <c:pt idx="0">
                  <c:v>Cincinnati</c:v>
                </c:pt>
                <c:pt idx="1">
                  <c:v>Cleveland</c:v>
                </c:pt>
                <c:pt idx="2">
                  <c:v>Columbus</c:v>
                </c:pt>
              </c:strCache>
            </c:strRef>
          </c:cat>
          <c:val>
            <c:numRef>
              <c:f>pivots!$F$48:$F$51</c:f>
              <c:numCache>
                <c:formatCode>0</c:formatCode>
                <c:ptCount val="3"/>
                <c:pt idx="0">
                  <c:v>144</c:v>
                </c:pt>
                <c:pt idx="1">
                  <c:v>326</c:v>
                </c:pt>
                <c:pt idx="2">
                  <c:v>129</c:v>
                </c:pt>
              </c:numCache>
            </c:numRef>
          </c:val>
          <c:extLst>
            <c:ext xmlns:c16="http://schemas.microsoft.com/office/drawing/2014/chart" uri="{C3380CC4-5D6E-409C-BE32-E72D297353CC}">
              <c16:uniqueId val="{00000000-216B-4C4D-9189-E6BA83A5B928}"/>
            </c:ext>
          </c:extLst>
        </c:ser>
        <c:ser>
          <c:idx val="1"/>
          <c:order val="1"/>
          <c:tx>
            <c:strRef>
              <c:f>pivots!$G$46:$G$47</c:f>
              <c:strCache>
                <c:ptCount val="1"/>
                <c:pt idx="0">
                  <c:v>Male</c:v>
                </c:pt>
              </c:strCache>
            </c:strRef>
          </c:tx>
          <c:spPr>
            <a:solidFill>
              <a:srgbClr val="FF0000"/>
            </a:solidFill>
            <a:ln>
              <a:noFill/>
            </a:ln>
            <a:effectLst/>
          </c:spPr>
          <c:invertIfNegative val="0"/>
          <c:dLbls>
            <c:spPr>
              <a:solidFill>
                <a:schemeClr val="tx2">
                  <a:lumMod val="20000"/>
                  <a:lumOff val="8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pivots!$E$48:$E$51</c:f>
              <c:strCache>
                <c:ptCount val="3"/>
                <c:pt idx="0">
                  <c:v>Cincinnati</c:v>
                </c:pt>
                <c:pt idx="1">
                  <c:v>Cleveland</c:v>
                </c:pt>
                <c:pt idx="2">
                  <c:v>Columbus</c:v>
                </c:pt>
              </c:strCache>
            </c:strRef>
          </c:cat>
          <c:val>
            <c:numRef>
              <c:f>pivots!$G$48:$G$51</c:f>
              <c:numCache>
                <c:formatCode>0</c:formatCode>
                <c:ptCount val="3"/>
                <c:pt idx="0">
                  <c:v>132</c:v>
                </c:pt>
                <c:pt idx="1">
                  <c:v>63</c:v>
                </c:pt>
                <c:pt idx="2">
                  <c:v>206</c:v>
                </c:pt>
              </c:numCache>
            </c:numRef>
          </c:val>
          <c:extLst>
            <c:ext xmlns:c16="http://schemas.microsoft.com/office/drawing/2014/chart" uri="{C3380CC4-5D6E-409C-BE32-E72D297353CC}">
              <c16:uniqueId val="{00000001-216B-4C4D-9189-E6BA83A5B928}"/>
            </c:ext>
          </c:extLst>
        </c:ser>
        <c:dLbls>
          <c:showLegendKey val="0"/>
          <c:showVal val="0"/>
          <c:showCatName val="0"/>
          <c:showSerName val="0"/>
          <c:showPercent val="0"/>
          <c:showBubbleSize val="0"/>
        </c:dLbls>
        <c:gapWidth val="25"/>
        <c:overlap val="100"/>
        <c:axId val="1252528512"/>
        <c:axId val="1252542432"/>
      </c:barChart>
      <c:catAx>
        <c:axId val="1252528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542432"/>
        <c:crosses val="autoZero"/>
        <c:auto val="1"/>
        <c:lblAlgn val="ctr"/>
        <c:lblOffset val="100"/>
        <c:noMultiLvlLbl val="0"/>
      </c:catAx>
      <c:valAx>
        <c:axId val="1252542432"/>
        <c:scaling>
          <c:orientation val="minMax"/>
        </c:scaling>
        <c:delete val="1"/>
        <c:axPos val="l"/>
        <c:numFmt formatCode="0%" sourceLinked="1"/>
        <c:majorTickMark val="none"/>
        <c:minorTickMark val="none"/>
        <c:tickLblPos val="nextTo"/>
        <c:crossAx val="1252528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[Call-Centre-Report.xlsx]pivots!rating pivot</c:name>
    <c:fmtId val="11"/>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RATINGS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100000">
                <a:schemeClr val="accent4"/>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rgbClr val="FF0000"/>
              </a:gs>
              <a:gs pos="100000">
                <a:schemeClr val="accent4"/>
              </a:gs>
            </a:gsLst>
            <a:lin ang="5400000" scaled="1"/>
          </a:gradFill>
          <a:ln>
            <a:noFill/>
          </a:ln>
          <a:effectLst/>
        </c:spPr>
      </c:pivotFmt>
    </c:pivotFmts>
    <c:plotArea>
      <c:layout/>
      <c:barChart>
        <c:barDir val="col"/>
        <c:grouping val="clustered"/>
        <c:varyColors val="0"/>
        <c:ser>
          <c:idx val="0"/>
          <c:order val="0"/>
          <c:tx>
            <c:strRef>
              <c:f>pivots!$K$49</c:f>
              <c:strCache>
                <c:ptCount val="1"/>
                <c:pt idx="0">
                  <c:v>Total</c:v>
                </c:pt>
              </c:strCache>
            </c:strRef>
          </c:tx>
          <c:spPr>
            <a:gradFill>
              <a:gsLst>
                <a:gs pos="0">
                  <a:srgbClr val="FF0000"/>
                </a:gs>
                <a:gs pos="100000">
                  <a:schemeClr val="accent4"/>
                </a:gs>
              </a:gsLst>
              <a:lin ang="5400000" scaled="1"/>
            </a:gradFill>
            <a:ln>
              <a:noFill/>
            </a:ln>
            <a:effectLst/>
          </c:spPr>
          <c:invertIfNegative val="0"/>
          <c:cat>
            <c:strRef>
              <c:f>pivots!$J$50:$J$55</c:f>
              <c:strCache>
                <c:ptCount val="5"/>
                <c:pt idx="0">
                  <c:v>1</c:v>
                </c:pt>
                <c:pt idx="1">
                  <c:v>2</c:v>
                </c:pt>
                <c:pt idx="2">
                  <c:v>3</c:v>
                </c:pt>
                <c:pt idx="3">
                  <c:v>4</c:v>
                </c:pt>
                <c:pt idx="4">
                  <c:v>5</c:v>
                </c:pt>
              </c:strCache>
            </c:strRef>
          </c:cat>
          <c:val>
            <c:numRef>
              <c:f>pivots!$K$50:$K$55</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514-4F6F-B1B0-80EA3EF73EA3}"/>
            </c:ext>
          </c:extLst>
        </c:ser>
        <c:dLbls>
          <c:showLegendKey val="0"/>
          <c:showVal val="0"/>
          <c:showCatName val="0"/>
          <c:showSerName val="0"/>
          <c:showPercent val="0"/>
          <c:showBubbleSize val="0"/>
        </c:dLbls>
        <c:gapWidth val="25"/>
        <c:overlap val="-27"/>
        <c:axId val="1946236976"/>
        <c:axId val="1946244656"/>
      </c:barChart>
      <c:catAx>
        <c:axId val="194623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44656"/>
        <c:crosses val="autoZero"/>
        <c:auto val="1"/>
        <c:lblAlgn val="ctr"/>
        <c:lblOffset val="100"/>
        <c:noMultiLvlLbl val="0"/>
      </c:catAx>
      <c:valAx>
        <c:axId val="19462446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36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chart" Target="../charts/chart3.xml"/><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chart" Target="../charts/chart5.xml"/><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524192</xdr:colOff>
      <xdr:row>6</xdr:row>
      <xdr:rowOff>46673</xdr:rowOff>
    </xdr:from>
    <xdr:to>
      <xdr:col>13</xdr:col>
      <xdr:colOff>289877</xdr:colOff>
      <xdr:row>20</xdr:row>
      <xdr:rowOff>60008</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95054F20-7261-344B-A54C-0D41A1C053F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620567" y="1094423"/>
              <a:ext cx="1821498" cy="2458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607145</xdr:colOff>
      <xdr:row>17</xdr:row>
      <xdr:rowOff>66955</xdr:rowOff>
    </xdr:from>
    <xdr:to>
      <xdr:col>13</xdr:col>
      <xdr:colOff>119555</xdr:colOff>
      <xdr:row>29</xdr:row>
      <xdr:rowOff>29557</xdr:rowOff>
    </xdr:to>
    <mc:AlternateContent xmlns:mc="http://schemas.openxmlformats.org/markup-compatibility/2006" xmlns:a14="http://schemas.microsoft.com/office/drawing/2010/main">
      <mc:Choice Requires="a14">
        <xdr:graphicFrame macro="">
          <xdr:nvGraphicFramePr>
            <xdr:cNvPr id="6" name="Representative 1">
              <a:extLst>
                <a:ext uri="{FF2B5EF4-FFF2-40B4-BE49-F238E27FC236}">
                  <a16:creationId xmlns:a16="http://schemas.microsoft.com/office/drawing/2014/main" id="{A7E0D779-5754-431D-BFF8-39232291F90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335443" y="3098742"/>
              <a:ext cx="1530899" cy="21026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463720</xdr:colOff>
      <xdr:row>16</xdr:row>
      <xdr:rowOff>137161</xdr:rowOff>
    </xdr:from>
    <xdr:to>
      <xdr:col>10</xdr:col>
      <xdr:colOff>594360</xdr:colOff>
      <xdr:row>29</xdr:row>
      <xdr:rowOff>38100</xdr:rowOff>
    </xdr:to>
    <xdr:graphicFrame macro="">
      <xdr:nvGraphicFramePr>
        <xdr:cNvPr id="26" name="Chart 25">
          <a:extLst>
            <a:ext uri="{FF2B5EF4-FFF2-40B4-BE49-F238E27FC236}">
              <a16:creationId xmlns:a16="http://schemas.microsoft.com/office/drawing/2014/main" id="{7C778764-4E13-429A-8A2A-BC52E00B2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18377</xdr:colOff>
      <xdr:row>1</xdr:row>
      <xdr:rowOff>120575</xdr:rowOff>
    </xdr:from>
    <xdr:to>
      <xdr:col>12</xdr:col>
      <xdr:colOff>68580</xdr:colOff>
      <xdr:row>13</xdr:row>
      <xdr:rowOff>45720</xdr:rowOff>
    </xdr:to>
    <xdr:graphicFrame macro="">
      <xdr:nvGraphicFramePr>
        <xdr:cNvPr id="25" name="Chart 24">
          <a:extLst>
            <a:ext uri="{FF2B5EF4-FFF2-40B4-BE49-F238E27FC236}">
              <a16:creationId xmlns:a16="http://schemas.microsoft.com/office/drawing/2014/main" id="{2221A437-F4BF-4D69-B87C-03F62EFC6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99060</xdr:colOff>
      <xdr:row>0</xdr:row>
      <xdr:rowOff>99060</xdr:rowOff>
    </xdr:from>
    <xdr:to>
      <xdr:col>2</xdr:col>
      <xdr:colOff>160020</xdr:colOff>
      <xdr:row>5</xdr:row>
      <xdr:rowOff>7620</xdr:rowOff>
    </xdr:to>
    <xdr:sp macro="" textlink="pivots!E5">
      <xdr:nvSpPr>
        <xdr:cNvPr id="2" name="Rectangle 1">
          <a:extLst>
            <a:ext uri="{FF2B5EF4-FFF2-40B4-BE49-F238E27FC236}">
              <a16:creationId xmlns:a16="http://schemas.microsoft.com/office/drawing/2014/main" id="{9404F237-C041-341D-0F71-9DE4DB3C8B41}"/>
            </a:ext>
          </a:extLst>
        </xdr:cNvPr>
        <xdr:cNvSpPr/>
      </xdr:nvSpPr>
      <xdr:spPr>
        <a:xfrm>
          <a:off x="99060" y="99060"/>
          <a:ext cx="1402080" cy="784860"/>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22ABC3D-03A6-4236-9D83-F2B7E0F48900}" type="TxLink">
            <a:rPr lang="en-US" sz="2400" b="1" i="0" u="none" strike="noStrike">
              <a:solidFill>
                <a:schemeClr val="bg1"/>
              </a:solidFill>
              <a:latin typeface="Arial"/>
              <a:ea typeface="+mn-ea"/>
              <a:cs typeface="Arial"/>
            </a:rPr>
            <a:pPr marL="0" indent="0" algn="ctr"/>
            <a:t>1000</a:t>
          </a:fld>
          <a:endParaRPr lang="en-IN" sz="2400" b="1" i="0" u="none" strike="noStrike">
            <a:solidFill>
              <a:schemeClr val="bg1"/>
            </a:solidFill>
            <a:latin typeface="Arial"/>
            <a:ea typeface="+mn-ea"/>
            <a:cs typeface="Arial"/>
          </a:endParaRPr>
        </a:p>
      </xdr:txBody>
    </xdr:sp>
    <xdr:clientData/>
  </xdr:twoCellAnchor>
  <xdr:twoCellAnchor>
    <xdr:from>
      <xdr:col>0</xdr:col>
      <xdr:colOff>396240</xdr:colOff>
      <xdr:row>0</xdr:row>
      <xdr:rowOff>104734</xdr:rowOff>
    </xdr:from>
    <xdr:to>
      <xdr:col>1</xdr:col>
      <xdr:colOff>502920</xdr:colOff>
      <xdr:row>1</xdr:row>
      <xdr:rowOff>161155</xdr:rowOff>
    </xdr:to>
    <xdr:sp macro="" textlink="">
      <xdr:nvSpPr>
        <xdr:cNvPr id="3" name="TextBox 2">
          <a:extLst>
            <a:ext uri="{FF2B5EF4-FFF2-40B4-BE49-F238E27FC236}">
              <a16:creationId xmlns:a16="http://schemas.microsoft.com/office/drawing/2014/main" id="{6E39BA79-55DF-0BC0-4940-FDD5884DAE03}"/>
            </a:ext>
          </a:extLst>
        </xdr:cNvPr>
        <xdr:cNvSpPr txBox="1"/>
      </xdr:nvSpPr>
      <xdr:spPr>
        <a:xfrm>
          <a:off x="396240" y="104734"/>
          <a:ext cx="779510" cy="234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rPr>
            <a:t>Calls</a:t>
          </a:r>
        </a:p>
      </xdr:txBody>
    </xdr:sp>
    <xdr:clientData/>
  </xdr:twoCellAnchor>
  <xdr:twoCellAnchor editAs="oneCell">
    <xdr:from>
      <xdr:col>0</xdr:col>
      <xdr:colOff>152400</xdr:colOff>
      <xdr:row>0</xdr:row>
      <xdr:rowOff>129540</xdr:rowOff>
    </xdr:from>
    <xdr:to>
      <xdr:col>0</xdr:col>
      <xdr:colOff>335280</xdr:colOff>
      <xdr:row>1</xdr:row>
      <xdr:rowOff>132723</xdr:rowOff>
    </xdr:to>
    <xdr:pic>
      <xdr:nvPicPr>
        <xdr:cNvPr id="4" name="Graphic 3" descr="Receiver with solid fill">
          <a:extLst>
            <a:ext uri="{FF2B5EF4-FFF2-40B4-BE49-F238E27FC236}">
              <a16:creationId xmlns:a16="http://schemas.microsoft.com/office/drawing/2014/main" id="{BD031996-7FBD-4169-B5D8-6A115F6553D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2400" y="129540"/>
          <a:ext cx="182880" cy="178443"/>
        </a:xfrm>
        <a:prstGeom prst="rect">
          <a:avLst/>
        </a:prstGeom>
      </xdr:spPr>
    </xdr:pic>
    <xdr:clientData/>
  </xdr:twoCellAnchor>
  <xdr:twoCellAnchor>
    <xdr:from>
      <xdr:col>0</xdr:col>
      <xdr:colOff>470008</xdr:colOff>
      <xdr:row>3</xdr:row>
      <xdr:rowOff>151914</xdr:rowOff>
    </xdr:from>
    <xdr:to>
      <xdr:col>1</xdr:col>
      <xdr:colOff>439528</xdr:colOff>
      <xdr:row>4</xdr:row>
      <xdr:rowOff>159534</xdr:rowOff>
    </xdr:to>
    <xdr:sp macro="" textlink="pivots!E11">
      <xdr:nvSpPr>
        <xdr:cNvPr id="5" name="TextBox 4">
          <a:extLst>
            <a:ext uri="{FF2B5EF4-FFF2-40B4-BE49-F238E27FC236}">
              <a16:creationId xmlns:a16="http://schemas.microsoft.com/office/drawing/2014/main" id="{2A671BEE-C9E9-4FFF-4F6A-7A1380DE04AE}"/>
            </a:ext>
          </a:extLst>
        </xdr:cNvPr>
        <xdr:cNvSpPr txBox="1"/>
      </xdr:nvSpPr>
      <xdr:spPr>
        <a:xfrm>
          <a:off x="470008" y="686935"/>
          <a:ext cx="642350" cy="185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8ED4DA-BB12-493C-9BF6-50B4413FA917}" type="TxLink">
            <a:rPr lang="en-US" sz="1100" b="0" i="0" u="none" strike="noStrike">
              <a:solidFill>
                <a:schemeClr val="bg1"/>
              </a:solidFill>
              <a:latin typeface="Arial"/>
              <a:cs typeface="Arial"/>
            </a:rPr>
            <a:pPr algn="ctr"/>
            <a:t>189</a:t>
          </a:fld>
          <a:endParaRPr lang="en-IN" sz="1100" b="0">
            <a:solidFill>
              <a:schemeClr val="bg1"/>
            </a:solidFill>
          </a:endParaRPr>
        </a:p>
      </xdr:txBody>
    </xdr:sp>
    <xdr:clientData/>
  </xdr:twoCellAnchor>
  <xdr:twoCellAnchor>
    <xdr:from>
      <xdr:col>0</xdr:col>
      <xdr:colOff>106680</xdr:colOff>
      <xdr:row>6</xdr:row>
      <xdr:rowOff>106680</xdr:rowOff>
    </xdr:from>
    <xdr:to>
      <xdr:col>2</xdr:col>
      <xdr:colOff>167640</xdr:colOff>
      <xdr:row>11</xdr:row>
      <xdr:rowOff>15240</xdr:rowOff>
    </xdr:to>
    <xdr:sp macro="" textlink="pivots!$F$5">
      <xdr:nvSpPr>
        <xdr:cNvPr id="8" name="Rectangle 7">
          <a:extLst>
            <a:ext uri="{FF2B5EF4-FFF2-40B4-BE49-F238E27FC236}">
              <a16:creationId xmlns:a16="http://schemas.microsoft.com/office/drawing/2014/main" id="{D1E895DF-7F43-4DAA-B88E-A0EC8F927C10}"/>
            </a:ext>
          </a:extLst>
        </xdr:cNvPr>
        <xdr:cNvSpPr/>
      </xdr:nvSpPr>
      <xdr:spPr>
        <a:xfrm>
          <a:off x="106680" y="1158240"/>
          <a:ext cx="1402080" cy="784860"/>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D81BFDF-5897-4B53-8D31-9EE844691D94}" type="TxLink">
            <a:rPr lang="en-US" sz="2400" b="1" i="0" u="none" strike="noStrike">
              <a:solidFill>
                <a:schemeClr val="bg1"/>
              </a:solidFill>
              <a:latin typeface="Arial"/>
              <a:ea typeface="+mn-ea"/>
              <a:cs typeface="Arial"/>
            </a:rPr>
            <a:pPr marL="0" indent="0" algn="ctr"/>
            <a:t>₹ 96,623</a:t>
          </a:fld>
          <a:endParaRPr lang="en-IN" sz="2400" b="1" i="0" u="none" strike="noStrike">
            <a:solidFill>
              <a:schemeClr val="bg1"/>
            </a:solidFill>
            <a:latin typeface="Arial"/>
            <a:ea typeface="+mn-ea"/>
            <a:cs typeface="Arial"/>
          </a:endParaRPr>
        </a:p>
      </xdr:txBody>
    </xdr:sp>
    <xdr:clientData/>
  </xdr:twoCellAnchor>
  <xdr:twoCellAnchor>
    <xdr:from>
      <xdr:col>0</xdr:col>
      <xdr:colOff>417804</xdr:colOff>
      <xdr:row>6</xdr:row>
      <xdr:rowOff>135862</xdr:rowOff>
    </xdr:from>
    <xdr:to>
      <xdr:col>1</xdr:col>
      <xdr:colOff>524484</xdr:colOff>
      <xdr:row>8</xdr:row>
      <xdr:rowOff>10863</xdr:rowOff>
    </xdr:to>
    <xdr:sp macro="" textlink="">
      <xdr:nvSpPr>
        <xdr:cNvPr id="9" name="TextBox 8">
          <a:extLst>
            <a:ext uri="{FF2B5EF4-FFF2-40B4-BE49-F238E27FC236}">
              <a16:creationId xmlns:a16="http://schemas.microsoft.com/office/drawing/2014/main" id="{5331C23E-869D-4CC0-B62B-D7BB7ECE2B14}"/>
            </a:ext>
          </a:extLst>
        </xdr:cNvPr>
        <xdr:cNvSpPr txBox="1"/>
      </xdr:nvSpPr>
      <xdr:spPr>
        <a:xfrm>
          <a:off x="417804" y="1205905"/>
          <a:ext cx="779510" cy="231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n-lt"/>
              <a:ea typeface="+mn-ea"/>
              <a:cs typeface="+mn-cs"/>
            </a:rPr>
            <a:t>Amount</a:t>
          </a:r>
        </a:p>
      </xdr:txBody>
    </xdr:sp>
    <xdr:clientData/>
  </xdr:twoCellAnchor>
  <xdr:twoCellAnchor editAs="oneCell">
    <xdr:from>
      <xdr:col>0</xdr:col>
      <xdr:colOff>151862</xdr:colOff>
      <xdr:row>6</xdr:row>
      <xdr:rowOff>151102</xdr:rowOff>
    </xdr:from>
    <xdr:to>
      <xdr:col>0</xdr:col>
      <xdr:colOff>330305</xdr:colOff>
      <xdr:row>7</xdr:row>
      <xdr:rowOff>154286</xdr:rowOff>
    </xdr:to>
    <xdr:pic>
      <xdr:nvPicPr>
        <xdr:cNvPr id="10" name="Graphic 9">
          <a:extLst>
            <a:ext uri="{FF2B5EF4-FFF2-40B4-BE49-F238E27FC236}">
              <a16:creationId xmlns:a16="http://schemas.microsoft.com/office/drawing/2014/main" id="{1E5B92F0-D797-429D-A026-0710FF36D76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51862" y="1221145"/>
          <a:ext cx="178443" cy="181524"/>
        </a:xfrm>
        <a:prstGeom prst="rect">
          <a:avLst/>
        </a:prstGeom>
      </xdr:spPr>
    </xdr:pic>
    <xdr:clientData/>
  </xdr:twoCellAnchor>
  <xdr:twoCellAnchor>
    <xdr:from>
      <xdr:col>0</xdr:col>
      <xdr:colOff>386351</xdr:colOff>
      <xdr:row>9</xdr:row>
      <xdr:rowOff>111058</xdr:rowOff>
    </xdr:from>
    <xdr:to>
      <xdr:col>1</xdr:col>
      <xdr:colOff>493031</xdr:colOff>
      <xdr:row>10</xdr:row>
      <xdr:rowOff>126298</xdr:rowOff>
    </xdr:to>
    <xdr:sp macro="" textlink="pivots!$F$11">
      <xdr:nvSpPr>
        <xdr:cNvPr id="11" name="TextBox 10">
          <a:extLst>
            <a:ext uri="{FF2B5EF4-FFF2-40B4-BE49-F238E27FC236}">
              <a16:creationId xmlns:a16="http://schemas.microsoft.com/office/drawing/2014/main" id="{3038D01F-6C72-4763-BF30-7DC52F6F8BF6}"/>
            </a:ext>
          </a:extLst>
        </xdr:cNvPr>
        <xdr:cNvSpPr txBox="1"/>
      </xdr:nvSpPr>
      <xdr:spPr>
        <a:xfrm>
          <a:off x="386351" y="1716122"/>
          <a:ext cx="779510" cy="193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698DAB5-BDCF-4E65-ACE5-945F0E6BC164}" type="TxLink">
            <a:rPr lang="en-US" sz="1100" b="0" i="0" u="none" strike="noStrike">
              <a:solidFill>
                <a:schemeClr val="bg1"/>
              </a:solidFill>
              <a:latin typeface="Arial"/>
              <a:ea typeface="+mn-ea"/>
              <a:cs typeface="Arial"/>
            </a:rPr>
            <a:pPr marL="0" indent="0" algn="ctr"/>
            <a:t>₹ 18,415</a:t>
          </a:fld>
          <a:endParaRPr lang="en-IN" sz="1100" b="0" i="0" u="none" strike="noStrike">
            <a:solidFill>
              <a:schemeClr val="bg1"/>
            </a:solidFill>
            <a:latin typeface="Arial"/>
            <a:ea typeface="+mn-ea"/>
            <a:cs typeface="Arial"/>
          </a:endParaRPr>
        </a:p>
      </xdr:txBody>
    </xdr:sp>
    <xdr:clientData/>
  </xdr:twoCellAnchor>
  <xdr:twoCellAnchor>
    <xdr:from>
      <xdr:col>0</xdr:col>
      <xdr:colOff>76200</xdr:colOff>
      <xdr:row>12</xdr:row>
      <xdr:rowOff>144780</xdr:rowOff>
    </xdr:from>
    <xdr:to>
      <xdr:col>2</xdr:col>
      <xdr:colOff>137160</xdr:colOff>
      <xdr:row>17</xdr:row>
      <xdr:rowOff>53340</xdr:rowOff>
    </xdr:to>
    <xdr:sp macro="" textlink="pivots!$G$5">
      <xdr:nvSpPr>
        <xdr:cNvPr id="12" name="Rectangle 11">
          <a:extLst>
            <a:ext uri="{FF2B5EF4-FFF2-40B4-BE49-F238E27FC236}">
              <a16:creationId xmlns:a16="http://schemas.microsoft.com/office/drawing/2014/main" id="{3D45C702-F735-4950-A341-719F9DEA6D32}"/>
            </a:ext>
          </a:extLst>
        </xdr:cNvPr>
        <xdr:cNvSpPr/>
      </xdr:nvSpPr>
      <xdr:spPr>
        <a:xfrm>
          <a:off x="76200" y="2247900"/>
          <a:ext cx="1402080" cy="784860"/>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55EADC6-CD54-4257-BBCA-E4A896B41B9E}" type="TxLink">
            <a:rPr lang="en-US" sz="2400" b="1" i="0" u="none" strike="noStrike">
              <a:solidFill>
                <a:schemeClr val="bg1"/>
              </a:solidFill>
              <a:latin typeface="Arial"/>
              <a:ea typeface="+mn-ea"/>
              <a:cs typeface="Arial"/>
            </a:rPr>
            <a:pPr marL="0" indent="0" algn="ctr"/>
            <a:t>89850</a:t>
          </a:fld>
          <a:endParaRPr lang="en-IN" sz="2400" b="1" i="0" u="none" strike="noStrike">
            <a:solidFill>
              <a:schemeClr val="bg1"/>
            </a:solidFill>
            <a:latin typeface="Arial"/>
            <a:ea typeface="+mn-ea"/>
            <a:cs typeface="Arial"/>
          </a:endParaRPr>
        </a:p>
      </xdr:txBody>
    </xdr:sp>
    <xdr:clientData/>
  </xdr:twoCellAnchor>
  <xdr:twoCellAnchor>
    <xdr:from>
      <xdr:col>0</xdr:col>
      <xdr:colOff>401591</xdr:colOff>
      <xdr:row>12</xdr:row>
      <xdr:rowOff>176396</xdr:rowOff>
    </xdr:from>
    <xdr:to>
      <xdr:col>1</xdr:col>
      <xdr:colOff>508271</xdr:colOff>
      <xdr:row>14</xdr:row>
      <xdr:rowOff>51395</xdr:rowOff>
    </xdr:to>
    <xdr:sp macro="" textlink="">
      <xdr:nvSpPr>
        <xdr:cNvPr id="13" name="TextBox 12">
          <a:extLst>
            <a:ext uri="{FF2B5EF4-FFF2-40B4-BE49-F238E27FC236}">
              <a16:creationId xmlns:a16="http://schemas.microsoft.com/office/drawing/2014/main" id="{6F984F6D-5B51-49ED-9BCB-BBDB4E074F0E}"/>
            </a:ext>
          </a:extLst>
        </xdr:cNvPr>
        <xdr:cNvSpPr txBox="1"/>
      </xdr:nvSpPr>
      <xdr:spPr>
        <a:xfrm>
          <a:off x="401591" y="2316481"/>
          <a:ext cx="779510" cy="231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n-lt"/>
              <a:ea typeface="+mn-ea"/>
              <a:cs typeface="+mn-cs"/>
            </a:rPr>
            <a:t>Duration</a:t>
          </a:r>
        </a:p>
      </xdr:txBody>
    </xdr:sp>
    <xdr:clientData/>
  </xdr:twoCellAnchor>
  <xdr:twoCellAnchor editAs="oneCell">
    <xdr:from>
      <xdr:col>0</xdr:col>
      <xdr:colOff>119923</xdr:colOff>
      <xdr:row>13</xdr:row>
      <xdr:rowOff>5187</xdr:rowOff>
    </xdr:from>
    <xdr:to>
      <xdr:col>0</xdr:col>
      <xdr:colOff>298366</xdr:colOff>
      <xdr:row>14</xdr:row>
      <xdr:rowOff>8370</xdr:rowOff>
    </xdr:to>
    <xdr:pic>
      <xdr:nvPicPr>
        <xdr:cNvPr id="14" name="Graphic 13">
          <a:extLst>
            <a:ext uri="{FF2B5EF4-FFF2-40B4-BE49-F238E27FC236}">
              <a16:creationId xmlns:a16="http://schemas.microsoft.com/office/drawing/2014/main" id="{DC209DE8-5FB9-45CE-B102-2718E77D937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19923" y="2323613"/>
          <a:ext cx="178443" cy="181523"/>
        </a:xfrm>
        <a:prstGeom prst="rect">
          <a:avLst/>
        </a:prstGeom>
      </xdr:spPr>
    </xdr:pic>
    <xdr:clientData/>
  </xdr:twoCellAnchor>
  <xdr:twoCellAnchor>
    <xdr:from>
      <xdr:col>0</xdr:col>
      <xdr:colOff>453471</xdr:colOff>
      <xdr:row>15</xdr:row>
      <xdr:rowOff>169261</xdr:rowOff>
    </xdr:from>
    <xdr:to>
      <xdr:col>1</xdr:col>
      <xdr:colOff>422991</xdr:colOff>
      <xdr:row>16</xdr:row>
      <xdr:rowOff>176881</xdr:rowOff>
    </xdr:to>
    <xdr:sp macro="" textlink="pivots!$G$11">
      <xdr:nvSpPr>
        <xdr:cNvPr id="15" name="TextBox 14">
          <a:extLst>
            <a:ext uri="{FF2B5EF4-FFF2-40B4-BE49-F238E27FC236}">
              <a16:creationId xmlns:a16="http://schemas.microsoft.com/office/drawing/2014/main" id="{355E79DC-E4B0-4248-A2A9-FE3D717A0658}"/>
            </a:ext>
          </a:extLst>
        </xdr:cNvPr>
        <xdr:cNvSpPr txBox="1"/>
      </xdr:nvSpPr>
      <xdr:spPr>
        <a:xfrm>
          <a:off x="453471" y="2844367"/>
          <a:ext cx="642350" cy="185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0E4DDEE-EF7B-4CAA-BC32-A4C3A0B32586}" type="TxLink">
            <a:rPr lang="en-US" sz="1100" b="0" i="0" u="none" strike="noStrike">
              <a:solidFill>
                <a:schemeClr val="bg1"/>
              </a:solidFill>
              <a:latin typeface="Arial"/>
              <a:ea typeface="+mn-ea"/>
              <a:cs typeface="Arial"/>
            </a:rPr>
            <a:pPr marL="0" indent="0" algn="ctr"/>
            <a:t>16834</a:t>
          </a:fld>
          <a:endParaRPr lang="en-IN" sz="1100" b="0" i="0" u="none" strike="noStrike">
            <a:solidFill>
              <a:schemeClr val="bg1"/>
            </a:solidFill>
            <a:latin typeface="Arial"/>
            <a:ea typeface="+mn-ea"/>
            <a:cs typeface="Arial"/>
          </a:endParaRPr>
        </a:p>
      </xdr:txBody>
    </xdr:sp>
    <xdr:clientData/>
  </xdr:twoCellAnchor>
  <xdr:twoCellAnchor>
    <xdr:from>
      <xdr:col>0</xdr:col>
      <xdr:colOff>83820</xdr:colOff>
      <xdr:row>18</xdr:row>
      <xdr:rowOff>91440</xdr:rowOff>
    </xdr:from>
    <xdr:to>
      <xdr:col>2</xdr:col>
      <xdr:colOff>144780</xdr:colOff>
      <xdr:row>23</xdr:row>
      <xdr:rowOff>0</xdr:rowOff>
    </xdr:to>
    <xdr:sp macro="" textlink="pivots!$H$5">
      <xdr:nvSpPr>
        <xdr:cNvPr id="16" name="Rectangle 15">
          <a:extLst>
            <a:ext uri="{FF2B5EF4-FFF2-40B4-BE49-F238E27FC236}">
              <a16:creationId xmlns:a16="http://schemas.microsoft.com/office/drawing/2014/main" id="{0EC0DD6D-C180-494C-809F-8DB66B48BFF5}"/>
            </a:ext>
          </a:extLst>
        </xdr:cNvPr>
        <xdr:cNvSpPr/>
      </xdr:nvSpPr>
      <xdr:spPr>
        <a:xfrm>
          <a:off x="83820" y="3246120"/>
          <a:ext cx="1402080" cy="784860"/>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9D0C201-2DA6-4FB4-973F-BE92C472A13A}" type="TxLink">
            <a:rPr lang="en-US" sz="2400" b="1" i="0" u="none" strike="noStrike">
              <a:solidFill>
                <a:schemeClr val="bg1"/>
              </a:solidFill>
              <a:latin typeface="Arial"/>
              <a:ea typeface="+mn-ea"/>
              <a:cs typeface="Arial"/>
            </a:rPr>
            <a:pPr marL="0" indent="0" algn="ctr"/>
            <a:t>3.9</a:t>
          </a:fld>
          <a:endParaRPr lang="en-IN" sz="2400" b="1" i="0" u="none" strike="noStrike">
            <a:solidFill>
              <a:schemeClr val="bg1"/>
            </a:solidFill>
            <a:latin typeface="Arial"/>
            <a:ea typeface="+mn-ea"/>
            <a:cs typeface="Arial"/>
          </a:endParaRPr>
        </a:p>
      </xdr:txBody>
    </xdr:sp>
    <xdr:clientData/>
  </xdr:twoCellAnchor>
  <xdr:twoCellAnchor>
    <xdr:from>
      <xdr:col>0</xdr:col>
      <xdr:colOff>293938</xdr:colOff>
      <xdr:row>18</xdr:row>
      <xdr:rowOff>111544</xdr:rowOff>
    </xdr:from>
    <xdr:to>
      <xdr:col>1</xdr:col>
      <xdr:colOff>613978</xdr:colOff>
      <xdr:row>19</xdr:row>
      <xdr:rowOff>142024</xdr:rowOff>
    </xdr:to>
    <xdr:sp macro="" textlink="">
      <xdr:nvSpPr>
        <xdr:cNvPr id="17" name="TextBox 16">
          <a:extLst>
            <a:ext uri="{FF2B5EF4-FFF2-40B4-BE49-F238E27FC236}">
              <a16:creationId xmlns:a16="http://schemas.microsoft.com/office/drawing/2014/main" id="{9E6B4512-97A9-48D2-A017-256CE16118CB}"/>
            </a:ext>
          </a:extLst>
        </xdr:cNvPr>
        <xdr:cNvSpPr txBox="1"/>
      </xdr:nvSpPr>
      <xdr:spPr>
        <a:xfrm>
          <a:off x="293938" y="3321672"/>
          <a:ext cx="992870" cy="208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n-lt"/>
              <a:ea typeface="+mn-ea"/>
              <a:cs typeface="+mn-cs"/>
            </a:rPr>
            <a:t>Avg</a:t>
          </a:r>
          <a:r>
            <a:rPr lang="en-IN" sz="1200">
              <a:solidFill>
                <a:schemeClr val="bg1">
                  <a:lumMod val="50000"/>
                </a:schemeClr>
              </a:solidFill>
            </a:rPr>
            <a:t>.</a:t>
          </a:r>
          <a:r>
            <a:rPr lang="en-IN" sz="1200" baseline="0">
              <a:solidFill>
                <a:schemeClr val="bg1">
                  <a:lumMod val="50000"/>
                </a:schemeClr>
              </a:solidFill>
            </a:rPr>
            <a:t> </a:t>
          </a:r>
          <a:r>
            <a:rPr lang="en-IN" sz="1200">
              <a:solidFill>
                <a:schemeClr val="bg1"/>
              </a:solidFill>
              <a:latin typeface="+mn-lt"/>
              <a:ea typeface="+mn-ea"/>
              <a:cs typeface="+mn-cs"/>
            </a:rPr>
            <a:t>rating</a:t>
          </a:r>
        </a:p>
      </xdr:txBody>
    </xdr:sp>
    <xdr:clientData/>
  </xdr:twoCellAnchor>
  <xdr:twoCellAnchor editAs="oneCell">
    <xdr:from>
      <xdr:col>0</xdr:col>
      <xdr:colOff>104682</xdr:colOff>
      <xdr:row>18</xdr:row>
      <xdr:rowOff>94358</xdr:rowOff>
    </xdr:from>
    <xdr:to>
      <xdr:col>0</xdr:col>
      <xdr:colOff>283125</xdr:colOff>
      <xdr:row>19</xdr:row>
      <xdr:rowOff>97541</xdr:rowOff>
    </xdr:to>
    <xdr:pic>
      <xdr:nvPicPr>
        <xdr:cNvPr id="18" name="Graphic 17">
          <a:extLst>
            <a:ext uri="{FF2B5EF4-FFF2-40B4-BE49-F238E27FC236}">
              <a16:creationId xmlns:a16="http://schemas.microsoft.com/office/drawing/2014/main" id="{97F44322-3FCA-4634-93B5-0841894F69C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104682" y="3304486"/>
          <a:ext cx="178443" cy="181523"/>
        </a:xfrm>
        <a:prstGeom prst="rect">
          <a:avLst/>
        </a:prstGeom>
      </xdr:spPr>
    </xdr:pic>
    <xdr:clientData/>
  </xdr:twoCellAnchor>
  <xdr:twoCellAnchor>
    <xdr:from>
      <xdr:col>0</xdr:col>
      <xdr:colOff>453471</xdr:colOff>
      <xdr:row>21</xdr:row>
      <xdr:rowOff>120623</xdr:rowOff>
    </xdr:from>
    <xdr:to>
      <xdr:col>1</xdr:col>
      <xdr:colOff>422991</xdr:colOff>
      <xdr:row>22</xdr:row>
      <xdr:rowOff>128243</xdr:rowOff>
    </xdr:to>
    <xdr:sp macro="" textlink="pivots!$H$11">
      <xdr:nvSpPr>
        <xdr:cNvPr id="19" name="TextBox 18">
          <a:extLst>
            <a:ext uri="{FF2B5EF4-FFF2-40B4-BE49-F238E27FC236}">
              <a16:creationId xmlns:a16="http://schemas.microsoft.com/office/drawing/2014/main" id="{96AF3C0B-F2FF-49BC-A1C9-651B41B0E8FD}"/>
            </a:ext>
          </a:extLst>
        </xdr:cNvPr>
        <xdr:cNvSpPr txBox="1"/>
      </xdr:nvSpPr>
      <xdr:spPr>
        <a:xfrm>
          <a:off x="453471" y="3865772"/>
          <a:ext cx="642350" cy="18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43CBE4C-65BA-4DFE-B090-19DC325D3B53}" type="TxLink">
            <a:rPr lang="en-US" sz="1100" b="0" i="0" u="none" strike="noStrike">
              <a:solidFill>
                <a:schemeClr val="bg1"/>
              </a:solidFill>
              <a:latin typeface="Arial"/>
              <a:ea typeface="+mn-ea"/>
              <a:cs typeface="Arial"/>
            </a:rPr>
            <a:pPr marL="0" indent="0" algn="ctr"/>
            <a:t>3.9</a:t>
          </a:fld>
          <a:endParaRPr lang="en-IN" sz="1100" b="0" i="0" u="none" strike="noStrike">
            <a:solidFill>
              <a:schemeClr val="bg1"/>
            </a:solidFill>
            <a:latin typeface="Arial"/>
            <a:ea typeface="+mn-ea"/>
            <a:cs typeface="Arial"/>
          </a:endParaRPr>
        </a:p>
      </xdr:txBody>
    </xdr:sp>
    <xdr:clientData/>
  </xdr:twoCellAnchor>
  <xdr:twoCellAnchor>
    <xdr:from>
      <xdr:col>0</xdr:col>
      <xdr:colOff>91440</xdr:colOff>
      <xdr:row>24</xdr:row>
      <xdr:rowOff>114300</xdr:rowOff>
    </xdr:from>
    <xdr:to>
      <xdr:col>2</xdr:col>
      <xdr:colOff>152400</xdr:colOff>
      <xdr:row>29</xdr:row>
      <xdr:rowOff>22860</xdr:rowOff>
    </xdr:to>
    <xdr:sp macro="" textlink="pivots!$I$5">
      <xdr:nvSpPr>
        <xdr:cNvPr id="20" name="Rectangle 19">
          <a:extLst>
            <a:ext uri="{FF2B5EF4-FFF2-40B4-BE49-F238E27FC236}">
              <a16:creationId xmlns:a16="http://schemas.microsoft.com/office/drawing/2014/main" id="{D6CB63E4-70AC-40BD-BDB5-F6A4A7322011}"/>
            </a:ext>
          </a:extLst>
        </xdr:cNvPr>
        <xdr:cNvSpPr/>
      </xdr:nvSpPr>
      <xdr:spPr>
        <a:xfrm>
          <a:off x="91440" y="4320540"/>
          <a:ext cx="1402080" cy="784860"/>
        </a:xfrm>
        <a:prstGeom prst="rect">
          <a:avLst/>
        </a:prstGeom>
        <a:solidFill>
          <a:srgbClr val="FF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9277079-E7B0-4744-B29A-563CDBF006D1}" type="TxLink">
            <a:rPr lang="en-US" sz="2400" b="1" i="0" u="none" strike="noStrike">
              <a:solidFill>
                <a:schemeClr val="bg1"/>
              </a:solidFill>
              <a:latin typeface="Arial"/>
              <a:ea typeface="+mn-ea"/>
              <a:cs typeface="Arial"/>
            </a:rPr>
            <a:pPr marL="0" indent="0" algn="ctr"/>
            <a:t>307</a:t>
          </a:fld>
          <a:endParaRPr lang="en-IN" sz="2400" b="1" i="0" u="none" strike="noStrike">
            <a:solidFill>
              <a:schemeClr val="bg1"/>
            </a:solidFill>
            <a:latin typeface="Arial"/>
            <a:ea typeface="+mn-ea"/>
            <a:cs typeface="Arial"/>
          </a:endParaRPr>
        </a:p>
      </xdr:txBody>
    </xdr:sp>
    <xdr:clientData/>
  </xdr:twoCellAnchor>
  <xdr:twoCellAnchor>
    <xdr:from>
      <xdr:col>0</xdr:col>
      <xdr:colOff>218711</xdr:colOff>
      <xdr:row>24</xdr:row>
      <xdr:rowOff>160182</xdr:rowOff>
    </xdr:from>
    <xdr:to>
      <xdr:col>2</xdr:col>
      <xdr:colOff>56421</xdr:colOff>
      <xdr:row>26</xdr:row>
      <xdr:rowOff>4701</xdr:rowOff>
    </xdr:to>
    <xdr:sp macro="" textlink="">
      <xdr:nvSpPr>
        <xdr:cNvPr id="21" name="TextBox 20">
          <a:extLst>
            <a:ext uri="{FF2B5EF4-FFF2-40B4-BE49-F238E27FC236}">
              <a16:creationId xmlns:a16="http://schemas.microsoft.com/office/drawing/2014/main" id="{F3D66292-DAC9-40A8-9905-15FF5E5D5F19}"/>
            </a:ext>
          </a:extLst>
        </xdr:cNvPr>
        <xdr:cNvSpPr txBox="1"/>
      </xdr:nvSpPr>
      <xdr:spPr>
        <a:xfrm>
          <a:off x="218711" y="4440352"/>
          <a:ext cx="1183370" cy="20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n-lt"/>
              <a:ea typeface="+mn-ea"/>
              <a:cs typeface="+mn-cs"/>
            </a:rPr>
            <a:t>Happy</a:t>
          </a:r>
          <a:r>
            <a:rPr lang="en-IN" sz="1200" baseline="0">
              <a:solidFill>
                <a:schemeClr val="bg1">
                  <a:lumMod val="50000"/>
                </a:schemeClr>
              </a:solidFill>
            </a:rPr>
            <a:t> </a:t>
          </a:r>
          <a:r>
            <a:rPr lang="en-IN" sz="1200">
              <a:solidFill>
                <a:schemeClr val="bg1"/>
              </a:solidFill>
              <a:latin typeface="+mn-lt"/>
              <a:ea typeface="+mn-ea"/>
              <a:cs typeface="+mn-cs"/>
            </a:rPr>
            <a:t>Callers</a:t>
          </a:r>
        </a:p>
      </xdr:txBody>
    </xdr:sp>
    <xdr:clientData/>
  </xdr:twoCellAnchor>
  <xdr:twoCellAnchor editAs="oneCell">
    <xdr:from>
      <xdr:col>0</xdr:col>
      <xdr:colOff>112789</xdr:colOff>
      <xdr:row>24</xdr:row>
      <xdr:rowOff>159210</xdr:rowOff>
    </xdr:from>
    <xdr:to>
      <xdr:col>0</xdr:col>
      <xdr:colOff>291232</xdr:colOff>
      <xdr:row>25</xdr:row>
      <xdr:rowOff>162392</xdr:rowOff>
    </xdr:to>
    <xdr:pic>
      <xdr:nvPicPr>
        <xdr:cNvPr id="22" name="Graphic 21">
          <a:extLst>
            <a:ext uri="{FF2B5EF4-FFF2-40B4-BE49-F238E27FC236}">
              <a16:creationId xmlns:a16="http://schemas.microsoft.com/office/drawing/2014/main" id="{A52562C5-5347-4FB7-ADE4-26739733DCC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12789" y="4439380"/>
          <a:ext cx="178443" cy="181523"/>
        </a:xfrm>
        <a:prstGeom prst="rect">
          <a:avLst/>
        </a:prstGeom>
      </xdr:spPr>
    </xdr:pic>
    <xdr:clientData/>
  </xdr:twoCellAnchor>
  <xdr:twoCellAnchor>
    <xdr:from>
      <xdr:col>0</xdr:col>
      <xdr:colOff>453471</xdr:colOff>
      <xdr:row>27</xdr:row>
      <xdr:rowOff>136836</xdr:rowOff>
    </xdr:from>
    <xdr:to>
      <xdr:col>1</xdr:col>
      <xdr:colOff>422991</xdr:colOff>
      <xdr:row>28</xdr:row>
      <xdr:rowOff>144456</xdr:rowOff>
    </xdr:to>
    <xdr:sp macro="" textlink="pivots!$I$11">
      <xdr:nvSpPr>
        <xdr:cNvPr id="23" name="TextBox 22">
          <a:extLst>
            <a:ext uri="{FF2B5EF4-FFF2-40B4-BE49-F238E27FC236}">
              <a16:creationId xmlns:a16="http://schemas.microsoft.com/office/drawing/2014/main" id="{EFEB01F6-91C4-4307-8F25-319491AB4519}"/>
            </a:ext>
          </a:extLst>
        </xdr:cNvPr>
        <xdr:cNvSpPr txBox="1"/>
      </xdr:nvSpPr>
      <xdr:spPr>
        <a:xfrm>
          <a:off x="453471" y="4952027"/>
          <a:ext cx="642350" cy="185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D4D73A8-F2E3-4638-B748-E43C81EEF4E1}" type="TxLink">
            <a:rPr lang="en-US" sz="1100" b="0" i="0" u="none" strike="noStrike">
              <a:solidFill>
                <a:schemeClr val="bg1"/>
              </a:solidFill>
              <a:latin typeface="Arial"/>
              <a:ea typeface="+mn-ea"/>
              <a:cs typeface="Arial"/>
            </a:rPr>
            <a:pPr marL="0" indent="0" algn="ctr"/>
            <a:t>60</a:t>
          </a:fld>
          <a:endParaRPr lang="en-IN" sz="1100" b="0" i="0" u="none" strike="noStrike">
            <a:solidFill>
              <a:schemeClr val="bg1"/>
            </a:solidFill>
            <a:latin typeface="Arial"/>
            <a:ea typeface="+mn-ea"/>
            <a:cs typeface="Arial"/>
          </a:endParaRPr>
        </a:p>
      </xdr:txBody>
    </xdr:sp>
    <xdr:clientData/>
  </xdr:twoCellAnchor>
  <xdr:twoCellAnchor>
    <xdr:from>
      <xdr:col>2</xdr:col>
      <xdr:colOff>457200</xdr:colOff>
      <xdr:row>0</xdr:row>
      <xdr:rowOff>99059</xdr:rowOff>
    </xdr:from>
    <xdr:to>
      <xdr:col>8</xdr:col>
      <xdr:colOff>7620</xdr:colOff>
      <xdr:row>14</xdr:row>
      <xdr:rowOff>129540</xdr:rowOff>
    </xdr:to>
    <xdr:graphicFrame macro="">
      <xdr:nvGraphicFramePr>
        <xdr:cNvPr id="24" name="Chart 23">
          <a:extLst>
            <a:ext uri="{FF2B5EF4-FFF2-40B4-BE49-F238E27FC236}">
              <a16:creationId xmlns:a16="http://schemas.microsoft.com/office/drawing/2014/main" id="{94FCF587-4CA7-4A00-8E3B-5ED654D2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446459</xdr:colOff>
      <xdr:row>16</xdr:row>
      <xdr:rowOff>129540</xdr:rowOff>
    </xdr:from>
    <xdr:to>
      <xdr:col>7</xdr:col>
      <xdr:colOff>518160</xdr:colOff>
      <xdr:row>29</xdr:row>
      <xdr:rowOff>35923</xdr:rowOff>
    </xdr:to>
    <xdr:graphicFrame macro="">
      <xdr:nvGraphicFramePr>
        <xdr:cNvPr id="7" name="Chart 6">
          <a:extLst>
            <a:ext uri="{FF2B5EF4-FFF2-40B4-BE49-F238E27FC236}">
              <a16:creationId xmlns:a16="http://schemas.microsoft.com/office/drawing/2014/main" id="{E0498C8D-31BD-48EE-9B41-F2B1D7B04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203268</xdr:colOff>
      <xdr:row>1</xdr:row>
      <xdr:rowOff>32100</xdr:rowOff>
    </xdr:from>
    <xdr:to>
      <xdr:col>16</xdr:col>
      <xdr:colOff>297179</xdr:colOff>
      <xdr:row>9</xdr:row>
      <xdr:rowOff>167640</xdr:rowOff>
    </xdr:to>
    <xdr:graphicFrame macro="">
      <xdr:nvGraphicFramePr>
        <xdr:cNvPr id="29" name="Chart 28">
          <a:extLst>
            <a:ext uri="{FF2B5EF4-FFF2-40B4-BE49-F238E27FC236}">
              <a16:creationId xmlns:a16="http://schemas.microsoft.com/office/drawing/2014/main" id="{CC96799B-FCD8-4E19-8427-3EF49A6AEA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396240</xdr:colOff>
      <xdr:row>1</xdr:row>
      <xdr:rowOff>15625</xdr:rowOff>
    </xdr:from>
    <xdr:to>
      <xdr:col>20</xdr:col>
      <xdr:colOff>99060</xdr:colOff>
      <xdr:row>9</xdr:row>
      <xdr:rowOff>167640</xdr:rowOff>
    </xdr:to>
    <xdr:graphicFrame macro="">
      <xdr:nvGraphicFramePr>
        <xdr:cNvPr id="27" name="Chart 26">
          <a:extLst>
            <a:ext uri="{FF2B5EF4-FFF2-40B4-BE49-F238E27FC236}">
              <a16:creationId xmlns:a16="http://schemas.microsoft.com/office/drawing/2014/main" id="{C976A5E5-7FCE-4542-AC1F-7C4FB4A88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894.472473842594" backgroundQuery="1" createdVersion="8" refreshedVersion="8" minRefreshableVersion="3" recordCount="0" supportSubquery="1" supportAdvancedDrill="1" xr:uid="{719B25D5-7EE7-4C7E-87DF-770DD80450BA}">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894.472475115741" backgroundQuery="1" createdVersion="8" refreshedVersion="8" minRefreshableVersion="3" recordCount="0" supportSubquery="1" supportAdvancedDrill="1" xr:uid="{089F8EA0-DF19-4110-B8C5-7E863B6ADC47}">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ratings]" caption="5 * rating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ratings]" caption="5 * rating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894.498031249997" backgroundQuery="1" createdVersion="8" refreshedVersion="8" minRefreshableVersion="3" recordCount="0" supportSubquery="1" supportAdvancedDrill="1" xr:uid="{5ED69C63-5FB8-494C-B935-C0CD4E716611}">
  <cacheSource type="external" connectionId="1"/>
  <cacheFields count="3">
    <cacheField name="[Measures].[Call Count]" caption="Call Count" numFmtId="0" hierarchy="17"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894.536288773146" backgroundQuery="1" createdVersion="8" refreshedVersion="8" minRefreshableVersion="3" recordCount="0" supportSubquery="1" supportAdvancedDrill="1" xr:uid="{2CE38721-FBE6-42EB-82FE-2A5D3E58A3B4}">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06944443" backgroundQuery="1" createdVersion="8" refreshedVersion="8" minRefreshableVersion="3" recordCount="0" supportSubquery="1" supportAdvancedDrill="1" xr:uid="{69E4437D-69E3-4B30-A375-A95C45EB1388}">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ratings]" caption="5 * rating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ratings]" caption="5 * rating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1261574" backgroundQuery="1" createdVersion="8" refreshedVersion="8" minRefreshableVersion="3" recordCount="0" supportSubquery="1" supportAdvancedDrill="1" xr:uid="{7110F5DB-55DC-403E-8F70-28107B954364}">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Unsupported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17708335" backgroundQuery="1" createdVersion="8" refreshedVersion="8" minRefreshableVersion="3" recordCount="0" supportSubquery="1" supportAdvancedDrill="1" xr:uid="{FFC81452-8744-4B9B-94BB-7B17765DD84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22685185" backgroundQuery="1" createdVersion="8" refreshedVersion="8" minRefreshableVersion="3" recordCount="0" supportSubquery="1" supportAdvancedDrill="1" xr:uid="{CBD359BF-C80E-4822-A234-6D1A31DC5FB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27546296" backgroundQuery="1" createdVersion="8" refreshedVersion="8" minRefreshableVersion="3" recordCount="0" supportSubquery="1" supportAdvancedDrill="1" xr:uid="{CFC45D7F-6AFE-498C-9666-DA896A578B26}">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959.514132407407" backgroundQuery="1" createdVersion="8" refreshedVersion="8" minRefreshableVersion="3" recordCount="0" supportSubquery="1" supportAdvancedDrill="1" xr:uid="{2D5D600A-F7AC-4F0D-944F-C0832B6F1BE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tik" refreshedDate="45894.472465624996" backgroundQuery="1" createdVersion="3" refreshedVersion="8" minRefreshableVersion="3" recordCount="0" supportSubquery="1" supportAdvancedDrill="1" xr:uid="{7ABD9539-2079-49AE-B135-FDB46E717DEB}">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ratings]" caption="5 * rating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83830168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3DAE1-BD78-4B70-9A1A-C50F20667F9A}" name="reps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8:K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6">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C76EA6-7174-4B14-9D8F-C35A6C15EEE9}"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E32:F40" firstHeaderRow="1" firstDataRow="1" firstDataCol="1"/>
  <pivotFields count="3">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6">
    <format dxfId="37">
      <pivotArea type="all" dataOnly="0" outline="0" fieldPosition="0"/>
    </format>
    <format dxfId="36">
      <pivotArea outline="0" collapsedLevelsAreSubtotals="1" fieldPosition="0"/>
    </format>
    <format dxfId="35">
      <pivotArea field="0" type="button" dataOnly="0" labelOnly="1" outline="0" axis="axisRow" fieldPosition="0"/>
    </format>
    <format dxfId="34">
      <pivotArea dataOnly="0" labelOnly="1" fieldPosition="0">
        <references count="1">
          <reference field="0" count="0"/>
        </references>
      </pivotArea>
    </format>
    <format dxfId="33">
      <pivotArea dataOnly="0" labelOnly="1" grandRow="1" outline="0" fieldPosition="0"/>
    </format>
    <format dxfId="32">
      <pivotArea dataOnly="0" labelOnly="1" outline="0" axis="axisValues" fieldPosition="0"/>
    </format>
  </formats>
  <chartFormats count="3">
    <chartFormat chart="44" format="0" series="1">
      <pivotArea type="data" outline="0" fieldPosition="0">
        <references count="1">
          <reference field="4294967294" count="1" selected="0">
            <x v="0"/>
          </reference>
        </references>
      </pivotArea>
    </chartFormat>
    <chartFormat chart="45" format="1"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E6D037-03A7-41A1-AD7D-BA5153DF42EC}" name="selected rep"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5:B4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5">
    <format dxfId="42">
      <pivotArea type="all" dataOnly="0" outline="0" fieldPosition="0"/>
    </format>
    <format dxfId="41">
      <pivotArea outline="0" collapsedLevelsAreSubtotals="1" fieldPosition="0"/>
    </format>
    <format dxfId="40">
      <pivotArea field="0" type="button" dataOnly="0" labelOnly="1" outline="0" axis="axisRow" fieldPosition="0"/>
    </format>
    <format dxfId="39">
      <pivotArea dataOnly="0" labelOnly="1" fieldPosition="0">
        <references count="1">
          <reference field="0" count="0"/>
        </references>
      </pivotArea>
    </format>
    <format dxfId="38">
      <pivotArea dataOnly="0" labelOnly="1" grandRow="1" outline="0" fieldPosition="0"/>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0A8083-65E9-4742-AF15-0730527C165E}"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60:G79"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0"/>
    <field x="2"/>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B010A6-08ED-4290-A702-540B9FB82934}" name="rep pivot"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I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45">
      <pivotArea type="all" dataOnly="0" outline="0" fieldPosition="0"/>
    </format>
    <format dxfId="44">
      <pivotArea outline="0" collapsedLevelsAreSubtotals="1" fieldPosition="0"/>
    </format>
    <format dxfId="43">
      <pivotArea dataOnly="0" labelOnly="1" outline="0" fieldPosition="0">
        <references count="1">
          <reference field="4294967294" count="5">
            <x v="0"/>
            <x v="1"/>
            <x v="2"/>
            <x v="3"/>
            <x v="4"/>
          </reference>
        </references>
      </pivotArea>
    </format>
  </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21D24D-E2E5-4B16-9511-101E2AE889A7}" name="summary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I5"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3">
    <format dxfId="48">
      <pivotArea type="all" dataOnly="0" outline="0" fieldPosition="0"/>
    </format>
    <format dxfId="47">
      <pivotArea outline="0" collapsedLevelsAreSubtotals="1" fieldPosition="0"/>
    </format>
    <format dxfId="46">
      <pivotArea dataOnly="0" labelOnly="1" outline="0" fieldPosition="0">
        <references count="1">
          <reference field="4294967294" count="5">
            <x v="0"/>
            <x v="1"/>
            <x v="2"/>
            <x v="3"/>
            <x v="4"/>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6EAAAF-F8F7-4863-9D9F-E0FDDF71105C}" name="weekly trend"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I15:J23" firstHeaderRow="1" firstDataRow="1" firstDataCol="1"/>
  <pivotFields count="3">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6">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s>
  <chartFormats count="3">
    <chartFormat chart="44" format="0" series="1">
      <pivotArea type="data" outline="0" fieldPosition="0">
        <references count="1">
          <reference field="4294967294" count="1" selected="0">
            <x v="0"/>
          </reference>
        </references>
      </pivotArea>
    </chartFormat>
    <chartFormat chart="45" format="1"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6BDF29-9E87-46B6-8FE1-EE4DDEE2708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46:H51" firstHeaderRow="1" firstDataRow="2"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2"/>
  </colFields>
  <colItems count="3">
    <i>
      <x/>
    </i>
    <i>
      <x v="1"/>
    </i>
    <i t="grand">
      <x/>
    </i>
  </colItems>
  <dataFields count="1">
    <dataField fld="0" subtotal="count" baseField="0" baseItem="0"/>
  </dataFields>
  <chartFormats count="6">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0"/>
          </reference>
        </references>
      </pivotArea>
    </chartFormat>
    <chartFormat chart="4" format="3"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B5E6B3-4A1E-4330-8A1A-BB3E557D0FA7}" name="rating pivot"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J49:K5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1" count="1" selected="0">
            <x v="4"/>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E49492-0E98-4D39-8C17-196479B60BA7}" name="monthly trend"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E15:G28" firstHeaderRow="0" firstDataRow="1" firstDataCol="1"/>
  <pivotFields count="5">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formats count="6">
    <format dxfId="60">
      <pivotArea type="all" dataOnly="0" outline="0" fieldPosition="0"/>
    </format>
    <format dxfId="59">
      <pivotArea outline="0" collapsedLevelsAreSubtotals="1" fieldPosition="0"/>
    </format>
    <format dxfId="58">
      <pivotArea field="1" type="button" dataOnly="0" labelOnly="1" outline="0" axis="axisRow" fieldPosition="0"/>
    </format>
    <format dxfId="57">
      <pivotArea dataOnly="0" labelOnly="1" fieldPosition="0">
        <references count="1">
          <reference field="1" count="0"/>
        </references>
      </pivotArea>
    </format>
    <format dxfId="56">
      <pivotArea dataOnly="0" labelOnly="1" grandRow="1" outline="0" fieldPosition="0"/>
    </format>
    <format dxfId="55">
      <pivotArea dataOnly="0" labelOnly="1" outline="0" fieldPosition="0">
        <references count="1">
          <reference field="4294967294" count="2">
            <x v="0"/>
            <x v="1"/>
          </reference>
        </references>
      </pivotArea>
    </format>
  </formats>
  <chartFormats count="2">
    <chartFormat chart="24" format="4" series="1">
      <pivotArea type="data" outline="0" fieldPosition="0">
        <references count="1">
          <reference field="4294967294" count="1" selected="0">
            <x v="1"/>
          </reference>
        </references>
      </pivotArea>
    </chartFormat>
    <chartFormat chart="24"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1DA38C5-377F-4C25-AF9B-A719F6488399}" sourceName="[calls].[Representative]">
  <pivotTables>
    <pivotTable tabId="5" name="rep pivot"/>
    <pivotTable tabId="5" name="monthly trend"/>
    <pivotTable tabId="5" name="weekly trend"/>
    <pivotTable tabId="5" name="PivotTable1"/>
    <pivotTable tabId="5" name="selected rep"/>
    <pivotTable tabId="5" name="rating pivot"/>
  </pivotTables>
  <data>
    <olap pivotCacheId="183830168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58D726B-A122-4F04-BC30-6D7799F522AF}"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09FB070-EE04-41C2-9B79-DD5FD8546710}" cache="Slicer_Representative" caption="Representative" level="1"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74"/>
    <tableColumn id="5" xr3:uid="{5A35565E-8707-4DED-AD15-A0669D67B382}" name="Date of Call" dataDxfId="73"/>
    <tableColumn id="6" xr3:uid="{F2E4F158-B41F-47BC-8DF8-DFCADFEE4E40}" name="Purchase Amount"/>
    <tableColumn id="7" xr3:uid="{04B291B5-47BD-4F78-8FD8-D1551CCA6BD9}" name="Satisfaction Rating"/>
    <tableColumn id="8" xr3:uid="{6E4123C0-0B17-43B8-A142-A1E540CE974C}" name="FY" dataDxfId="72">
      <calculatedColumnFormula>IF(MONTH(calls[[#This Row],[Date of Call]])&lt;=6, YEAR(calls[[#This Row],[Date of Call]]), YEAR(calls[[#This Row],[Date of Call]])+1)</calculatedColumnFormula>
    </tableColumn>
    <tableColumn id="9" xr3:uid="{199FA271-5E9B-46CE-9BC6-2801F92CD17E}" name="Day of week" dataDxfId="71">
      <calculatedColumnFormula>TEXT(calls[[#This Row],[Date of Call]],"DDDD")</calculatedColumnFormula>
    </tableColumn>
    <tableColumn id="10" xr3:uid="{328CDB09-95B8-4D5E-9ED9-EF0D363735A1}" name="Duration Bucket" dataDxfId="7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6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68" headerRowBorderDxfId="67" tableBorderDxfId="66" totalsRowBorderDxfId="65">
  <autoFilter ref="Q3:T18" xr:uid="{27158F51-A707-4171-8A04-81FB0AABCBA5}"/>
  <tableColumns count="4">
    <tableColumn id="1" xr3:uid="{02688061-6A8C-4E23-B7FF-D00CD8B58CAC}" name="Customer ID" dataDxfId="64"/>
    <tableColumn id="2" xr3:uid="{771678B6-DB44-426B-9874-B4E421A440D5}" name="Gedner" dataDxfId="63"/>
    <tableColumn id="3" xr3:uid="{B0D41C62-587E-494D-B49A-603F2C05F8D3}" name="Age" dataDxfId="62"/>
    <tableColumn id="4" xr3:uid="{663F92D6-FE31-4D81-9E01-8D066DDC8A88}" name="City" dataDxfId="6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A8" zoomScale="115" zoomScaleNormal="115" workbookViewId="0">
      <selection activeCell="F986" sqref="F986"/>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7" sqref="F7"/>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96CE-8CE7-4086-8C61-0C9FEA7AAE8A}">
  <dimension ref="A4:R79"/>
  <sheetViews>
    <sheetView zoomScale="96" workbookViewId="0">
      <selection activeCell="A62" sqref="A62:G62"/>
      <pivotSelection pane="bottomRight" showHeader="1" extendable="1" axis="axisRow" max="18" activeRow="61" previousRow="61" click="1" r:id="rId4">
        <pivotArea dataOnly="0" fieldPosition="0">
          <references count="1">
            <reference field="0" count="1">
              <x v="0"/>
            </reference>
          </references>
        </pivotArea>
      </pivotSelection>
    </sheetView>
  </sheetViews>
  <sheetFormatPr defaultRowHeight="13.8" x14ac:dyDescent="0.25"/>
  <cols>
    <col min="1" max="2" width="13.59765625" bestFit="1" customWidth="1"/>
    <col min="3" max="4" width="7.19921875" bestFit="1" customWidth="1"/>
    <col min="5" max="5" width="13.59765625" bestFit="1" customWidth="1"/>
    <col min="6" max="6" width="10.296875" bestFit="1" customWidth="1"/>
    <col min="7" max="7" width="11.3984375" bestFit="1" customWidth="1"/>
    <col min="8" max="8" width="15.09765625" bestFit="1" customWidth="1"/>
    <col min="9" max="10" width="13.59765625" bestFit="1" customWidth="1"/>
    <col min="11" max="11" width="10.296875" bestFit="1" customWidth="1"/>
    <col min="12" max="12" width="5.19921875" bestFit="1" customWidth="1"/>
    <col min="13" max="13" width="11.5" bestFit="1" customWidth="1"/>
  </cols>
  <sheetData>
    <row r="4" spans="5:10" x14ac:dyDescent="0.25">
      <c r="E4" t="s">
        <v>1042</v>
      </c>
      <c r="F4" t="s">
        <v>1043</v>
      </c>
      <c r="G4" t="s">
        <v>1044</v>
      </c>
      <c r="H4" t="s">
        <v>1045</v>
      </c>
      <c r="I4" t="s">
        <v>1046</v>
      </c>
    </row>
    <row r="5" spans="5:10" x14ac:dyDescent="0.25">
      <c r="E5" s="21">
        <v>1000</v>
      </c>
      <c r="F5" s="26">
        <v>96623</v>
      </c>
      <c r="G5" s="21">
        <v>89850</v>
      </c>
      <c r="H5" s="25">
        <v>3.8854000000000033</v>
      </c>
      <c r="I5" s="21">
        <v>307</v>
      </c>
    </row>
    <row r="10" spans="5:10" x14ac:dyDescent="0.25">
      <c r="E10" s="41" t="s">
        <v>1042</v>
      </c>
      <c r="F10" s="41" t="s">
        <v>1043</v>
      </c>
      <c r="G10" s="41" t="s">
        <v>1044</v>
      </c>
      <c r="H10" s="41" t="s">
        <v>1045</v>
      </c>
      <c r="I10" s="41" t="s">
        <v>1046</v>
      </c>
    </row>
    <row r="11" spans="5:10" x14ac:dyDescent="0.25">
      <c r="E11" s="42">
        <v>189</v>
      </c>
      <c r="F11" s="43">
        <v>18415</v>
      </c>
      <c r="G11" s="42">
        <v>16834</v>
      </c>
      <c r="H11" s="44">
        <v>3.9227513227513247</v>
      </c>
      <c r="I11" s="42">
        <v>60</v>
      </c>
    </row>
    <row r="15" spans="5:10" x14ac:dyDescent="0.25">
      <c r="E15" s="41" t="s">
        <v>1054</v>
      </c>
      <c r="F15" s="41" t="s">
        <v>1042</v>
      </c>
      <c r="G15" s="41" t="s">
        <v>1068</v>
      </c>
      <c r="I15" s="41" t="s">
        <v>1054</v>
      </c>
      <c r="J15" s="41" t="s">
        <v>1042</v>
      </c>
    </row>
    <row r="16" spans="5:10" x14ac:dyDescent="0.25">
      <c r="E16" s="45" t="s">
        <v>1056</v>
      </c>
      <c r="F16" s="42">
        <v>16</v>
      </c>
      <c r="G16" s="42">
        <v>16</v>
      </c>
      <c r="I16" s="45" t="s">
        <v>1047</v>
      </c>
      <c r="J16" s="42">
        <v>36</v>
      </c>
    </row>
    <row r="17" spans="5:10" x14ac:dyDescent="0.25">
      <c r="E17" s="45" t="s">
        <v>1057</v>
      </c>
      <c r="F17" s="42">
        <v>14</v>
      </c>
      <c r="G17" s="42">
        <v>14</v>
      </c>
      <c r="I17" s="45" t="s">
        <v>1053</v>
      </c>
      <c r="J17" s="42">
        <v>40</v>
      </c>
    </row>
    <row r="18" spans="5:10" x14ac:dyDescent="0.25">
      <c r="E18" s="45" t="s">
        <v>1058</v>
      </c>
      <c r="F18" s="42">
        <v>26</v>
      </c>
      <c r="G18" s="42">
        <v>26</v>
      </c>
      <c r="I18" s="45" t="s">
        <v>1052</v>
      </c>
      <c r="J18" s="42">
        <v>24</v>
      </c>
    </row>
    <row r="19" spans="5:10" x14ac:dyDescent="0.25">
      <c r="E19" s="45" t="s">
        <v>1059</v>
      </c>
      <c r="F19" s="42">
        <v>29</v>
      </c>
      <c r="G19" s="42">
        <v>29</v>
      </c>
      <c r="I19" s="45" t="s">
        <v>1051</v>
      </c>
      <c r="J19" s="42">
        <v>23</v>
      </c>
    </row>
    <row r="20" spans="5:10" x14ac:dyDescent="0.25">
      <c r="E20" s="45" t="s">
        <v>1060</v>
      </c>
      <c r="F20" s="42">
        <v>17</v>
      </c>
      <c r="G20" s="42">
        <v>17</v>
      </c>
      <c r="I20" s="45" t="s">
        <v>1050</v>
      </c>
      <c r="J20" s="42">
        <v>23</v>
      </c>
    </row>
    <row r="21" spans="5:10" x14ac:dyDescent="0.25">
      <c r="E21" s="45" t="s">
        <v>1061</v>
      </c>
      <c r="F21" s="42">
        <v>15</v>
      </c>
      <c r="G21" s="42">
        <v>15</v>
      </c>
      <c r="I21" s="45" t="s">
        <v>1049</v>
      </c>
      <c r="J21" s="42">
        <v>13</v>
      </c>
    </row>
    <row r="22" spans="5:10" x14ac:dyDescent="0.25">
      <c r="E22" s="45" t="s">
        <v>1062</v>
      </c>
      <c r="F22" s="42">
        <v>15</v>
      </c>
      <c r="G22" s="42">
        <v>15</v>
      </c>
      <c r="I22" s="45" t="s">
        <v>1048</v>
      </c>
      <c r="J22" s="42">
        <v>30</v>
      </c>
    </row>
    <row r="23" spans="5:10" x14ac:dyDescent="0.25">
      <c r="E23" s="45" t="s">
        <v>1063</v>
      </c>
      <c r="F23" s="42">
        <v>7</v>
      </c>
      <c r="G23" s="42">
        <v>7</v>
      </c>
      <c r="I23" s="45" t="s">
        <v>1055</v>
      </c>
      <c r="J23" s="42">
        <v>189</v>
      </c>
    </row>
    <row r="24" spans="5:10" x14ac:dyDescent="0.25">
      <c r="E24" s="45" t="s">
        <v>1064</v>
      </c>
      <c r="F24" s="42">
        <v>11</v>
      </c>
      <c r="G24" s="42">
        <v>11</v>
      </c>
    </row>
    <row r="25" spans="5:10" x14ac:dyDescent="0.25">
      <c r="E25" s="45" t="s">
        <v>1065</v>
      </c>
      <c r="F25" s="42">
        <v>24</v>
      </c>
      <c r="G25" s="42">
        <v>24</v>
      </c>
    </row>
    <row r="26" spans="5:10" x14ac:dyDescent="0.25">
      <c r="E26" s="45" t="s">
        <v>1066</v>
      </c>
      <c r="F26" s="42">
        <v>9</v>
      </c>
      <c r="G26" s="42">
        <v>9</v>
      </c>
    </row>
    <row r="27" spans="5:10" x14ac:dyDescent="0.25">
      <c r="E27" s="45" t="s">
        <v>1067</v>
      </c>
      <c r="F27" s="42">
        <v>6</v>
      </c>
      <c r="G27" s="42">
        <v>6</v>
      </c>
    </row>
    <row r="28" spans="5:10" x14ac:dyDescent="0.25">
      <c r="E28" s="45" t="s">
        <v>1055</v>
      </c>
      <c r="F28" s="42">
        <v>189</v>
      </c>
      <c r="G28" s="42">
        <v>189</v>
      </c>
    </row>
    <row r="32" spans="5:10" x14ac:dyDescent="0.25">
      <c r="E32" s="41" t="s">
        <v>1054</v>
      </c>
      <c r="F32" s="41" t="s">
        <v>1042</v>
      </c>
    </row>
    <row r="33" spans="2:18" x14ac:dyDescent="0.25">
      <c r="E33" s="45" t="s">
        <v>1047</v>
      </c>
      <c r="F33" s="42">
        <v>36</v>
      </c>
    </row>
    <row r="34" spans="2:18" x14ac:dyDescent="0.25">
      <c r="E34" s="45" t="s">
        <v>1053</v>
      </c>
      <c r="F34" s="42">
        <v>40</v>
      </c>
    </row>
    <row r="35" spans="2:18" x14ac:dyDescent="0.25">
      <c r="E35" s="45" t="s">
        <v>1052</v>
      </c>
      <c r="F35" s="42">
        <v>24</v>
      </c>
    </row>
    <row r="36" spans="2:18" x14ac:dyDescent="0.25">
      <c r="E36" s="45" t="s">
        <v>1051</v>
      </c>
      <c r="F36" s="42">
        <v>23</v>
      </c>
      <c r="P36" t="s">
        <v>1071</v>
      </c>
      <c r="R36" t="str">
        <f>B46</f>
        <v>R01</v>
      </c>
    </row>
    <row r="37" spans="2:18" x14ac:dyDescent="0.25">
      <c r="E37" s="45" t="s">
        <v>1050</v>
      </c>
      <c r="F37" s="42">
        <v>23</v>
      </c>
    </row>
    <row r="38" spans="2:18" x14ac:dyDescent="0.25">
      <c r="E38" s="45" t="s">
        <v>1049</v>
      </c>
      <c r="F38" s="42">
        <v>13</v>
      </c>
      <c r="I38" t="s">
        <v>1054</v>
      </c>
      <c r="J38" t="s">
        <v>1042</v>
      </c>
      <c r="K38" t="s">
        <v>1043</v>
      </c>
      <c r="M38" s="24" t="s">
        <v>1054</v>
      </c>
      <c r="N38" s="24" t="s">
        <v>1042</v>
      </c>
      <c r="O38" s="24" t="s">
        <v>1043</v>
      </c>
      <c r="P38" t="s">
        <v>1069</v>
      </c>
      <c r="Q38" t="s">
        <v>1070</v>
      </c>
    </row>
    <row r="39" spans="2:18" x14ac:dyDescent="0.25">
      <c r="E39" s="45" t="s">
        <v>1048</v>
      </c>
      <c r="F39" s="42">
        <v>30</v>
      </c>
      <c r="I39" s="23" t="s">
        <v>11</v>
      </c>
      <c r="J39" s="21">
        <v>189</v>
      </c>
      <c r="K39" s="26">
        <v>18415</v>
      </c>
      <c r="M39" s="23" t="s">
        <v>11</v>
      </c>
      <c r="N39" s="21">
        <v>189</v>
      </c>
      <c r="O39" s="27">
        <v>18415</v>
      </c>
      <c r="P39">
        <f>IF(M39=$R$36,N39,NA())</f>
        <v>189</v>
      </c>
      <c r="Q39">
        <f>IF(M39=$R$36,O39,NA())</f>
        <v>18415</v>
      </c>
    </row>
    <row r="40" spans="2:18" x14ac:dyDescent="0.25">
      <c r="E40" s="45" t="s">
        <v>1055</v>
      </c>
      <c r="F40" s="42">
        <v>189</v>
      </c>
      <c r="I40" s="23" t="s">
        <v>9</v>
      </c>
      <c r="J40" s="21">
        <v>218</v>
      </c>
      <c r="K40" s="26">
        <v>20581</v>
      </c>
      <c r="M40" s="23" t="s">
        <v>9</v>
      </c>
      <c r="N40" s="21">
        <v>218</v>
      </c>
      <c r="O40" s="27">
        <v>20581</v>
      </c>
      <c r="P40" t="e">
        <f t="shared" ref="P40:P43" si="0">IF(M40=$R$36,N40,NA())</f>
        <v>#N/A</v>
      </c>
      <c r="Q40" t="e">
        <f t="shared" ref="Q40:Q43" si="1">IF(M40=$R$36,O40,NA())</f>
        <v>#N/A</v>
      </c>
    </row>
    <row r="41" spans="2:18" x14ac:dyDescent="0.25">
      <c r="I41" s="23" t="s">
        <v>6</v>
      </c>
      <c r="J41" s="21">
        <v>207</v>
      </c>
      <c r="K41" s="26">
        <v>20872</v>
      </c>
      <c r="M41" s="23" t="s">
        <v>6</v>
      </c>
      <c r="N41" s="21">
        <v>207</v>
      </c>
      <c r="O41" s="27">
        <v>20872</v>
      </c>
      <c r="P41" t="e">
        <f t="shared" si="0"/>
        <v>#N/A</v>
      </c>
      <c r="Q41" t="e">
        <f t="shared" si="1"/>
        <v>#N/A</v>
      </c>
    </row>
    <row r="42" spans="2:18" x14ac:dyDescent="0.25">
      <c r="I42" s="23" t="s">
        <v>13</v>
      </c>
      <c r="J42" s="21">
        <v>186</v>
      </c>
      <c r="K42" s="26">
        <v>16651</v>
      </c>
      <c r="M42" s="23" t="s">
        <v>13</v>
      </c>
      <c r="N42" s="21">
        <v>186</v>
      </c>
      <c r="O42" s="27">
        <v>16651</v>
      </c>
      <c r="P42" t="e">
        <f t="shared" si="0"/>
        <v>#N/A</v>
      </c>
      <c r="Q42" t="e">
        <f t="shared" si="1"/>
        <v>#N/A</v>
      </c>
    </row>
    <row r="43" spans="2:18" x14ac:dyDescent="0.25">
      <c r="I43" s="23" t="s">
        <v>10</v>
      </c>
      <c r="J43" s="21">
        <v>200</v>
      </c>
      <c r="K43" s="26">
        <v>20104</v>
      </c>
      <c r="M43" s="23" t="s">
        <v>10</v>
      </c>
      <c r="N43" s="21">
        <v>200</v>
      </c>
      <c r="O43" s="27">
        <v>20104</v>
      </c>
      <c r="P43" t="e">
        <f t="shared" si="0"/>
        <v>#N/A</v>
      </c>
      <c r="Q43" t="e">
        <f t="shared" si="1"/>
        <v>#N/A</v>
      </c>
    </row>
    <row r="44" spans="2:18" x14ac:dyDescent="0.25">
      <c r="I44" s="23" t="s">
        <v>1055</v>
      </c>
      <c r="J44" s="21">
        <v>1000</v>
      </c>
      <c r="K44" s="26">
        <v>96623</v>
      </c>
    </row>
    <row r="45" spans="2:18" x14ac:dyDescent="0.25">
      <c r="B45" s="41" t="s">
        <v>1054</v>
      </c>
    </row>
    <row r="46" spans="2:18" x14ac:dyDescent="0.25">
      <c r="B46" s="45" t="s">
        <v>11</v>
      </c>
      <c r="E46" s="22" t="s">
        <v>1042</v>
      </c>
      <c r="F46" s="22" t="s">
        <v>1072</v>
      </c>
    </row>
    <row r="47" spans="2:18" x14ac:dyDescent="0.25">
      <c r="E47" s="22" t="s">
        <v>1054</v>
      </c>
      <c r="F47" t="s">
        <v>999</v>
      </c>
      <c r="G47" t="s">
        <v>998</v>
      </c>
      <c r="H47" t="s">
        <v>1055</v>
      </c>
    </row>
    <row r="48" spans="2:18" x14ac:dyDescent="0.25">
      <c r="E48" s="23" t="s">
        <v>1002</v>
      </c>
      <c r="F48" s="21">
        <v>144</v>
      </c>
      <c r="G48" s="21">
        <v>132</v>
      </c>
      <c r="H48" s="21">
        <v>276</v>
      </c>
    </row>
    <row r="49" spans="1:11" x14ac:dyDescent="0.25">
      <c r="E49" s="23" t="s">
        <v>1001</v>
      </c>
      <c r="F49" s="21">
        <v>326</v>
      </c>
      <c r="G49" s="21">
        <v>63</v>
      </c>
      <c r="H49" s="21">
        <v>389</v>
      </c>
      <c r="J49" s="22" t="s">
        <v>1054</v>
      </c>
      <c r="K49" t="s">
        <v>1042</v>
      </c>
    </row>
    <row r="50" spans="1:11" x14ac:dyDescent="0.25">
      <c r="E50" s="23" t="s">
        <v>1000</v>
      </c>
      <c r="F50" s="21">
        <v>129</v>
      </c>
      <c r="G50" s="21">
        <v>206</v>
      </c>
      <c r="H50" s="21">
        <v>335</v>
      </c>
      <c r="J50" s="23">
        <v>1</v>
      </c>
      <c r="K50" s="21">
        <v>1</v>
      </c>
    </row>
    <row r="51" spans="1:11" x14ac:dyDescent="0.25">
      <c r="E51" s="23" t="s">
        <v>1055</v>
      </c>
      <c r="F51" s="21">
        <v>599</v>
      </c>
      <c r="G51" s="21">
        <v>401</v>
      </c>
      <c r="H51" s="21">
        <v>1000</v>
      </c>
      <c r="J51" s="23">
        <v>2</v>
      </c>
      <c r="K51" s="21">
        <v>9</v>
      </c>
    </row>
    <row r="52" spans="1:11" x14ac:dyDescent="0.25">
      <c r="J52" s="23">
        <v>3</v>
      </c>
      <c r="K52" s="21">
        <v>31</v>
      </c>
    </row>
    <row r="53" spans="1:11" x14ac:dyDescent="0.25">
      <c r="J53" s="23">
        <v>4</v>
      </c>
      <c r="K53" s="21">
        <v>88</v>
      </c>
    </row>
    <row r="54" spans="1:11" x14ac:dyDescent="0.25">
      <c r="J54" s="23">
        <v>5</v>
      </c>
      <c r="K54" s="21">
        <v>60</v>
      </c>
    </row>
    <row r="55" spans="1:11" x14ac:dyDescent="0.25">
      <c r="J55" s="23" t="s">
        <v>1055</v>
      </c>
      <c r="K55" s="21">
        <v>189</v>
      </c>
    </row>
    <row r="60" spans="1:11" x14ac:dyDescent="0.25">
      <c r="A60" s="22" t="s">
        <v>1043</v>
      </c>
      <c r="B60" s="22" t="s">
        <v>1072</v>
      </c>
    </row>
    <row r="61" spans="1:11" x14ac:dyDescent="0.25">
      <c r="A61" s="22" t="s">
        <v>1054</v>
      </c>
      <c r="B61" t="s">
        <v>11</v>
      </c>
      <c r="C61" t="s">
        <v>9</v>
      </c>
      <c r="D61" t="s">
        <v>6</v>
      </c>
      <c r="E61" t="s">
        <v>13</v>
      </c>
      <c r="F61" t="s">
        <v>10</v>
      </c>
      <c r="G61" t="s">
        <v>1055</v>
      </c>
    </row>
    <row r="62" spans="1:11" x14ac:dyDescent="0.25">
      <c r="A62" s="23" t="s">
        <v>1002</v>
      </c>
    </row>
    <row r="63" spans="1:11" x14ac:dyDescent="0.25">
      <c r="A63" s="28" t="s">
        <v>20</v>
      </c>
      <c r="B63" s="26">
        <v>891</v>
      </c>
      <c r="C63" s="26">
        <v>1332</v>
      </c>
      <c r="D63" s="26">
        <v>1282</v>
      </c>
      <c r="E63" s="26">
        <v>739</v>
      </c>
      <c r="F63" s="26">
        <v>560</v>
      </c>
      <c r="G63" s="26">
        <v>4804</v>
      </c>
    </row>
    <row r="64" spans="1:11" x14ac:dyDescent="0.25">
      <c r="A64" s="28" t="s">
        <v>12</v>
      </c>
      <c r="B64" s="26">
        <v>1991</v>
      </c>
      <c r="C64" s="26">
        <v>1886</v>
      </c>
      <c r="D64" s="26">
        <v>1206</v>
      </c>
      <c r="E64" s="26">
        <v>884</v>
      </c>
      <c r="F64" s="26">
        <v>1722</v>
      </c>
      <c r="G64" s="26">
        <v>7689</v>
      </c>
    </row>
    <row r="65" spans="1:7" x14ac:dyDescent="0.25">
      <c r="A65" s="28" t="s">
        <v>8</v>
      </c>
      <c r="B65" s="26">
        <v>1163</v>
      </c>
      <c r="C65" s="26">
        <v>1180</v>
      </c>
      <c r="D65" s="26">
        <v>1616</v>
      </c>
      <c r="E65" s="26">
        <v>1043</v>
      </c>
      <c r="F65" s="26">
        <v>1747</v>
      </c>
      <c r="G65" s="26">
        <v>6749</v>
      </c>
    </row>
    <row r="66" spans="1:7" x14ac:dyDescent="0.25">
      <c r="A66" s="28" t="s">
        <v>16</v>
      </c>
      <c r="B66" s="26">
        <v>1438</v>
      </c>
      <c r="C66" s="26">
        <v>1616</v>
      </c>
      <c r="D66" s="26">
        <v>866</v>
      </c>
      <c r="E66" s="26">
        <v>829</v>
      </c>
      <c r="F66" s="26">
        <v>2070</v>
      </c>
      <c r="G66" s="26">
        <v>6819</v>
      </c>
    </row>
    <row r="67" spans="1:7" x14ac:dyDescent="0.25">
      <c r="A67" s="23" t="s">
        <v>1001</v>
      </c>
    </row>
    <row r="68" spans="1:7" x14ac:dyDescent="0.25">
      <c r="A68" s="28" t="s">
        <v>24</v>
      </c>
      <c r="B68" s="26">
        <v>1233</v>
      </c>
      <c r="C68" s="26">
        <v>223</v>
      </c>
      <c r="D68" s="26">
        <v>1680</v>
      </c>
      <c r="E68" s="26">
        <v>990</v>
      </c>
      <c r="F68" s="26">
        <v>1508</v>
      </c>
      <c r="G68" s="26">
        <v>5634</v>
      </c>
    </row>
    <row r="69" spans="1:7" x14ac:dyDescent="0.25">
      <c r="A69" s="28" t="s">
        <v>15</v>
      </c>
      <c r="B69" s="26">
        <v>1598</v>
      </c>
      <c r="C69" s="26">
        <v>1907</v>
      </c>
      <c r="D69" s="26">
        <v>869</v>
      </c>
      <c r="E69" s="26">
        <v>1426</v>
      </c>
      <c r="F69" s="26">
        <v>1416</v>
      </c>
      <c r="G69" s="26">
        <v>7216</v>
      </c>
    </row>
    <row r="70" spans="1:7" x14ac:dyDescent="0.25">
      <c r="A70" s="28" t="s">
        <v>5</v>
      </c>
      <c r="B70" s="26">
        <v>900</v>
      </c>
      <c r="C70" s="26">
        <v>1016</v>
      </c>
      <c r="D70" s="26">
        <v>960</v>
      </c>
      <c r="E70" s="26">
        <v>940</v>
      </c>
      <c r="F70" s="26">
        <v>1193</v>
      </c>
      <c r="G70" s="26">
        <v>5009</v>
      </c>
    </row>
    <row r="71" spans="1:7" x14ac:dyDescent="0.25">
      <c r="A71" s="28" t="s">
        <v>18</v>
      </c>
      <c r="B71" s="26">
        <v>900</v>
      </c>
      <c r="C71" s="26">
        <v>1470</v>
      </c>
      <c r="D71" s="26">
        <v>1617</v>
      </c>
      <c r="E71" s="26">
        <v>1314</v>
      </c>
      <c r="F71" s="26">
        <v>941</v>
      </c>
      <c r="G71" s="26">
        <v>6242</v>
      </c>
    </row>
    <row r="72" spans="1:7" x14ac:dyDescent="0.25">
      <c r="A72" s="28" t="s">
        <v>14</v>
      </c>
      <c r="B72" s="26">
        <v>1255</v>
      </c>
      <c r="C72" s="26">
        <v>516</v>
      </c>
      <c r="D72" s="26">
        <v>1874</v>
      </c>
      <c r="E72" s="26">
        <v>1863</v>
      </c>
      <c r="F72" s="26">
        <v>1722</v>
      </c>
      <c r="G72" s="26">
        <v>7230</v>
      </c>
    </row>
    <row r="73" spans="1:7" x14ac:dyDescent="0.25">
      <c r="A73" s="28" t="s">
        <v>19</v>
      </c>
      <c r="B73" s="26">
        <v>1138</v>
      </c>
      <c r="C73" s="26">
        <v>1898</v>
      </c>
      <c r="D73" s="26">
        <v>1482</v>
      </c>
      <c r="E73" s="26">
        <v>846</v>
      </c>
      <c r="F73" s="26">
        <v>1154</v>
      </c>
      <c r="G73" s="26">
        <v>6518</v>
      </c>
    </row>
    <row r="74" spans="1:7" x14ac:dyDescent="0.25">
      <c r="A74" s="23" t="s">
        <v>1000</v>
      </c>
    </row>
    <row r="75" spans="1:7" x14ac:dyDescent="0.25">
      <c r="A75" s="28" t="s">
        <v>17</v>
      </c>
      <c r="B75" s="26">
        <v>1655</v>
      </c>
      <c r="C75" s="26">
        <v>805</v>
      </c>
      <c r="D75" s="26">
        <v>2263</v>
      </c>
      <c r="E75" s="26">
        <v>987</v>
      </c>
      <c r="F75" s="26">
        <v>1075</v>
      </c>
      <c r="G75" s="26">
        <v>6785</v>
      </c>
    </row>
    <row r="76" spans="1:7" x14ac:dyDescent="0.25">
      <c r="A76" s="28" t="s">
        <v>23</v>
      </c>
      <c r="B76" s="26">
        <v>1104</v>
      </c>
      <c r="C76" s="26">
        <v>2280</v>
      </c>
      <c r="D76" s="26">
        <v>1445</v>
      </c>
      <c r="E76" s="26">
        <v>1722</v>
      </c>
      <c r="F76" s="26">
        <v>1196</v>
      </c>
      <c r="G76" s="26">
        <v>7747</v>
      </c>
    </row>
    <row r="77" spans="1:7" x14ac:dyDescent="0.25">
      <c r="A77" s="28" t="s">
        <v>7</v>
      </c>
      <c r="B77" s="26">
        <v>372</v>
      </c>
      <c r="C77" s="26">
        <v>1818</v>
      </c>
      <c r="D77" s="26">
        <v>1346</v>
      </c>
      <c r="E77" s="26">
        <v>1156</v>
      </c>
      <c r="F77" s="26">
        <v>1484</v>
      </c>
      <c r="G77" s="26">
        <v>6176</v>
      </c>
    </row>
    <row r="78" spans="1:7" x14ac:dyDescent="0.25">
      <c r="A78" s="28" t="s">
        <v>22</v>
      </c>
      <c r="B78" s="26">
        <v>1415</v>
      </c>
      <c r="C78" s="26">
        <v>1271</v>
      </c>
      <c r="D78" s="26">
        <v>1214</v>
      </c>
      <c r="E78" s="26">
        <v>1135</v>
      </c>
      <c r="F78" s="26">
        <v>1566</v>
      </c>
      <c r="G78" s="26">
        <v>6601</v>
      </c>
    </row>
    <row r="79" spans="1:7" x14ac:dyDescent="0.25">
      <c r="A79" s="28" t="s">
        <v>21</v>
      </c>
      <c r="B79" s="26">
        <v>1362</v>
      </c>
      <c r="C79" s="26">
        <v>1363</v>
      </c>
      <c r="D79" s="26">
        <v>1152</v>
      </c>
      <c r="E79" s="26">
        <v>777</v>
      </c>
      <c r="F79" s="26">
        <v>750</v>
      </c>
      <c r="G79" s="26">
        <v>5404</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EF178-7AD7-4175-A7F8-F92DE0E7B8D7}">
  <dimension ref="O12:U30"/>
  <sheetViews>
    <sheetView zoomScale="94" zoomScaleNormal="94" workbookViewId="0">
      <selection activeCell="N13" sqref="N13"/>
    </sheetView>
  </sheetViews>
  <sheetFormatPr defaultRowHeight="13.8" x14ac:dyDescent="0.25"/>
  <cols>
    <col min="1" max="15" width="8.796875" style="20"/>
    <col min="16" max="18" width="9.5" style="20" bestFit="1" customWidth="1"/>
    <col min="19" max="19" width="10.3984375" style="20" customWidth="1"/>
    <col min="20" max="21" width="10.8984375" style="20" bestFit="1" customWidth="1"/>
    <col min="22" max="24" width="10.796875" style="20" bestFit="1" customWidth="1"/>
    <col min="25" max="25" width="9.5" style="20" bestFit="1" customWidth="1"/>
    <col min="26" max="16384" width="8.796875" style="20"/>
  </cols>
  <sheetData>
    <row r="12" spans="15:21" x14ac:dyDescent="0.25">
      <c r="O12" s="38"/>
      <c r="P12" s="29" t="str">
        <f>pivots!B61</f>
        <v>R01</v>
      </c>
      <c r="Q12" s="29" t="str">
        <f>pivots!C61</f>
        <v>R02</v>
      </c>
      <c r="R12" s="29" t="str">
        <f>pivots!D61</f>
        <v>R03</v>
      </c>
      <c r="S12" s="29" t="str">
        <f>pivots!E61</f>
        <v>R04</v>
      </c>
      <c r="T12" s="29" t="str">
        <f>pivots!F61</f>
        <v>R05</v>
      </c>
      <c r="U12" s="30" t="s">
        <v>1073</v>
      </c>
    </row>
    <row r="13" spans="15:21" x14ac:dyDescent="0.25">
      <c r="O13" s="31" t="str">
        <f>pivots!A62</f>
        <v>Cincinnati</v>
      </c>
      <c r="P13" s="32"/>
      <c r="Q13" s="32"/>
      <c r="R13" s="32"/>
      <c r="S13" s="32"/>
      <c r="T13" s="32"/>
      <c r="U13" s="33"/>
    </row>
    <row r="14" spans="15:21" x14ac:dyDescent="0.25">
      <c r="O14" s="39" t="str">
        <f>pivots!A63</f>
        <v>C0003</v>
      </c>
      <c r="P14" s="34">
        <f>pivots!B63</f>
        <v>891</v>
      </c>
      <c r="Q14" s="34">
        <f>pivots!C63</f>
        <v>1332</v>
      </c>
      <c r="R14" s="34">
        <f>pivots!D63</f>
        <v>1282</v>
      </c>
      <c r="S14" s="34">
        <f>pivots!E63</f>
        <v>739</v>
      </c>
      <c r="T14" s="34">
        <f>pivots!F63</f>
        <v>560</v>
      </c>
      <c r="U14" s="35">
        <f>pivots!G63</f>
        <v>4804</v>
      </c>
    </row>
    <row r="15" spans="15:21" x14ac:dyDescent="0.25">
      <c r="O15" s="39" t="str">
        <f>pivots!A64</f>
        <v>C0004</v>
      </c>
      <c r="P15" s="34">
        <f>pivots!B64</f>
        <v>1991</v>
      </c>
      <c r="Q15" s="34">
        <f>pivots!C64</f>
        <v>1886</v>
      </c>
      <c r="R15" s="34">
        <f>pivots!D64</f>
        <v>1206</v>
      </c>
      <c r="S15" s="34">
        <f>pivots!E64</f>
        <v>884</v>
      </c>
      <c r="T15" s="34">
        <f>pivots!F64</f>
        <v>1722</v>
      </c>
      <c r="U15" s="35">
        <f>pivots!G64</f>
        <v>7689</v>
      </c>
    </row>
    <row r="16" spans="15:21" x14ac:dyDescent="0.25">
      <c r="O16" s="39" t="str">
        <f>pivots!A65</f>
        <v>C0011</v>
      </c>
      <c r="P16" s="34">
        <f>pivots!B65</f>
        <v>1163</v>
      </c>
      <c r="Q16" s="34">
        <f>pivots!C65</f>
        <v>1180</v>
      </c>
      <c r="R16" s="34">
        <f>pivots!D65</f>
        <v>1616</v>
      </c>
      <c r="S16" s="34">
        <f>pivots!E65</f>
        <v>1043</v>
      </c>
      <c r="T16" s="34">
        <f>pivots!F65</f>
        <v>1747</v>
      </c>
      <c r="U16" s="35">
        <f>pivots!G65</f>
        <v>6749</v>
      </c>
    </row>
    <row r="17" spans="15:21" x14ac:dyDescent="0.25">
      <c r="O17" s="39" t="str">
        <f>pivots!A66</f>
        <v>C0012</v>
      </c>
      <c r="P17" s="34">
        <f>pivots!B66</f>
        <v>1438</v>
      </c>
      <c r="Q17" s="34">
        <f>pivots!C66</f>
        <v>1616</v>
      </c>
      <c r="R17" s="34">
        <f>pivots!D66</f>
        <v>866</v>
      </c>
      <c r="S17" s="34">
        <f>pivots!E66</f>
        <v>829</v>
      </c>
      <c r="T17" s="34">
        <f>pivots!F66</f>
        <v>2070</v>
      </c>
      <c r="U17" s="35">
        <f>pivots!G66</f>
        <v>6819</v>
      </c>
    </row>
    <row r="18" spans="15:21" x14ac:dyDescent="0.25">
      <c r="O18" s="31" t="str">
        <f>pivots!A67</f>
        <v>Cleveland</v>
      </c>
      <c r="P18" s="34"/>
      <c r="Q18" s="34"/>
      <c r="R18" s="34"/>
      <c r="S18" s="34"/>
      <c r="T18" s="34"/>
      <c r="U18" s="35"/>
    </row>
    <row r="19" spans="15:21" x14ac:dyDescent="0.25">
      <c r="O19" s="39" t="str">
        <f>pivots!A68</f>
        <v>C0002</v>
      </c>
      <c r="P19" s="34">
        <f>pivots!B68</f>
        <v>1233</v>
      </c>
      <c r="Q19" s="34">
        <f>pivots!C68</f>
        <v>223</v>
      </c>
      <c r="R19" s="34">
        <f>pivots!D68</f>
        <v>1680</v>
      </c>
      <c r="S19" s="34">
        <f>pivots!E68</f>
        <v>990</v>
      </c>
      <c r="T19" s="34">
        <f>pivots!F68</f>
        <v>1508</v>
      </c>
      <c r="U19" s="35">
        <f>pivots!G68</f>
        <v>5634</v>
      </c>
    </row>
    <row r="20" spans="15:21" x14ac:dyDescent="0.25">
      <c r="O20" s="39" t="str">
        <f>pivots!A69</f>
        <v>C0007</v>
      </c>
      <c r="P20" s="34">
        <f>pivots!B69</f>
        <v>1598</v>
      </c>
      <c r="Q20" s="34">
        <f>pivots!C69</f>
        <v>1907</v>
      </c>
      <c r="R20" s="34">
        <f>pivots!D69</f>
        <v>869</v>
      </c>
      <c r="S20" s="34">
        <f>pivots!E69</f>
        <v>1426</v>
      </c>
      <c r="T20" s="34">
        <f>pivots!F69</f>
        <v>1416</v>
      </c>
      <c r="U20" s="35">
        <f>pivots!G69</f>
        <v>7216</v>
      </c>
    </row>
    <row r="21" spans="15:21" x14ac:dyDescent="0.25">
      <c r="O21" s="39" t="str">
        <f>pivots!A70</f>
        <v>C0008</v>
      </c>
      <c r="P21" s="34">
        <f>pivots!B70</f>
        <v>900</v>
      </c>
      <c r="Q21" s="34">
        <f>pivots!C70</f>
        <v>1016</v>
      </c>
      <c r="R21" s="34">
        <f>pivots!D70</f>
        <v>960</v>
      </c>
      <c r="S21" s="34">
        <f>pivots!E70</f>
        <v>940</v>
      </c>
      <c r="T21" s="34">
        <f>pivots!F70</f>
        <v>1193</v>
      </c>
      <c r="U21" s="35">
        <f>pivots!G70</f>
        <v>5009</v>
      </c>
    </row>
    <row r="22" spans="15:21" x14ac:dyDescent="0.25">
      <c r="O22" s="39" t="str">
        <f>pivots!A71</f>
        <v>C0010</v>
      </c>
      <c r="P22" s="34">
        <f>pivots!B71</f>
        <v>900</v>
      </c>
      <c r="Q22" s="34">
        <f>pivots!C71</f>
        <v>1470</v>
      </c>
      <c r="R22" s="34">
        <f>pivots!D71</f>
        <v>1617</v>
      </c>
      <c r="S22" s="34">
        <f>pivots!E71</f>
        <v>1314</v>
      </c>
      <c r="T22" s="34">
        <f>pivots!F71</f>
        <v>941</v>
      </c>
      <c r="U22" s="35">
        <f>pivots!G71</f>
        <v>6242</v>
      </c>
    </row>
    <row r="23" spans="15:21" x14ac:dyDescent="0.25">
      <c r="O23" s="39" t="str">
        <f>pivots!A72</f>
        <v>C0013</v>
      </c>
      <c r="P23" s="34">
        <f>pivots!B72</f>
        <v>1255</v>
      </c>
      <c r="Q23" s="34">
        <f>pivots!C72</f>
        <v>516</v>
      </c>
      <c r="R23" s="34">
        <f>pivots!D72</f>
        <v>1874</v>
      </c>
      <c r="S23" s="34">
        <f>pivots!E72</f>
        <v>1863</v>
      </c>
      <c r="T23" s="34">
        <f>pivots!F72</f>
        <v>1722</v>
      </c>
      <c r="U23" s="35">
        <f>pivots!G72</f>
        <v>7230</v>
      </c>
    </row>
    <row r="24" spans="15:21" x14ac:dyDescent="0.25">
      <c r="O24" s="39" t="str">
        <f>pivots!A73</f>
        <v>C0015</v>
      </c>
      <c r="P24" s="34">
        <f>pivots!B73</f>
        <v>1138</v>
      </c>
      <c r="Q24" s="34">
        <f>pivots!C73</f>
        <v>1898</v>
      </c>
      <c r="R24" s="34">
        <f>pivots!D73</f>
        <v>1482</v>
      </c>
      <c r="S24" s="34">
        <f>pivots!E73</f>
        <v>846</v>
      </c>
      <c r="T24" s="34">
        <f>pivots!F73</f>
        <v>1154</v>
      </c>
      <c r="U24" s="35">
        <f>pivots!G73</f>
        <v>6518</v>
      </c>
    </row>
    <row r="25" spans="15:21" x14ac:dyDescent="0.25">
      <c r="O25" s="31" t="str">
        <f>pivots!A74</f>
        <v>Columbus</v>
      </c>
      <c r="P25" s="34"/>
      <c r="Q25" s="34"/>
      <c r="R25" s="34"/>
      <c r="S25" s="34"/>
      <c r="T25" s="34"/>
      <c r="U25" s="35"/>
    </row>
    <row r="26" spans="15:21" x14ac:dyDescent="0.25">
      <c r="O26" s="39" t="str">
        <f>pivots!A75</f>
        <v>C0001</v>
      </c>
      <c r="P26" s="34">
        <f>pivots!B75</f>
        <v>1655</v>
      </c>
      <c r="Q26" s="34">
        <f>pivots!C75</f>
        <v>805</v>
      </c>
      <c r="R26" s="34">
        <f>pivots!D75</f>
        <v>2263</v>
      </c>
      <c r="S26" s="34">
        <f>pivots!E75</f>
        <v>987</v>
      </c>
      <c r="T26" s="34">
        <f>pivots!F75</f>
        <v>1075</v>
      </c>
      <c r="U26" s="35">
        <f>pivots!G75</f>
        <v>6785</v>
      </c>
    </row>
    <row r="27" spans="15:21" x14ac:dyDescent="0.25">
      <c r="O27" s="39" t="str">
        <f>pivots!A76</f>
        <v>C0005</v>
      </c>
      <c r="P27" s="34">
        <f>pivots!B76</f>
        <v>1104</v>
      </c>
      <c r="Q27" s="34">
        <f>pivots!C76</f>
        <v>2280</v>
      </c>
      <c r="R27" s="34">
        <f>pivots!D76</f>
        <v>1445</v>
      </c>
      <c r="S27" s="34">
        <f>pivots!E76</f>
        <v>1722</v>
      </c>
      <c r="T27" s="34">
        <f>pivots!F76</f>
        <v>1196</v>
      </c>
      <c r="U27" s="35">
        <f>pivots!G76</f>
        <v>7747</v>
      </c>
    </row>
    <row r="28" spans="15:21" x14ac:dyDescent="0.25">
      <c r="O28" s="39" t="str">
        <f>pivots!A77</f>
        <v>C0006</v>
      </c>
      <c r="P28" s="34">
        <f>pivots!B77</f>
        <v>372</v>
      </c>
      <c r="Q28" s="34">
        <f>pivots!C77</f>
        <v>1818</v>
      </c>
      <c r="R28" s="34">
        <f>pivots!D77</f>
        <v>1346</v>
      </c>
      <c r="S28" s="34">
        <f>pivots!E77</f>
        <v>1156</v>
      </c>
      <c r="T28" s="34">
        <f>pivots!F77</f>
        <v>1484</v>
      </c>
      <c r="U28" s="35">
        <f>pivots!G77</f>
        <v>6176</v>
      </c>
    </row>
    <row r="29" spans="15:21" x14ac:dyDescent="0.25">
      <c r="O29" s="39" t="str">
        <f>pivots!A78</f>
        <v>C0009</v>
      </c>
      <c r="P29" s="34">
        <f>pivots!B78</f>
        <v>1415</v>
      </c>
      <c r="Q29" s="34">
        <f>pivots!C78</f>
        <v>1271</v>
      </c>
      <c r="R29" s="34">
        <f>pivots!D78</f>
        <v>1214</v>
      </c>
      <c r="S29" s="34">
        <f>pivots!E78</f>
        <v>1135</v>
      </c>
      <c r="T29" s="34">
        <f>pivots!F78</f>
        <v>1566</v>
      </c>
      <c r="U29" s="35">
        <f>pivots!G78</f>
        <v>6601</v>
      </c>
    </row>
    <row r="30" spans="15:21" x14ac:dyDescent="0.25">
      <c r="O30" s="40" t="str">
        <f>pivots!A79</f>
        <v>C0014</v>
      </c>
      <c r="P30" s="36">
        <f>pivots!B79</f>
        <v>1362</v>
      </c>
      <c r="Q30" s="36">
        <f>pivots!C79</f>
        <v>1363</v>
      </c>
      <c r="R30" s="36">
        <f>pivots!D79</f>
        <v>1152</v>
      </c>
      <c r="S30" s="36">
        <f>pivots!E79</f>
        <v>777</v>
      </c>
      <c r="T30" s="36">
        <f>pivots!F79</f>
        <v>750</v>
      </c>
      <c r="U30" s="37">
        <f>pivots!G79</f>
        <v>5404</v>
      </c>
    </row>
  </sheetData>
  <conditionalFormatting sqref="P14:T30">
    <cfRule type="dataBar" priority="1">
      <dataBar>
        <cfvo type="min"/>
        <cfvo type="max"/>
        <color rgb="FFFFB628"/>
      </dataBar>
      <extLst>
        <ext xmlns:x14="http://schemas.microsoft.com/office/spreadsheetml/2009/9/main" uri="{B025F937-C7B1-47D3-B67F-A62EFF666E3E}">
          <x14:id>{6E855A55-2EEC-4219-A3CF-02EF93968ADC}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E855A55-2EEC-4219-A3CF-02EF93968ADC}">
            <x14:dataBar minLength="0" maxLength="100" gradient="0">
              <x14:cfvo type="autoMin"/>
              <x14:cfvo type="autoMax"/>
              <x14:negativeFillColor rgb="FFFF0000"/>
              <x14:axisColor rgb="FF000000"/>
            </x14:dataBar>
          </x14:cfRule>
          <xm:sqref>P14:T30</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KRITIK CHAVAN</cp:lastModifiedBy>
  <dcterms:created xsi:type="dcterms:W3CDTF">2021-03-14T20:21:32Z</dcterms:created>
  <dcterms:modified xsi:type="dcterms:W3CDTF">2025-10-29T06:52:52Z</dcterms:modified>
</cp:coreProperties>
</file>