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hidePivotFieldList="1"/>
  <mc:AlternateContent xmlns:mc="http://schemas.openxmlformats.org/markup-compatibility/2006">
    <mc:Choice Requires="x15">
      <x15ac:absPath xmlns:x15ac="http://schemas.microsoft.com/office/spreadsheetml/2010/11/ac" url="https://bentleyedu-my.sharepoint.com/personal/kmeegada_falcon_bentley_edu/Documents/AEI/AI Tax Credit/Data for analysis/"/>
    </mc:Choice>
  </mc:AlternateContent>
  <xr:revisionPtr revIDLastSave="807" documentId="11_F25DC773A252ABDACC10487919DA599A5BDE58EA" xr6:coauthVersionLast="47" xr6:coauthVersionMax="47" xr10:uidLastSave="{ADEE52BD-5111-402E-8804-AD73B2C0394E}"/>
  <bookViews>
    <workbookView xWindow="-108" yWindow="-108" windowWidth="23256" windowHeight="12456" xr2:uid="{00000000-000D-0000-FFFF-FFFF00000000}"/>
  </bookViews>
  <sheets>
    <sheet name="R or Python Master Dataset" sheetId="11" r:id="rId1"/>
    <sheet name="All Counties Unemployment Rate" sheetId="5" r:id="rId2"/>
    <sheet name="Employment by Tech Sector" sheetId="3" r:id="rId3"/>
    <sheet name="Tax Revenues and Expenditures" sheetId="1" r:id="rId4"/>
    <sheet name="Budget Surpluses and Deficits " sheetId="2" r:id="rId5"/>
    <sheet name="Fred Data" sheetId="9" r:id="rId6"/>
  </sheets>
  <definedNames>
    <definedName name="_xlnm.Print_Titles" localSheetId="1">'All Counties Unemployment Rate'!$1:$7</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13" i="11" l="1"/>
  <c r="AC13" i="11"/>
  <c r="AE3" i="11"/>
  <c r="AE4" i="11"/>
  <c r="AE5" i="11"/>
  <c r="AE6" i="11"/>
  <c r="AE7" i="11"/>
  <c r="AE8" i="11"/>
  <c r="AE2" i="11"/>
  <c r="AD3" i="11"/>
  <c r="AD4" i="11"/>
  <c r="AD5" i="11"/>
  <c r="AD6" i="11"/>
  <c r="AD7" i="11"/>
  <c r="AD8" i="11"/>
  <c r="AD2" i="11"/>
  <c r="AC3" i="11"/>
  <c r="AC4" i="11"/>
  <c r="AC5" i="11"/>
  <c r="AC6" i="11"/>
  <c r="AC7" i="11"/>
  <c r="AC8" i="11"/>
  <c r="AC2" i="11"/>
  <c r="AB8" i="11"/>
  <c r="AB7" i="11"/>
  <c r="AB6" i="11"/>
  <c r="AB5" i="11"/>
  <c r="AB4" i="11"/>
  <c r="AB3" i="11"/>
  <c r="AB2" i="11"/>
  <c r="Y8" i="11"/>
  <c r="Y7" i="11"/>
  <c r="Y6" i="11"/>
  <c r="Y5" i="11"/>
  <c r="Y4" i="11"/>
  <c r="Y3" i="11"/>
  <c r="Y2" i="11"/>
  <c r="V8" i="11"/>
  <c r="V7" i="11"/>
  <c r="V6" i="11"/>
  <c r="V5" i="11"/>
  <c r="V4" i="11"/>
  <c r="V3" i="11"/>
  <c r="V2" i="11"/>
  <c r="S3" i="11"/>
  <c r="S4" i="11"/>
  <c r="S5" i="11"/>
  <c r="S6" i="11"/>
  <c r="S7" i="11"/>
  <c r="S8" i="11"/>
  <c r="S2" i="11"/>
  <c r="J3" i="11"/>
  <c r="J4" i="11"/>
  <c r="J5" i="11"/>
  <c r="J6" i="11"/>
  <c r="J7" i="11"/>
  <c r="J8" i="11"/>
  <c r="J9" i="11"/>
  <c r="J10" i="11"/>
  <c r="J2" i="11"/>
  <c r="D29" i="3"/>
  <c r="C31" i="3"/>
  <c r="D31" i="3"/>
  <c r="E31" i="3"/>
  <c r="F31" i="3"/>
  <c r="G31" i="3"/>
  <c r="H31" i="3"/>
  <c r="B31" i="3"/>
  <c r="F27" i="3"/>
  <c r="C29" i="3"/>
  <c r="E29" i="3"/>
  <c r="F29" i="3"/>
  <c r="G29" i="3"/>
  <c r="H29" i="3"/>
  <c r="B29" i="3"/>
  <c r="B27" i="3"/>
  <c r="C27" i="3"/>
  <c r="D27" i="3"/>
  <c r="E27" i="3"/>
  <c r="G27" i="3"/>
  <c r="H27" i="3"/>
  <c r="C25" i="3"/>
  <c r="D25" i="3"/>
  <c r="E25" i="3"/>
  <c r="F25" i="3"/>
  <c r="G25" i="3"/>
  <c r="H25" i="3"/>
  <c r="B25" i="3"/>
  <c r="I24" i="3"/>
  <c r="C17" i="3"/>
  <c r="D17" i="3"/>
  <c r="E17" i="3"/>
  <c r="F17" i="3"/>
  <c r="G17" i="3"/>
  <c r="H17" i="3"/>
  <c r="B17" i="3"/>
  <c r="I16" i="3"/>
  <c r="F10" i="11"/>
  <c r="F9" i="11"/>
  <c r="F8" i="11"/>
  <c r="F7" i="11"/>
  <c r="F6" i="11"/>
  <c r="F5" i="11"/>
  <c r="F4" i="11"/>
  <c r="F3" i="11"/>
  <c r="F2" i="11"/>
  <c r="F24" i="1"/>
  <c r="F25" i="1"/>
  <c r="F26" i="1"/>
  <c r="F27" i="1"/>
  <c r="F28" i="1"/>
  <c r="F29" i="1"/>
  <c r="F30" i="1"/>
  <c r="F31" i="1"/>
  <c r="F23" i="1"/>
  <c r="F8" i="1"/>
  <c r="I26" i="3"/>
  <c r="I28" i="3"/>
  <c r="I30" i="3"/>
  <c r="G8" i="1"/>
  <c r="H8" i="1"/>
  <c r="I8" i="1"/>
  <c r="J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524AB8-428A-46D2-A326-8BACD10E4241}"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2" xr16:uid="{723C23C9-A93E-4589-9FBC-0557657CA3BE}" keepAlive="1" name="Query - Selected Occupations" description="Connection to the 'Selected Occupations' query in the workbook." type="5" refreshedVersion="0" background="1">
    <dbPr connection="Provider=Microsoft.Mashup.OleDb.1;Data Source=$Workbook$;Location=&quot;Selected Occupations&quot;;Extended Properties=&quot;&quot;" command="SELECT * FROM [Selected Occupations]"/>
  </connection>
  <connection id="3" xr16:uid="{91C92AFA-D839-4088-809F-1B3804CA9AD6}"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<sst xmlns="http://schemas.openxmlformats.org/spreadsheetml/2006/main" count="223" uniqueCount="118">
  <si>
    <t>Fiscal Years</t>
  </si>
  <si>
    <t>2026 (Projected)</t>
  </si>
  <si>
    <t>NNJPA</t>
  </si>
  <si>
    <t>0*</t>
  </si>
  <si>
    <t>NJIEF</t>
  </si>
  <si>
    <t>Total Corporate Business Tax Credits</t>
  </si>
  <si>
    <t>0**</t>
  </si>
  <si>
    <t>AITC (Corporate)</t>
  </si>
  <si>
    <t>AITC (Income)</t>
  </si>
  <si>
    <t>Total Income Tax Credits</t>
  </si>
  <si>
    <t>Aspire + Emerge***</t>
  </si>
  <si>
    <t xml:space="preserve">* with the expansion of other bills, we believe this projection should be a positive non-zero number
** shareholders of S corps can apply the AITC against their own income tax liability, so it's fair to include the income tax portion of AITC here. We should mention in paper though becasue it is still going to support capital formation, but isn't officially counted as a corporate expenditure
*** even though we said not to expand on them, i think talking ab the opportunity cost of losing funding to them is important
The narrative that would work best for the paper is that NJ has seemed ineffective with these specific credits (too early to tell with NNJPA), however these expansions should have a nonzero impact. </t>
  </si>
  <si>
    <t>Total Innovation Credit Spending</t>
  </si>
  <si>
    <t>2025 (6 Month Projection)</t>
  </si>
  <si>
    <t>Gross Income Tax (GIT)</t>
  </si>
  <si>
    <t>Corporate Business Tax (CBT)</t>
  </si>
  <si>
    <t>Business Alternative Income Tax</t>
  </si>
  <si>
    <t>Expenditures (Millions)</t>
  </si>
  <si>
    <t>Revenues (Millions)</t>
  </si>
  <si>
    <t>New Jersey Department of Labor and Workforce Development</t>
  </si>
  <si>
    <t>Office of Research and Information</t>
  </si>
  <si>
    <t>Economic and Demographic Research</t>
  </si>
  <si>
    <t>2024 Benchmark (Not Seasonally Adjusted)</t>
  </si>
  <si>
    <t>Labor force annual averages by county, 2010-2024</t>
  </si>
  <si>
    <t>New Jersey</t>
  </si>
  <si>
    <t>Labor Force</t>
  </si>
  <si>
    <t>Employment</t>
  </si>
  <si>
    <t>Unemployment</t>
  </si>
  <si>
    <t>Unemployment Rate (%)</t>
  </si>
  <si>
    <t>Atlantic County</t>
  </si>
  <si>
    <t>Bergen County</t>
  </si>
  <si>
    <t>Burlington County</t>
  </si>
  <si>
    <t>Camden County</t>
  </si>
  <si>
    <t>Cape May County</t>
  </si>
  <si>
    <t>Cumberland County</t>
  </si>
  <si>
    <t>Essex County</t>
  </si>
  <si>
    <t>Gloucester County</t>
  </si>
  <si>
    <t>Hudson County</t>
  </si>
  <si>
    <t>Hunterdon County</t>
  </si>
  <si>
    <t>Mercer County</t>
  </si>
  <si>
    <t>Middlesex County</t>
  </si>
  <si>
    <t>Monmouth County</t>
  </si>
  <si>
    <t>Morris County</t>
  </si>
  <si>
    <t>Ocean County</t>
  </si>
  <si>
    <t>Passaic County</t>
  </si>
  <si>
    <t>Salem County</t>
  </si>
  <si>
    <t>Somerset County</t>
  </si>
  <si>
    <t>Sussex County</t>
  </si>
  <si>
    <t>Union County</t>
  </si>
  <si>
    <t>Warren County</t>
  </si>
  <si>
    <t>New Jersey Department of Labor &amp; Workforce Development</t>
  </si>
  <si>
    <t>Annual Averages 2020-2024</t>
  </si>
  <si>
    <t xml:space="preserve">Statewide </t>
  </si>
  <si>
    <t>Current Employment Statistics</t>
  </si>
  <si>
    <t xml:space="preserve">NJ Nonfarm Employment Estimates </t>
  </si>
  <si>
    <t>2024 Benchmark</t>
  </si>
  <si>
    <t xml:space="preserve"> In Thousands, Not Seasonally Adjusted</t>
  </si>
  <si>
    <t>TOTAL NONFARM</t>
  </si>
  <si>
    <t xml:space="preserve">TOTAL PRIVATE SECTOR      </t>
  </si>
  <si>
    <t xml:space="preserve"> INFORMATION       </t>
  </si>
  <si>
    <t xml:space="preserve">     Publishing Industries (except Internet)</t>
  </si>
  <si>
    <t xml:space="preserve">     Telecommunications</t>
  </si>
  <si>
    <t xml:space="preserve">          Wired Telecommunications Carriers</t>
  </si>
  <si>
    <r>
      <t xml:space="preserve">     Data Processing, Hosting, and Related Services</t>
    </r>
    <r>
      <rPr>
        <vertAlign val="superscript"/>
        <sz val="10"/>
        <rFont val="Arial"/>
        <family val="2"/>
      </rPr>
      <t>1</t>
    </r>
  </si>
  <si>
    <t>Percentage of total NJ Employment</t>
  </si>
  <si>
    <t xml:space="preserve"> PROFESSIONAL AND BUSINESS SERVICES</t>
  </si>
  <si>
    <t xml:space="preserve">    Professional, Scientific, and Technical Services</t>
  </si>
  <si>
    <t xml:space="preserve">      Legal Services   </t>
  </si>
  <si>
    <r>
      <t xml:space="preserve">      Accounting, Tax Prep, Bookkeep, and Payroll</t>
    </r>
    <r>
      <rPr>
        <vertAlign val="superscript"/>
        <sz val="10"/>
        <rFont val="Arial"/>
        <family val="2"/>
      </rPr>
      <t>2</t>
    </r>
  </si>
  <si>
    <t xml:space="preserve">      Architectural, Engineering, and Related</t>
  </si>
  <si>
    <t xml:space="preserve">      Computer Systems Design and Related</t>
  </si>
  <si>
    <t xml:space="preserve">      Management, Scientific, and Technical Consulting</t>
  </si>
  <si>
    <t xml:space="preserve">      Scientific Research and Development Services</t>
  </si>
  <si>
    <t xml:space="preserve">      Advertising, Public Relations, and Related</t>
  </si>
  <si>
    <t>Highlighted this color means jobs directly related to AI innovation</t>
  </si>
  <si>
    <t>Percent Change from 2024 to 2018</t>
  </si>
  <si>
    <t>https://fred.stlouisfed.org/series/MEHOINUSNJA672N</t>
  </si>
  <si>
    <t>https://fred.stlouisfed.org/series/NJUR</t>
  </si>
  <si>
    <t>Real Household Income</t>
  </si>
  <si>
    <t>Business Applications</t>
  </si>
  <si>
    <t>https://fred.stlouisfed.org/series/BUSAPPWNSANJ</t>
  </si>
  <si>
    <t>Corporation Applications : Important to assess CBT revenue</t>
  </si>
  <si>
    <t>https://fred.stlouisfed.org/series/CBUSAPPWNSANJYY#</t>
  </si>
  <si>
    <t>2025 (May OLS Snapshot)</t>
  </si>
  <si>
    <t>NNJPA_Exp</t>
  </si>
  <si>
    <t>NJIEF_Exp</t>
  </si>
  <si>
    <t>AITC_Corporate_Exp</t>
  </si>
  <si>
    <t>AITC_Income_Exp</t>
  </si>
  <si>
    <t>Total_Innovation_Credit_Exp</t>
  </si>
  <si>
    <t>Aspire_Emerge_Exp</t>
  </si>
  <si>
    <t>Total_CBT_Exp</t>
  </si>
  <si>
    <t>Total_GIT_Exp</t>
  </si>
  <si>
    <t>GIT_Rev</t>
  </si>
  <si>
    <t>CBT_Rev</t>
  </si>
  <si>
    <t>BAIT_Rev</t>
  </si>
  <si>
    <t>As a percent of total</t>
  </si>
  <si>
    <t>Emp_518</t>
  </si>
  <si>
    <t>Emp_5413</t>
  </si>
  <si>
    <t>Emp_5415</t>
  </si>
  <si>
    <t>Emp_5416</t>
  </si>
  <si>
    <t>Emp_5417</t>
  </si>
  <si>
    <t xml:space="preserve">percent of total </t>
  </si>
  <si>
    <t>Unemp_Rate</t>
  </si>
  <si>
    <t>GIT_CBT_Comb</t>
  </si>
  <si>
    <t>Wage_518</t>
  </si>
  <si>
    <t>Wage_5413</t>
  </si>
  <si>
    <t>Wage_5415</t>
  </si>
  <si>
    <t>Wage_5416</t>
  </si>
  <si>
    <t>Wage_5417</t>
  </si>
  <si>
    <t>RealWage_518</t>
  </si>
  <si>
    <t>RealWage_5413</t>
  </si>
  <si>
    <t>RealWage_5415</t>
  </si>
  <si>
    <t>RealWage_5416</t>
  </si>
  <si>
    <t>RealWage_5417</t>
  </si>
  <si>
    <t>CPI</t>
  </si>
  <si>
    <t>Avg_Wages</t>
  </si>
  <si>
    <t>Avg_Real_Wage</t>
  </si>
  <si>
    <t>Avg_Employment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</si>
</sst>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8" formatCode="&quot;$&quot;#,##0.00_);[Red]\(&quot;$&quot;#,##0.00\)"/>
    <numFmt numFmtId="44" formatCode="_(&quot;$&quot;* #,##0.00_);_(&quot;$&quot;* \(#,##0.00\);_(&quot;$&quot;* &quot;-&quot;??_);_(@_)"/>
    <numFmt numFmtId="164" formatCode="[$-409]mmmm\ d\,\ yyyy;@"/>
    <numFmt numFmtId="165" formatCode="#,##0.0"/>
    <numFmt numFmtId="166" formatCode="#0.0"/>
    <numFmt numFmtId="167" formatCode="###,###,##0"/>
    <numFmt numFmtId="168" formatCode="0.0"/>
    <numFmt numFmtId="169" formatCode="0.000%"/>
    <numFmt numFmtId="170" formatCode="#,##0.000"/>
    <numFmt numFmtId="171" formatCode="#,##0.00000"/>
    <numFmt numFmtId="172" formatCode="0.00000"/>
  </numFmts>
  <fonts count="19" x14ac:knownFonts="1">
    <font>
      <sz val="11"/>
      <color theme="1"/>
      <name val="Calibri"/>
      <family val="2"/>
      <scheme val="minor"/>
    </font>
    <font>
      <sz val="11"/>
      <color theme="1"/>
      <name val="Calibri"/>
      <family val="2"/>
      <scheme val="minor"/>
    </font>
    <font>
      <b/>
      <sz val="20"/>
      <color theme="1"/>
      <name val="Calibri"/>
      <family val="2"/>
      <scheme val="minor"/>
    </font>
    <font>
      <b/>
      <i/>
      <sz val="10"/>
      <name val="Arial"/>
      <family val="2"/>
    </font>
    <font>
      <b/>
      <i/>
      <sz val="9"/>
      <name val="Arial"/>
      <family val="2"/>
    </font>
    <font>
      <b/>
      <sz val="10"/>
      <name val="Arial"/>
      <family val="2"/>
    </font>
    <font>
      <sz val="10"/>
      <name val="Arial"/>
      <family val="2"/>
    </font>
    <font>
      <sz val="10"/>
      <color theme="1"/>
      <name val="Calibri"/>
      <family val="2"/>
      <scheme val="minor"/>
    </font>
    <font>
      <sz val="10"/>
      <color indexed="8"/>
      <name val="Arial"/>
      <family val="2"/>
    </font>
    <font>
      <sz val="9"/>
      <name val="Arial"/>
      <family val="2"/>
    </font>
    <font>
      <sz val="9"/>
      <color indexed="8"/>
      <name val="Arial"/>
      <family val="2"/>
    </font>
    <font>
      <b/>
      <sz val="11"/>
      <color theme="1"/>
      <name val="Calibri"/>
      <family val="2"/>
      <scheme val="minor"/>
    </font>
    <font>
      <b/>
      <sz val="12"/>
      <color theme="1"/>
      <name val="Arial"/>
      <family val="2"/>
    </font>
    <font>
      <b/>
      <sz val="12"/>
      <name val="Arial"/>
      <family val="2"/>
    </font>
    <font>
      <b/>
      <sz val="10"/>
      <color theme="1"/>
      <name val="Arial"/>
      <family val="2"/>
    </font>
    <font>
      <b/>
      <u/>
      <sz val="12"/>
      <name val="Arial"/>
      <family val="2"/>
    </font>
    <font>
      <i/>
      <sz val="10"/>
      <color theme="1"/>
      <name val="Arial"/>
      <family val="2"/>
    </font>
    <font>
      <vertAlign val="superscript"/>
      <sz val="10"/>
      <name val="Arial"/>
      <family val="2"/>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s>
  <borders count="15">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cellStyleXfs>
  <cellXfs count="90">
    <xf numFmtId="0" fontId="0" fillId="0" borderId="0" xfId="0"/>
    <xf numFmtId="0" fontId="0" fillId="0" borderId="0" xfId="0" applyAlignment="1">
      <alignment horizontal="right"/>
    </xf>
    <xf numFmtId="8" fontId="0" fillId="0" borderId="0" xfId="0" applyNumberFormat="1"/>
    <xf numFmtId="44" fontId="0" fillId="0" borderId="0" xfId="1" applyFont="1"/>
    <xf numFmtId="44" fontId="0" fillId="0" borderId="0" xfId="1" applyFont="1" applyAlignment="1">
      <alignment horizontal="right"/>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xf>
    <xf numFmtId="0" fontId="6" fillId="0" borderId="0" xfId="0" applyFont="1"/>
    <xf numFmtId="164" fontId="5" fillId="0" borderId="0" xfId="0" applyNumberFormat="1" applyFont="1" applyAlignment="1">
      <alignment horizontal="left"/>
    </xf>
    <xf numFmtId="164" fontId="6" fillId="0" borderId="0" xfId="0" quotePrefix="1" applyNumberFormat="1" applyFont="1" applyAlignment="1">
      <alignment horizontal="left"/>
    </xf>
    <xf numFmtId="164" fontId="5" fillId="0" borderId="1" xfId="0" applyNumberFormat="1" applyFont="1" applyBorder="1" applyAlignment="1">
      <alignment horizontal="left"/>
    </xf>
    <xf numFmtId="0" fontId="5" fillId="0" borderId="1" xfId="0" applyFont="1" applyBorder="1" applyAlignment="1">
      <alignment horizontal="center"/>
    </xf>
    <xf numFmtId="0" fontId="5" fillId="0" borderId="0" xfId="0" applyFont="1"/>
    <xf numFmtId="3" fontId="5" fillId="0" borderId="0" xfId="0" applyNumberFormat="1" applyFont="1"/>
    <xf numFmtId="165" fontId="5" fillId="0" borderId="0" xfId="0" applyNumberFormat="1" applyFont="1"/>
    <xf numFmtId="0" fontId="7" fillId="0" borderId="0" xfId="0" applyFont="1"/>
    <xf numFmtId="3" fontId="6" fillId="0" borderId="0" xfId="0" applyNumberFormat="1" applyFont="1"/>
    <xf numFmtId="165" fontId="6" fillId="0" borderId="0" xfId="0" applyNumberFormat="1" applyFont="1"/>
    <xf numFmtId="166" fontId="8" fillId="0" borderId="0" xfId="0" applyNumberFormat="1" applyFont="1" applyAlignment="1">
      <alignment horizontal="right"/>
    </xf>
    <xf numFmtId="167" fontId="8" fillId="0" borderId="0" xfId="0" applyNumberFormat="1" applyFont="1" applyAlignment="1">
      <alignment horizontal="right"/>
    </xf>
    <xf numFmtId="167" fontId="6" fillId="0" borderId="0" xfId="0" applyNumberFormat="1" applyFont="1"/>
    <xf numFmtId="166" fontId="6" fillId="0" borderId="0" xfId="0" applyNumberFormat="1" applyFont="1"/>
    <xf numFmtId="168" fontId="6" fillId="0" borderId="0" xfId="0" applyNumberFormat="1" applyFont="1"/>
    <xf numFmtId="3" fontId="7" fillId="0" borderId="0" xfId="0" applyNumberFormat="1" applyFont="1"/>
    <xf numFmtId="168" fontId="7" fillId="0" borderId="0" xfId="0" applyNumberFormat="1" applyFont="1"/>
    <xf numFmtId="1" fontId="7" fillId="0" borderId="0" xfId="0" applyNumberFormat="1" applyFont="1"/>
    <xf numFmtId="0" fontId="8" fillId="0" borderId="0" xfId="0" applyFont="1" applyAlignment="1">
      <alignment horizontal="right"/>
    </xf>
    <xf numFmtId="0" fontId="9" fillId="0" borderId="0" xfId="0" applyFont="1"/>
    <xf numFmtId="3" fontId="9" fillId="0" borderId="0" xfId="0" applyNumberFormat="1" applyFont="1"/>
    <xf numFmtId="167" fontId="10" fillId="0" borderId="0" xfId="0" applyNumberFormat="1" applyFont="1" applyAlignment="1">
      <alignment horizontal="right"/>
    </xf>
    <xf numFmtId="168" fontId="9" fillId="0" borderId="0" xfId="0" applyNumberFormat="1" applyFont="1"/>
    <xf numFmtId="166" fontId="10" fillId="0" borderId="0" xfId="0" applyNumberFormat="1" applyFont="1" applyAlignment="1">
      <alignment horizontal="right"/>
    </xf>
    <xf numFmtId="168" fontId="0" fillId="0" borderId="0" xfId="0" applyNumberFormat="1"/>
    <xf numFmtId="1" fontId="0" fillId="0" borderId="0" xfId="0" applyNumberFormat="1"/>
    <xf numFmtId="3" fontId="0" fillId="0" borderId="0" xfId="0" applyNumberFormat="1"/>
    <xf numFmtId="0" fontId="5" fillId="2" borderId="2" xfId="0" applyFont="1" applyFill="1" applyBorder="1"/>
    <xf numFmtId="0" fontId="5" fillId="2" borderId="6" xfId="0" applyFont="1" applyFill="1" applyBorder="1"/>
    <xf numFmtId="0" fontId="5" fillId="2" borderId="6" xfId="0" applyFont="1" applyFill="1" applyBorder="1" applyAlignment="1">
      <alignment horizontal="left"/>
    </xf>
    <xf numFmtId="0" fontId="14" fillId="2" borderId="6" xfId="0" applyFont="1" applyFill="1" applyBorder="1"/>
    <xf numFmtId="164" fontId="5" fillId="2" borderId="11" xfId="0" applyNumberFormat="1" applyFont="1" applyFill="1" applyBorder="1" applyAlignment="1">
      <alignment horizontal="left" vertical="center"/>
    </xf>
    <xf numFmtId="0" fontId="14" fillId="0" borderId="12" xfId="0" applyFont="1" applyBorder="1" applyAlignment="1">
      <alignment horizontal="center"/>
    </xf>
    <xf numFmtId="0" fontId="14" fillId="0" borderId="13" xfId="0" applyFont="1" applyBorder="1" applyAlignment="1">
      <alignment horizontal="center"/>
    </xf>
    <xf numFmtId="0" fontId="14" fillId="0" borderId="14" xfId="0" applyFont="1" applyBorder="1" applyAlignment="1">
      <alignment horizontal="center"/>
    </xf>
    <xf numFmtId="0" fontId="11" fillId="0" borderId="6" xfId="0" applyFont="1" applyBorder="1"/>
    <xf numFmtId="0" fontId="11" fillId="0" borderId="7" xfId="0" applyFont="1" applyBorder="1"/>
    <xf numFmtId="0" fontId="11" fillId="0" borderId="0" xfId="0" applyFont="1"/>
    <xf numFmtId="0" fontId="15" fillId="0" borderId="6" xfId="0" applyFont="1" applyBorder="1" applyAlignment="1">
      <alignment horizontal="left"/>
    </xf>
    <xf numFmtId="165" fontId="11" fillId="0" borderId="7" xfId="0" applyNumberFormat="1" applyFont="1" applyBorder="1"/>
    <xf numFmtId="165" fontId="11" fillId="0" borderId="0" xfId="0" applyNumberFormat="1" applyFont="1"/>
    <xf numFmtId="0" fontId="5" fillId="0" borderId="6" xfId="0" applyFont="1" applyBorder="1" applyAlignment="1">
      <alignment horizontal="left"/>
    </xf>
    <xf numFmtId="0" fontId="13" fillId="0" borderId="6" xfId="0" applyFont="1" applyBorder="1" applyAlignment="1">
      <alignment horizontal="left"/>
    </xf>
    <xf numFmtId="0" fontId="6" fillId="0" borderId="6" xfId="0" applyFont="1" applyBorder="1" applyAlignment="1">
      <alignment horizontal="left"/>
    </xf>
    <xf numFmtId="165" fontId="0" fillId="0" borderId="7" xfId="0" applyNumberFormat="1" applyBorder="1"/>
    <xf numFmtId="165" fontId="0" fillId="0" borderId="0" xfId="0" applyNumberFormat="1"/>
    <xf numFmtId="0" fontId="16" fillId="0" borderId="6" xfId="0" applyFont="1" applyBorder="1" applyAlignment="1">
      <alignment horizontal="left"/>
    </xf>
    <xf numFmtId="169" fontId="0" fillId="0" borderId="0" xfId="2" applyNumberFormat="1" applyFont="1"/>
    <xf numFmtId="0" fontId="6" fillId="4" borderId="6" xfId="0" applyFont="1" applyFill="1" applyBorder="1" applyAlignment="1">
      <alignment horizontal="left"/>
    </xf>
    <xf numFmtId="0" fontId="0" fillId="4" borderId="0" xfId="0" applyFill="1"/>
    <xf numFmtId="165" fontId="0" fillId="4" borderId="7" xfId="0" applyNumberFormat="1" applyFill="1" applyBorder="1"/>
    <xf numFmtId="165" fontId="0" fillId="4" borderId="0" xfId="0" applyNumberFormat="1" applyFill="1"/>
    <xf numFmtId="169" fontId="0" fillId="4" borderId="0" xfId="2" applyNumberFormat="1" applyFont="1" applyFill="1"/>
    <xf numFmtId="170" fontId="11" fillId="0" borderId="0" xfId="0" applyNumberFormat="1" applyFont="1"/>
    <xf numFmtId="0" fontId="11" fillId="0" borderId="8" xfId="0" applyFont="1" applyBorder="1"/>
    <xf numFmtId="165" fontId="11" fillId="0" borderId="8" xfId="0" applyNumberFormat="1" applyFont="1" applyBorder="1"/>
    <xf numFmtId="165" fontId="0" fillId="0" borderId="8" xfId="0" applyNumberFormat="1" applyBorder="1"/>
    <xf numFmtId="165" fontId="0" fillId="4" borderId="8" xfId="0" applyNumberFormat="1" applyFill="1" applyBorder="1"/>
    <xf numFmtId="0" fontId="18" fillId="0" borderId="0" xfId="3" applyAlignment="1"/>
    <xf numFmtId="4" fontId="0" fillId="0" borderId="0" xfId="0" applyNumberFormat="1"/>
    <xf numFmtId="0" fontId="6" fillId="4" borderId="0" xfId="0" applyFont="1" applyFill="1" applyAlignment="1">
      <alignment horizontal="left"/>
    </xf>
    <xf numFmtId="171" fontId="0" fillId="4" borderId="0" xfId="0" applyNumberFormat="1" applyFill="1"/>
    <xf numFmtId="0" fontId="0" fillId="0" borderId="0" xfId="1" applyNumberFormat="1" applyFont="1"/>
    <xf numFmtId="0" fontId="0" fillId="0" borderId="0" xfId="2" applyNumberFormat="1" applyFont="1" applyFill="1"/>
    <xf numFmtId="172" fontId="0" fillId="0" borderId="0" xfId="0" applyNumberFormat="1"/>
    <xf numFmtId="172" fontId="0" fillId="0" borderId="0" xfId="2" applyNumberFormat="1" applyFont="1"/>
    <xf numFmtId="0" fontId="18" fillId="0" borderId="0" xfId="3"/>
    <xf numFmtId="0" fontId="12" fillId="3" borderId="3"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5" xfId="0" applyFont="1" applyFill="1" applyBorder="1" applyAlignment="1">
      <alignment horizontal="center" vertical="center"/>
    </xf>
    <xf numFmtId="168" fontId="13" fillId="3" borderId="7" xfId="0" applyNumberFormat="1" applyFont="1" applyFill="1" applyBorder="1" applyAlignment="1">
      <alignment horizontal="center" vertical="center"/>
    </xf>
    <xf numFmtId="168" fontId="13" fillId="3" borderId="0" xfId="0" applyNumberFormat="1" applyFont="1" applyFill="1" applyAlignment="1">
      <alignment horizontal="center" vertical="center"/>
    </xf>
    <xf numFmtId="168" fontId="13" fillId="3" borderId="8" xfId="0" applyNumberFormat="1" applyFont="1" applyFill="1" applyBorder="1" applyAlignment="1">
      <alignment horizontal="center" vertical="center"/>
    </xf>
    <xf numFmtId="168" fontId="5" fillId="3" borderId="9" xfId="0" applyNumberFormat="1" applyFont="1" applyFill="1" applyBorder="1" applyAlignment="1">
      <alignment horizontal="center" vertical="center"/>
    </xf>
    <xf numFmtId="168" fontId="5" fillId="3" borderId="1" xfId="0" applyNumberFormat="1" applyFont="1" applyFill="1" applyBorder="1" applyAlignment="1">
      <alignment horizontal="center" vertical="center"/>
    </xf>
    <xf numFmtId="168" fontId="5" fillId="3" borderId="10" xfId="0" applyNumberFormat="1" applyFont="1" applyFill="1" applyBorder="1" applyAlignment="1">
      <alignment horizontal="center" vertical="center"/>
    </xf>
    <xf numFmtId="0" fontId="0" fillId="0" borderId="0" xfId="0" applyAlignment="1">
      <alignment horizontal="left" vertical="top" wrapText="1"/>
    </xf>
    <xf numFmtId="0" fontId="2" fillId="0" borderId="0" xfId="0" applyFont="1" applyAlignment="1">
      <alignment horizontal="center" vertical="center"/>
    </xf>
    <xf numFmtId="0" fontId="0" fillId="0" borderId="0" xfId="0" applyAlignment="1">
      <alignment horizontal="center" vertical="center"/>
    </xf>
    <xf numFmtId="0" fontId="2" fillId="0" borderId="0" xfId="0" applyFont="1" applyAlignment="1">
      <alignment horizontal="center" vertical="top"/>
    </xf>
  </cellXfs>
  <cellStyles count="4">
    <cellStyle name="Currency" xfId="1" builtinId="4"/>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hyperlink" Target="https://fred.stlouisfed.org/series/CBUSAPPWNSANJYY" TargetMode="External"/><Relationship Id="rId2" Type="http://schemas.openxmlformats.org/officeDocument/2006/relationships/hyperlink" Target="https://fred.stlouisfed.org/series/BUSAPPWNSANJ" TargetMode="External"/><Relationship Id="rId1" Type="http://schemas.openxmlformats.org/officeDocument/2006/relationships/hyperlink" Target="https://fred.stlouisfed.org/series/MEHOINUSNJA672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A748A-4310-4852-8DA7-7272D065A3AF}">
  <dimension ref="A1:AG13"/>
  <sheetViews>
    <sheetView tabSelected="1" workbookViewId="0">
      <selection activeCell="G16" sqref="G16"/>
    </sheetView>
  </sheetViews>
  <sheetFormatPr defaultRowHeight="14.4" x14ac:dyDescent="0.3"/>
  <cols>
    <col min="1" max="1" width="23.21875" customWidth="1"/>
    <col min="2" max="2" width="23.109375" customWidth="1"/>
    <col min="3" max="3" width="16.21875" customWidth="1"/>
    <col min="4" max="4" width="13.21875" customWidth="1"/>
    <col min="5" max="5" width="21.109375" customWidth="1"/>
    <col min="6" max="6" width="27.44140625" customWidth="1"/>
    <col min="7" max="7" width="23.6640625" customWidth="1"/>
    <col min="8" max="8" width="15.109375" customWidth="1"/>
    <col min="9" max="10" width="16.6640625" customWidth="1"/>
    <col min="11" max="11" width="19.33203125" customWidth="1"/>
    <col min="12" max="12" width="16" customWidth="1"/>
    <col min="13" max="13" width="17.6640625" customWidth="1"/>
    <col min="15" max="15" width="10.5546875" customWidth="1"/>
    <col min="16" max="16" width="14.44140625" customWidth="1"/>
    <col min="17" max="18" width="11.33203125" customWidth="1"/>
    <col min="19" max="19" width="14.33203125" customWidth="1"/>
    <col min="20" max="21" width="10.33203125" customWidth="1"/>
    <col min="22" max="22" width="15.33203125" customWidth="1"/>
    <col min="23" max="24" width="11.109375" customWidth="1"/>
    <col min="25" max="25" width="18.21875" customWidth="1"/>
    <col min="26" max="27" width="12.21875" customWidth="1"/>
    <col min="28" max="31" width="17.44140625" customWidth="1"/>
    <col min="32" max="32" width="12.21875" customWidth="1"/>
    <col min="33" max="33" width="12.5546875" customWidth="1"/>
  </cols>
  <sheetData>
    <row r="1" spans="1:33" x14ac:dyDescent="0.3">
      <c r="A1" t="s">
        <v>0</v>
      </c>
      <c r="B1" t="s">
        <v>84</v>
      </c>
      <c r="C1" t="s">
        <v>85</v>
      </c>
      <c r="D1" t="s">
        <v>86</v>
      </c>
      <c r="E1" t="s">
        <v>87</v>
      </c>
      <c r="F1" t="s">
        <v>88</v>
      </c>
      <c r="G1" t="s">
        <v>89</v>
      </c>
      <c r="H1" t="s">
        <v>90</v>
      </c>
      <c r="I1" t="s">
        <v>91</v>
      </c>
      <c r="J1" t="s">
        <v>103</v>
      </c>
      <c r="K1" t="s">
        <v>92</v>
      </c>
      <c r="L1" t="s">
        <v>93</v>
      </c>
      <c r="M1" t="s">
        <v>94</v>
      </c>
      <c r="N1" t="s">
        <v>96</v>
      </c>
      <c r="O1" t="s">
        <v>104</v>
      </c>
      <c r="P1" t="s">
        <v>109</v>
      </c>
      <c r="Q1" t="s">
        <v>97</v>
      </c>
      <c r="R1" t="s">
        <v>105</v>
      </c>
      <c r="S1" t="s">
        <v>110</v>
      </c>
      <c r="T1" t="s">
        <v>98</v>
      </c>
      <c r="U1" t="s">
        <v>106</v>
      </c>
      <c r="V1" t="s">
        <v>111</v>
      </c>
      <c r="W1" t="s">
        <v>99</v>
      </c>
      <c r="X1" t="s">
        <v>107</v>
      </c>
      <c r="Y1" t="s">
        <v>112</v>
      </c>
      <c r="Z1" t="s">
        <v>100</v>
      </c>
      <c r="AA1" t="s">
        <v>108</v>
      </c>
      <c r="AB1" t="s">
        <v>113</v>
      </c>
      <c r="AC1" t="s">
        <v>117</v>
      </c>
      <c r="AD1" t="s">
        <v>115</v>
      </c>
      <c r="AE1" t="s">
        <v>116</v>
      </c>
      <c r="AF1" t="s">
        <v>114</v>
      </c>
      <c r="AG1" t="s">
        <v>102</v>
      </c>
    </row>
    <row r="2" spans="1:33" x14ac:dyDescent="0.3">
      <c r="A2">
        <v>2018</v>
      </c>
      <c r="E2" s="3">
        <v>25</v>
      </c>
      <c r="F2">
        <f>SUM(B2:E2)</f>
        <v>25</v>
      </c>
      <c r="H2" s="72">
        <v>329</v>
      </c>
      <c r="I2">
        <v>5091.3999999999996</v>
      </c>
      <c r="J2">
        <f>H2+I2</f>
        <v>5420.4</v>
      </c>
      <c r="K2">
        <v>15037.8</v>
      </c>
      <c r="L2">
        <v>2331.6999999999998</v>
      </c>
      <c r="N2" s="73">
        <v>2.4503327167463402E-3</v>
      </c>
      <c r="O2">
        <v>90377.169811320753</v>
      </c>
      <c r="P2">
        <v>80320.695652173919</v>
      </c>
      <c r="Q2" s="74">
        <v>9.5611021692651402E-3</v>
      </c>
      <c r="R2">
        <v>80320.695652173919</v>
      </c>
      <c r="S2">
        <f>(R2/$AF2) *$AF$9</f>
        <v>102430.51660435653</v>
      </c>
      <c r="T2" s="74">
        <v>1.7608763542892834E-2</v>
      </c>
      <c r="U2">
        <v>88683.636363636368</v>
      </c>
      <c r="V2">
        <f>(U2/$AF2) *$AF$9</f>
        <v>113095.51807690685</v>
      </c>
      <c r="W2" s="74">
        <v>1.1266725923078771E-2</v>
      </c>
      <c r="X2">
        <v>81099.193548387091</v>
      </c>
      <c r="Y2">
        <f>(X2/$AF2) *$AF$9</f>
        <v>103423.31106457682</v>
      </c>
      <c r="Z2" s="74">
        <v>7.2549066711509362E-3</v>
      </c>
      <c r="AA2">
        <v>110889.47826086957</v>
      </c>
      <c r="AB2">
        <f>(AA2/$AF2) *$AF$9</f>
        <v>141413.94633129038</v>
      </c>
      <c r="AC2" s="74">
        <f>AVERAGE(N2,Q2,T2,W2,Z2)</f>
        <v>9.6283662046268044E-3</v>
      </c>
      <c r="AD2">
        <f>AVERAGE(O2,R2,U2,X2,AA2)</f>
        <v>90274.03472727754</v>
      </c>
      <c r="AE2">
        <f>AVERAGE(P2,S2,V2,Y2,AB2)</f>
        <v>108136.79754586091</v>
      </c>
      <c r="AF2">
        <v>251.10683333333338</v>
      </c>
      <c r="AG2" s="19">
        <v>4</v>
      </c>
    </row>
    <row r="3" spans="1:33" x14ac:dyDescent="0.3">
      <c r="A3">
        <v>2019</v>
      </c>
      <c r="E3">
        <v>25</v>
      </c>
      <c r="F3">
        <f t="shared" ref="F3:F10" si="0">SUM(B3:E3)</f>
        <v>25</v>
      </c>
      <c r="H3" s="72">
        <v>809</v>
      </c>
      <c r="I3">
        <v>4665.8</v>
      </c>
      <c r="J3">
        <f t="shared" ref="J3:J10" si="1">H3+I3</f>
        <v>5474.8</v>
      </c>
      <c r="K3">
        <v>15903.3</v>
      </c>
      <c r="L3">
        <v>4051.4</v>
      </c>
      <c r="N3" s="75">
        <v>2.50113146423382E-3</v>
      </c>
      <c r="O3">
        <v>95157.4</v>
      </c>
      <c r="P3">
        <v>82756.106194690263</v>
      </c>
      <c r="Q3" s="74">
        <v>9.6234010623853644E-3</v>
      </c>
      <c r="R3">
        <v>82756.106194690263</v>
      </c>
      <c r="S3">
        <f t="shared" ref="S3:S8" si="2">(R3/$AF3) *$AF$9</f>
        <v>103657.82336167351</v>
      </c>
      <c r="T3" s="74">
        <v>1.7674662347252328E-2</v>
      </c>
      <c r="U3">
        <v>91674.456521739135</v>
      </c>
      <c r="V3">
        <f t="shared" ref="V3:V8" si="3">(U3/$AF3) *$AF$9</f>
        <v>114828.68223103473</v>
      </c>
      <c r="W3" s="74">
        <v>1.1243181439222505E-2</v>
      </c>
      <c r="X3">
        <v>84826.885245901634</v>
      </c>
      <c r="Y3">
        <f t="shared" ref="Y3:Y8" si="4">(X3/$AF3) *$AF$9</f>
        <v>106251.61926365245</v>
      </c>
      <c r="Z3" s="74">
        <v>7.5033943927014599E-3</v>
      </c>
      <c r="AA3">
        <v>111488.92561983471</v>
      </c>
      <c r="AB3">
        <f t="shared" ref="AB3:AB8" si="5">(AA3/$AF3) *$AF$9</f>
        <v>139647.69356711319</v>
      </c>
      <c r="AC3" s="74">
        <f t="shared" ref="AC3:AC8" si="6">AVERAGE(N3,Q3,T3,W3,Z3)</f>
        <v>9.7091541411590942E-3</v>
      </c>
      <c r="AD3">
        <f t="shared" ref="AD3:AD8" si="7">AVERAGE(O3,R3,U3,X3,AA3)</f>
        <v>93180.754716433148</v>
      </c>
      <c r="AE3">
        <f t="shared" ref="AE3:AE8" si="8">AVERAGE(P3,S3,V3,Y3,AB3)</f>
        <v>109428.38492363281</v>
      </c>
      <c r="AF3">
        <v>255.65741666666668</v>
      </c>
      <c r="AG3" s="55">
        <v>3.5</v>
      </c>
    </row>
    <row r="4" spans="1:33" x14ac:dyDescent="0.3">
      <c r="A4">
        <v>2020</v>
      </c>
      <c r="E4">
        <v>25</v>
      </c>
      <c r="F4">
        <f t="shared" si="0"/>
        <v>25</v>
      </c>
      <c r="H4" s="72">
        <v>610.1</v>
      </c>
      <c r="I4">
        <v>4593.5</v>
      </c>
      <c r="J4">
        <f t="shared" si="1"/>
        <v>5203.6000000000004</v>
      </c>
      <c r="K4">
        <v>16253.7</v>
      </c>
      <c r="L4">
        <v>3811.6</v>
      </c>
      <c r="N4" s="75">
        <v>2.875126272437641E-3</v>
      </c>
      <c r="O4">
        <v>109367.08333333333</v>
      </c>
      <c r="P4">
        <v>83640.163934426237</v>
      </c>
      <c r="Q4" s="74">
        <v>1.0075892972776957E-2</v>
      </c>
      <c r="R4">
        <v>83640.163934426237</v>
      </c>
      <c r="S4">
        <f t="shared" si="2"/>
        <v>103488.54905100069</v>
      </c>
      <c r="T4" s="74">
        <v>1.8986194213484603E-2</v>
      </c>
      <c r="U4">
        <v>94788.666666666672</v>
      </c>
      <c r="V4">
        <f t="shared" si="3"/>
        <v>117282.66801943329</v>
      </c>
      <c r="W4" s="74">
        <v>1.2381174398425156E-2</v>
      </c>
      <c r="X4">
        <v>87512.434782608689</v>
      </c>
      <c r="Y4">
        <f t="shared" si="4"/>
        <v>108279.73635576335</v>
      </c>
      <c r="Z4" s="74">
        <v>8.4440645478799196E-3</v>
      </c>
      <c r="AA4">
        <v>107565.50387596899</v>
      </c>
      <c r="AB4">
        <f t="shared" si="5"/>
        <v>133091.53641534151</v>
      </c>
      <c r="AC4" s="74">
        <f t="shared" si="6"/>
        <v>1.0552490481000857E-2</v>
      </c>
      <c r="AD4">
        <f t="shared" si="7"/>
        <v>96574.770518600795</v>
      </c>
      <c r="AE4">
        <f t="shared" si="8"/>
        <v>109156.53075519302</v>
      </c>
      <c r="AF4">
        <v>258.81116666666668</v>
      </c>
      <c r="AG4" s="55">
        <v>9.5</v>
      </c>
    </row>
    <row r="5" spans="1:33" x14ac:dyDescent="0.3">
      <c r="A5">
        <v>2021</v>
      </c>
      <c r="E5">
        <v>25</v>
      </c>
      <c r="F5">
        <f t="shared" si="0"/>
        <v>25</v>
      </c>
      <c r="H5" s="72">
        <v>661.3</v>
      </c>
      <c r="I5">
        <v>4576.7</v>
      </c>
      <c r="J5">
        <f t="shared" si="1"/>
        <v>5238</v>
      </c>
      <c r="K5" s="72">
        <v>17469.900000000001</v>
      </c>
      <c r="L5" s="72">
        <v>4894.8999999999996</v>
      </c>
      <c r="M5" s="72">
        <v>1831.3</v>
      </c>
      <c r="N5" s="75">
        <v>2.8465346534653465E-3</v>
      </c>
      <c r="O5">
        <v>118080</v>
      </c>
      <c r="P5">
        <v>87626.456692913387</v>
      </c>
      <c r="Q5" s="74">
        <v>9.9257425742574259E-3</v>
      </c>
      <c r="R5">
        <v>87626.456692913387</v>
      </c>
      <c r="S5">
        <f t="shared" si="2"/>
        <v>103555.90613308498</v>
      </c>
      <c r="T5" s="74">
        <v>1.9034653465346538E-2</v>
      </c>
      <c r="U5">
        <v>100893.76470588235</v>
      </c>
      <c r="V5">
        <f t="shared" si="3"/>
        <v>119235.05322041498</v>
      </c>
      <c r="W5" s="74">
        <v>1.3044554455445546E-2</v>
      </c>
      <c r="X5">
        <v>92858.666666666672</v>
      </c>
      <c r="Y5">
        <f t="shared" si="4"/>
        <v>109739.26975817615</v>
      </c>
      <c r="Z5" s="74">
        <v>8.5396039603960402E-3</v>
      </c>
      <c r="AA5">
        <v>113981.90476190476</v>
      </c>
      <c r="AB5">
        <f t="shared" si="5"/>
        <v>134702.46174348192</v>
      </c>
      <c r="AC5" s="74">
        <f t="shared" si="6"/>
        <v>1.0678217821782177E-2</v>
      </c>
      <c r="AD5">
        <f t="shared" si="7"/>
        <v>102688.15856547344</v>
      </c>
      <c r="AE5">
        <f t="shared" si="8"/>
        <v>110971.8295096143</v>
      </c>
      <c r="AF5">
        <v>270.96975000000003</v>
      </c>
      <c r="AG5" s="55">
        <v>6.7</v>
      </c>
    </row>
    <row r="6" spans="1:33" x14ac:dyDescent="0.3">
      <c r="A6">
        <v>2022</v>
      </c>
      <c r="C6">
        <v>0</v>
      </c>
      <c r="D6">
        <v>0</v>
      </c>
      <c r="E6" s="3">
        <v>20.2</v>
      </c>
      <c r="F6">
        <f t="shared" si="0"/>
        <v>20.2</v>
      </c>
      <c r="G6">
        <v>0</v>
      </c>
      <c r="H6" s="72">
        <v>805.08</v>
      </c>
      <c r="I6">
        <v>5211.1000000000004</v>
      </c>
      <c r="J6">
        <f t="shared" si="1"/>
        <v>6016.18</v>
      </c>
      <c r="K6">
        <v>20737.5</v>
      </c>
      <c r="L6">
        <v>5718</v>
      </c>
      <c r="M6">
        <v>3085.9</v>
      </c>
      <c r="N6" s="75">
        <v>3.2740548816393828E-3</v>
      </c>
      <c r="O6">
        <v>122026.07843137255</v>
      </c>
      <c r="P6">
        <v>90727.741935483864</v>
      </c>
      <c r="Q6" s="74">
        <v>9.8457189965846185E-3</v>
      </c>
      <c r="R6">
        <v>90727.741935483864</v>
      </c>
      <c r="S6">
        <f t="shared" si="2"/>
        <v>99276.100609851594</v>
      </c>
      <c r="T6" s="74">
        <v>1.9314568366505712E-2</v>
      </c>
      <c r="U6">
        <v>111365.48780487805</v>
      </c>
      <c r="V6">
        <f t="shared" si="3"/>
        <v>121858.33280898914</v>
      </c>
      <c r="W6" s="74">
        <v>1.3849958779884583E-2</v>
      </c>
      <c r="X6">
        <v>98367.982456140351</v>
      </c>
      <c r="Y6">
        <f t="shared" si="4"/>
        <v>107636.20382008601</v>
      </c>
      <c r="Z6" s="74">
        <v>8.3853491932634559E-3</v>
      </c>
      <c r="AA6">
        <v>125114.87603305785</v>
      </c>
      <c r="AB6">
        <f t="shared" si="5"/>
        <v>136903.18700623483</v>
      </c>
      <c r="AC6" s="74">
        <f t="shared" si="6"/>
        <v>1.0933930043575551E-2</v>
      </c>
      <c r="AD6">
        <f t="shared" si="7"/>
        <v>109520.43333218651</v>
      </c>
      <c r="AE6">
        <f t="shared" si="8"/>
        <v>111280.31323612909</v>
      </c>
      <c r="AF6">
        <v>292.65491666666668</v>
      </c>
      <c r="AG6" s="55">
        <v>3.9</v>
      </c>
    </row>
    <row r="7" spans="1:33" x14ac:dyDescent="0.3">
      <c r="A7">
        <v>2023</v>
      </c>
      <c r="C7">
        <v>50</v>
      </c>
      <c r="D7">
        <v>0</v>
      </c>
      <c r="E7" s="3">
        <v>18.2</v>
      </c>
      <c r="F7">
        <f t="shared" si="0"/>
        <v>68.2</v>
      </c>
      <c r="G7">
        <v>0</v>
      </c>
      <c r="H7" s="72">
        <v>1040.7</v>
      </c>
      <c r="I7">
        <v>5279.3</v>
      </c>
      <c r="J7">
        <f t="shared" si="1"/>
        <v>6320</v>
      </c>
      <c r="K7">
        <v>18798.7</v>
      </c>
      <c r="L7">
        <v>5522.4</v>
      </c>
      <c r="M7">
        <v>3450.2</v>
      </c>
      <c r="N7" s="75">
        <v>3.5141258611920286E-3</v>
      </c>
      <c r="O7">
        <v>114053.27586206897</v>
      </c>
      <c r="P7">
        <v>91553.870967741939</v>
      </c>
      <c r="Q7" s="74">
        <v>9.8719193600591872E-3</v>
      </c>
      <c r="R7">
        <v>91553.870967741939</v>
      </c>
      <c r="S7">
        <f t="shared" si="2"/>
        <v>96219.353264985883</v>
      </c>
      <c r="T7" s="74">
        <v>1.8749711009386414E-2</v>
      </c>
      <c r="U7">
        <v>112964.02597402598</v>
      </c>
      <c r="V7">
        <f t="shared" si="3"/>
        <v>118720.5456911761</v>
      </c>
      <c r="W7" s="74">
        <v>1.3825310953900218E-2</v>
      </c>
      <c r="X7">
        <v>103131.10091743119</v>
      </c>
      <c r="Y7">
        <f t="shared" si="4"/>
        <v>108386.54583242648</v>
      </c>
      <c r="Z7" s="74">
        <v>8.299810422157489E-3</v>
      </c>
      <c r="AA7">
        <v>126319.23076923077</v>
      </c>
      <c r="AB7">
        <f t="shared" si="5"/>
        <v>132756.31670263677</v>
      </c>
      <c r="AC7" s="74">
        <f t="shared" si="6"/>
        <v>1.0852175521339066E-2</v>
      </c>
      <c r="AD7">
        <f t="shared" si="7"/>
        <v>109604.30089809975</v>
      </c>
      <c r="AE7">
        <f t="shared" si="8"/>
        <v>109527.32649179343</v>
      </c>
      <c r="AF7">
        <v>304.7015833333333</v>
      </c>
      <c r="AG7" s="55">
        <v>4.3</v>
      </c>
    </row>
    <row r="8" spans="1:33" x14ac:dyDescent="0.3">
      <c r="A8">
        <v>2024</v>
      </c>
      <c r="B8">
        <v>0</v>
      </c>
      <c r="C8">
        <v>60</v>
      </c>
      <c r="D8">
        <v>0</v>
      </c>
      <c r="E8" s="3">
        <v>25.1</v>
      </c>
      <c r="F8">
        <f t="shared" si="0"/>
        <v>85.1</v>
      </c>
      <c r="G8">
        <v>0</v>
      </c>
      <c r="H8" s="72">
        <v>1420.6</v>
      </c>
      <c r="I8">
        <v>5667.9</v>
      </c>
      <c r="J8">
        <f t="shared" si="1"/>
        <v>7088.5</v>
      </c>
      <c r="K8" s="72">
        <v>18880.5</v>
      </c>
      <c r="L8">
        <v>4715.3999999999996</v>
      </c>
      <c r="M8">
        <v>3595.1</v>
      </c>
      <c r="N8" s="75">
        <v>3.7570731483814799E-3</v>
      </c>
      <c r="O8">
        <v>132924.70000000001</v>
      </c>
      <c r="P8" s="34">
        <v>97835.75</v>
      </c>
      <c r="Q8" s="74">
        <v>9.91958947103159E-3</v>
      </c>
      <c r="R8" s="34">
        <v>97835.75</v>
      </c>
      <c r="S8">
        <f t="shared" si="2"/>
        <v>99875.496835106751</v>
      </c>
      <c r="T8" s="74">
        <v>1.773155254175162E-2</v>
      </c>
      <c r="U8">
        <v>109925</v>
      </c>
      <c r="V8">
        <f t="shared" si="3"/>
        <v>112216.79181279962</v>
      </c>
      <c r="W8" s="74">
        <v>1.3676662619413072E-2</v>
      </c>
      <c r="X8" s="34">
        <v>99656.371681415927</v>
      </c>
      <c r="Y8">
        <f t="shared" si="4"/>
        <v>101734.0760863537</v>
      </c>
      <c r="Z8" s="74">
        <v>7.9265079837804401E-3</v>
      </c>
      <c r="AA8" s="34">
        <v>130250.9243697479</v>
      </c>
      <c r="AB8">
        <f t="shared" si="5"/>
        <v>132966.48499817791</v>
      </c>
      <c r="AC8" s="74">
        <f t="shared" si="6"/>
        <v>1.0602277152871641E-2</v>
      </c>
      <c r="AD8">
        <f t="shared" si="7"/>
        <v>114118.54921023277</v>
      </c>
      <c r="AE8">
        <f t="shared" si="8"/>
        <v>108925.7199464876</v>
      </c>
      <c r="AF8">
        <v>313.68883333333332</v>
      </c>
      <c r="AG8" s="55">
        <v>4.5</v>
      </c>
    </row>
    <row r="9" spans="1:33" x14ac:dyDescent="0.3">
      <c r="A9" s="1">
        <v>2025</v>
      </c>
      <c r="B9">
        <v>0</v>
      </c>
      <c r="C9">
        <v>60</v>
      </c>
      <c r="D9">
        <v>0</v>
      </c>
      <c r="E9" s="3">
        <v>35</v>
      </c>
      <c r="F9">
        <f t="shared" si="0"/>
        <v>95</v>
      </c>
      <c r="G9">
        <v>15.6</v>
      </c>
      <c r="H9" s="72">
        <v>1461.1</v>
      </c>
      <c r="I9">
        <v>5807.7</v>
      </c>
      <c r="J9">
        <f t="shared" si="1"/>
        <v>7268.7999999999993</v>
      </c>
      <c r="K9" s="72">
        <v>17955.900000000001</v>
      </c>
      <c r="L9" s="72">
        <v>3934.8</v>
      </c>
      <c r="M9">
        <v>3837.5</v>
      </c>
      <c r="AF9">
        <v>320.22883333333328</v>
      </c>
    </row>
    <row r="10" spans="1:33" x14ac:dyDescent="0.3">
      <c r="A10" s="1">
        <v>2026</v>
      </c>
      <c r="B10">
        <v>0</v>
      </c>
      <c r="C10">
        <v>60</v>
      </c>
      <c r="D10">
        <v>0</v>
      </c>
      <c r="E10" s="4">
        <v>35</v>
      </c>
      <c r="F10">
        <f t="shared" si="0"/>
        <v>95</v>
      </c>
      <c r="G10">
        <v>15.6</v>
      </c>
      <c r="H10" s="72">
        <v>1472.8</v>
      </c>
      <c r="I10">
        <v>5929.6</v>
      </c>
      <c r="J10">
        <f t="shared" si="1"/>
        <v>7402.4000000000005</v>
      </c>
      <c r="K10">
        <v>20974.3</v>
      </c>
      <c r="L10">
        <v>4312.3999999999996</v>
      </c>
      <c r="M10">
        <v>4466</v>
      </c>
    </row>
    <row r="13" spans="1:33" x14ac:dyDescent="0.3">
      <c r="AC13">
        <f>(AC8-AC2)/AC2</f>
        <v>0.1011501772519656</v>
      </c>
      <c r="AE13">
        <f>(AE8-AE2)/AE2</f>
        <v>7.2955961202023382E-3</v>
      </c>
    </row>
  </sheetData>
  <dataValidations count="1">
    <dataValidation allowBlank="1" showInputMessage="1" showErrorMessage="1" promptTitle="Wage" prompt="Real Wage is calculated in 2024 Dollars_x000a_" sqref="S1" xr:uid="{199E4955-C5F0-4E2F-A887-965CB4C090B3}"/>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BC097-D770-4109-824A-08875B7BE431}">
  <sheetPr>
    <pageSetUpPr fitToPage="1"/>
  </sheetPr>
  <dimension ref="A1:T1106"/>
  <sheetViews>
    <sheetView zoomScaleNormal="100" zoomScaleSheetLayoutView="85" workbookViewId="0">
      <pane ySplit="7" topLeftCell="A8" activePane="bottomLeft" state="frozen"/>
      <selection pane="bottomLeft" activeCell="A28" sqref="A28"/>
    </sheetView>
  </sheetViews>
  <sheetFormatPr defaultRowHeight="14.4" x14ac:dyDescent="0.3"/>
  <cols>
    <col min="1" max="1" width="36.5546875" style="14" customWidth="1"/>
    <col min="2" max="14" width="9.109375" style="29" customWidth="1"/>
    <col min="15" max="16" width="9.109375" customWidth="1"/>
  </cols>
  <sheetData>
    <row r="1" spans="1:20" x14ac:dyDescent="0.3">
      <c r="A1" s="5" t="s">
        <v>19</v>
      </c>
      <c r="B1" s="6"/>
      <c r="C1" s="6"/>
      <c r="D1" s="6"/>
      <c r="E1" s="6"/>
      <c r="F1" s="6"/>
      <c r="G1" s="6"/>
      <c r="H1" s="6"/>
      <c r="I1" s="6"/>
      <c r="J1" s="6"/>
      <c r="K1" s="6"/>
      <c r="L1" s="6"/>
      <c r="M1" s="6"/>
      <c r="N1" s="6"/>
    </row>
    <row r="2" spans="1:20" x14ac:dyDescent="0.3">
      <c r="A2" s="5" t="s">
        <v>20</v>
      </c>
      <c r="B2" s="6"/>
      <c r="C2" s="6"/>
      <c r="D2" s="6"/>
      <c r="E2" s="6"/>
      <c r="F2" s="6"/>
      <c r="G2" s="6"/>
      <c r="H2" s="6"/>
      <c r="I2" s="6"/>
      <c r="J2" s="6"/>
      <c r="K2" s="6"/>
      <c r="L2" s="6"/>
      <c r="M2" s="6"/>
      <c r="N2" s="6"/>
    </row>
    <row r="3" spans="1:20" x14ac:dyDescent="0.3">
      <c r="A3" s="5" t="s">
        <v>21</v>
      </c>
      <c r="B3" s="6"/>
      <c r="C3" s="6"/>
      <c r="D3" s="6"/>
      <c r="E3" s="6"/>
      <c r="F3" s="6"/>
      <c r="G3" s="6"/>
      <c r="H3" s="6"/>
      <c r="I3" s="6"/>
      <c r="J3" s="6"/>
      <c r="K3" s="6"/>
      <c r="L3" s="6"/>
      <c r="M3" s="6"/>
      <c r="N3" s="6"/>
    </row>
    <row r="4" spans="1:20" x14ac:dyDescent="0.3">
      <c r="A4" s="7" t="s">
        <v>22</v>
      </c>
      <c r="B4" s="8"/>
      <c r="C4" s="8"/>
      <c r="D4" s="8"/>
      <c r="E4" s="8"/>
      <c r="F4" s="8"/>
      <c r="G4" s="8"/>
      <c r="H4" s="8"/>
      <c r="I4" s="8"/>
      <c r="J4" s="8"/>
      <c r="K4" s="8"/>
      <c r="L4" s="8"/>
      <c r="M4" s="8"/>
      <c r="N4" s="8"/>
      <c r="O4" s="9"/>
    </row>
    <row r="5" spans="1:20" x14ac:dyDescent="0.3">
      <c r="A5" s="7" t="s">
        <v>23</v>
      </c>
      <c r="B5" s="7"/>
      <c r="C5" s="7"/>
      <c r="D5" s="7"/>
      <c r="E5" s="7"/>
      <c r="F5" s="7"/>
      <c r="G5" s="7"/>
      <c r="H5" s="7"/>
      <c r="I5" s="7"/>
      <c r="J5" s="7"/>
      <c r="K5" s="7"/>
      <c r="L5" s="7"/>
      <c r="M5" s="7"/>
      <c r="N5" s="7"/>
      <c r="O5" s="9"/>
    </row>
    <row r="6" spans="1:20" ht="15" customHeight="1" x14ac:dyDescent="0.3">
      <c r="A6" s="10"/>
      <c r="B6" s="11"/>
      <c r="C6" s="11"/>
      <c r="D6" s="11"/>
      <c r="E6" s="11"/>
      <c r="F6" s="11"/>
      <c r="G6" s="11"/>
      <c r="H6" s="11"/>
      <c r="I6" s="11"/>
      <c r="J6" s="11"/>
      <c r="K6" s="11"/>
      <c r="L6" s="11"/>
      <c r="M6" s="11"/>
      <c r="N6" s="11"/>
      <c r="O6" s="9"/>
    </row>
    <row r="7" spans="1:20" x14ac:dyDescent="0.3">
      <c r="A7" s="12">
        <v>45776</v>
      </c>
      <c r="B7" s="13">
        <v>2010</v>
      </c>
      <c r="C7" s="13">
        <v>2011</v>
      </c>
      <c r="D7" s="13">
        <v>2012</v>
      </c>
      <c r="E7" s="13">
        <v>2013</v>
      </c>
      <c r="F7" s="13">
        <v>2014</v>
      </c>
      <c r="G7" s="13">
        <v>2015</v>
      </c>
      <c r="H7" s="13">
        <v>2016</v>
      </c>
      <c r="I7" s="13">
        <v>2017</v>
      </c>
      <c r="J7" s="13">
        <v>2018</v>
      </c>
      <c r="K7" s="13">
        <v>2019</v>
      </c>
      <c r="L7" s="13">
        <v>2020</v>
      </c>
      <c r="M7" s="13">
        <v>2021</v>
      </c>
      <c r="N7" s="13">
        <v>2022</v>
      </c>
      <c r="O7" s="13">
        <v>2023</v>
      </c>
      <c r="P7" s="13">
        <v>2024</v>
      </c>
    </row>
    <row r="8" spans="1:20" x14ac:dyDescent="0.3">
      <c r="B8" s="9"/>
      <c r="C8" s="9"/>
      <c r="D8" s="9"/>
      <c r="E8" s="9"/>
      <c r="F8" s="9"/>
      <c r="G8" s="9"/>
      <c r="H8" s="9"/>
      <c r="I8" s="9"/>
      <c r="J8" s="9"/>
      <c r="K8" s="9"/>
      <c r="L8" s="9"/>
      <c r="M8" s="9"/>
      <c r="N8" s="9"/>
      <c r="O8" s="9"/>
      <c r="P8" s="9"/>
    </row>
    <row r="9" spans="1:20" x14ac:dyDescent="0.3">
      <c r="A9" s="14" t="s">
        <v>24</v>
      </c>
      <c r="B9" s="14"/>
      <c r="C9" s="14"/>
      <c r="D9" s="14"/>
      <c r="E9" s="14"/>
      <c r="F9" s="14"/>
      <c r="G9" s="14"/>
      <c r="H9" s="14"/>
      <c r="I9" s="14"/>
      <c r="J9" s="14"/>
      <c r="K9" s="14"/>
      <c r="L9" s="14"/>
      <c r="M9" s="14"/>
      <c r="N9" s="14"/>
      <c r="O9" s="14"/>
      <c r="P9" s="14"/>
    </row>
    <row r="10" spans="1:20" x14ac:dyDescent="0.3">
      <c r="A10" s="14" t="s">
        <v>25</v>
      </c>
      <c r="B10" s="15">
        <v>4586241</v>
      </c>
      <c r="C10" s="15">
        <v>4598213</v>
      </c>
      <c r="D10" s="15">
        <v>4628608</v>
      </c>
      <c r="E10" s="15">
        <v>4594340</v>
      </c>
      <c r="F10" s="15">
        <v>4573112</v>
      </c>
      <c r="G10" s="15">
        <v>4596855</v>
      </c>
      <c r="H10" s="15">
        <v>4612876</v>
      </c>
      <c r="I10" s="15">
        <v>4612037</v>
      </c>
      <c r="J10" s="15">
        <v>4607436</v>
      </c>
      <c r="K10" s="15">
        <v>4693206</v>
      </c>
      <c r="L10" s="15">
        <v>4643700</v>
      </c>
      <c r="M10" s="15">
        <v>4654243</v>
      </c>
      <c r="N10" s="15">
        <v>4756002</v>
      </c>
      <c r="O10" s="15">
        <v>4867113</v>
      </c>
      <c r="P10" s="15">
        <v>4898008</v>
      </c>
    </row>
    <row r="11" spans="1:20" x14ac:dyDescent="0.3">
      <c r="A11" s="14" t="s">
        <v>26</v>
      </c>
      <c r="B11" s="15">
        <v>4142277</v>
      </c>
      <c r="C11" s="15">
        <v>4166134</v>
      </c>
      <c r="D11" s="15">
        <v>4191480</v>
      </c>
      <c r="E11" s="15">
        <v>4207084</v>
      </c>
      <c r="F11" s="15">
        <v>4267323</v>
      </c>
      <c r="G11" s="15">
        <v>4334055</v>
      </c>
      <c r="H11" s="15">
        <v>4384980</v>
      </c>
      <c r="I11" s="15">
        <v>4403654</v>
      </c>
      <c r="J11" s="15">
        <v>4423016</v>
      </c>
      <c r="K11" s="15">
        <v>4529991</v>
      </c>
      <c r="L11" s="15">
        <v>4204301</v>
      </c>
      <c r="M11" s="15">
        <v>4342075</v>
      </c>
      <c r="N11" s="15">
        <v>4572879</v>
      </c>
      <c r="O11" s="15">
        <v>4659779</v>
      </c>
      <c r="P11" s="15">
        <v>4676064</v>
      </c>
    </row>
    <row r="12" spans="1:20" x14ac:dyDescent="0.3">
      <c r="A12" s="14" t="s">
        <v>27</v>
      </c>
      <c r="B12" s="15">
        <v>443964</v>
      </c>
      <c r="C12" s="15">
        <v>432079</v>
      </c>
      <c r="D12" s="15">
        <v>437128</v>
      </c>
      <c r="E12" s="15">
        <v>387256</v>
      </c>
      <c r="F12" s="15">
        <v>305789</v>
      </c>
      <c r="G12" s="15">
        <v>262800</v>
      </c>
      <c r="H12" s="15">
        <v>227896</v>
      </c>
      <c r="I12" s="15">
        <v>208383</v>
      </c>
      <c r="J12" s="15">
        <v>184420</v>
      </c>
      <c r="K12" s="15">
        <v>163215</v>
      </c>
      <c r="L12" s="15">
        <v>439399</v>
      </c>
      <c r="M12" s="15">
        <v>312168</v>
      </c>
      <c r="N12" s="15">
        <v>183123</v>
      </c>
      <c r="O12" s="15">
        <v>207334</v>
      </c>
      <c r="P12" s="15">
        <v>221944</v>
      </c>
      <c r="T12" t="s">
        <v>77</v>
      </c>
    </row>
    <row r="13" spans="1:20" x14ac:dyDescent="0.3">
      <c r="A13" s="14" t="s">
        <v>28</v>
      </c>
      <c r="B13" s="16">
        <v>9.6999999999999993</v>
      </c>
      <c r="C13" s="16">
        <v>9.4</v>
      </c>
      <c r="D13" s="16">
        <v>9.4</v>
      </c>
      <c r="E13" s="16">
        <v>8.4</v>
      </c>
      <c r="F13" s="16">
        <v>6.7</v>
      </c>
      <c r="G13" s="16">
        <v>5.7</v>
      </c>
      <c r="H13" s="16">
        <v>4.9000000000000004</v>
      </c>
      <c r="I13" s="16">
        <v>4.5</v>
      </c>
      <c r="J13" s="16">
        <v>4</v>
      </c>
      <c r="K13" s="16">
        <v>3.5</v>
      </c>
      <c r="L13" s="16">
        <v>9.5</v>
      </c>
      <c r="M13" s="16">
        <v>6.7</v>
      </c>
      <c r="N13" s="16">
        <v>3.9</v>
      </c>
      <c r="O13" s="16">
        <v>4.3</v>
      </c>
      <c r="P13" s="16">
        <v>4.5</v>
      </c>
    </row>
    <row r="14" spans="1:20" x14ac:dyDescent="0.3">
      <c r="B14" s="9"/>
      <c r="C14" s="9"/>
      <c r="D14" s="9"/>
      <c r="E14" s="9"/>
      <c r="F14" s="9"/>
      <c r="G14" s="9"/>
      <c r="H14" s="9"/>
      <c r="I14" s="9"/>
      <c r="J14" s="9"/>
      <c r="K14" s="9"/>
      <c r="L14" s="9"/>
      <c r="M14" s="9"/>
      <c r="N14" s="9"/>
      <c r="O14" s="17"/>
      <c r="P14" s="17"/>
    </row>
    <row r="15" spans="1:20" x14ac:dyDescent="0.3">
      <c r="A15" s="14" t="s">
        <v>29</v>
      </c>
      <c r="B15" s="9"/>
      <c r="C15" s="9"/>
      <c r="D15" s="9"/>
      <c r="E15" s="9"/>
      <c r="F15" s="9"/>
      <c r="G15" s="9"/>
      <c r="H15" s="9"/>
      <c r="I15" s="9"/>
      <c r="J15" s="9"/>
      <c r="K15" s="9"/>
      <c r="L15" s="9"/>
      <c r="M15" s="9"/>
      <c r="N15" s="9"/>
      <c r="O15" s="9"/>
      <c r="P15" s="9"/>
    </row>
    <row r="16" spans="1:20" x14ac:dyDescent="0.3">
      <c r="A16" s="14" t="s">
        <v>25</v>
      </c>
      <c r="B16" s="18">
        <v>141119</v>
      </c>
      <c r="C16" s="18">
        <v>140091</v>
      </c>
      <c r="D16" s="18">
        <v>141554</v>
      </c>
      <c r="E16" s="18">
        <v>138736</v>
      </c>
      <c r="F16" s="18">
        <v>133663</v>
      </c>
      <c r="G16" s="18">
        <v>128815</v>
      </c>
      <c r="H16" s="18">
        <v>135834</v>
      </c>
      <c r="I16" s="18">
        <v>132803</v>
      </c>
      <c r="J16" s="18">
        <v>132966</v>
      </c>
      <c r="K16" s="18">
        <v>135695</v>
      </c>
      <c r="L16" s="18">
        <v>133624</v>
      </c>
      <c r="M16" s="18">
        <v>132882</v>
      </c>
      <c r="N16" s="18">
        <v>133129</v>
      </c>
      <c r="O16" s="18">
        <v>134796</v>
      </c>
      <c r="P16" s="18">
        <v>135506</v>
      </c>
    </row>
    <row r="17" spans="1:16" x14ac:dyDescent="0.3">
      <c r="A17" s="14" t="s">
        <v>26</v>
      </c>
      <c r="B17" s="18">
        <v>123453</v>
      </c>
      <c r="C17" s="18">
        <v>122414</v>
      </c>
      <c r="D17" s="18">
        <v>123318</v>
      </c>
      <c r="E17" s="18">
        <v>122124</v>
      </c>
      <c r="F17" s="18">
        <v>119663</v>
      </c>
      <c r="G17" s="18">
        <v>116575</v>
      </c>
      <c r="H17" s="18">
        <v>126536</v>
      </c>
      <c r="I17" s="18">
        <v>124159</v>
      </c>
      <c r="J17" s="18">
        <v>125941</v>
      </c>
      <c r="K17" s="18">
        <v>129469</v>
      </c>
      <c r="L17" s="18">
        <v>112361</v>
      </c>
      <c r="M17" s="18">
        <v>120696</v>
      </c>
      <c r="N17" s="18">
        <v>126553</v>
      </c>
      <c r="O17" s="18">
        <v>127750</v>
      </c>
      <c r="P17" s="18">
        <v>127836</v>
      </c>
    </row>
    <row r="18" spans="1:16" x14ac:dyDescent="0.3">
      <c r="A18" s="14" t="s">
        <v>27</v>
      </c>
      <c r="B18" s="18">
        <v>17666</v>
      </c>
      <c r="C18" s="18">
        <v>17677</v>
      </c>
      <c r="D18" s="18">
        <v>18236</v>
      </c>
      <c r="E18" s="18">
        <v>16612</v>
      </c>
      <c r="F18" s="18">
        <v>14000</v>
      </c>
      <c r="G18" s="18">
        <v>12240</v>
      </c>
      <c r="H18" s="18">
        <v>9298</v>
      </c>
      <c r="I18" s="18">
        <v>8644</v>
      </c>
      <c r="J18" s="18">
        <v>7025</v>
      </c>
      <c r="K18" s="18">
        <v>6226</v>
      </c>
      <c r="L18" s="18">
        <v>21263</v>
      </c>
      <c r="M18" s="18">
        <v>12186</v>
      </c>
      <c r="N18" s="18">
        <v>6576</v>
      </c>
      <c r="O18" s="18">
        <v>7046</v>
      </c>
      <c r="P18" s="18">
        <v>7670</v>
      </c>
    </row>
    <row r="19" spans="1:16" x14ac:dyDescent="0.3">
      <c r="A19" s="14" t="s">
        <v>28</v>
      </c>
      <c r="B19" s="19">
        <v>12.5</v>
      </c>
      <c r="C19" s="19">
        <v>12.6</v>
      </c>
      <c r="D19" s="19">
        <v>12.9</v>
      </c>
      <c r="E19" s="19">
        <v>12</v>
      </c>
      <c r="F19" s="19">
        <v>10.5</v>
      </c>
      <c r="G19" s="19">
        <v>9.5</v>
      </c>
      <c r="H19" s="19">
        <v>6.8</v>
      </c>
      <c r="I19" s="19">
        <v>6.5</v>
      </c>
      <c r="J19" s="19">
        <v>5.3</v>
      </c>
      <c r="K19" s="19">
        <v>4.5999999999999996</v>
      </c>
      <c r="L19" s="19">
        <v>15.9</v>
      </c>
      <c r="M19" s="19">
        <v>9.1999999999999993</v>
      </c>
      <c r="N19" s="19">
        <v>4.9000000000000004</v>
      </c>
      <c r="O19" s="19">
        <v>5.2</v>
      </c>
      <c r="P19" s="19">
        <v>5.7</v>
      </c>
    </row>
    <row r="20" spans="1:16" x14ac:dyDescent="0.3">
      <c r="A20" s="9"/>
      <c r="B20" s="9"/>
      <c r="C20" s="9"/>
      <c r="D20" s="9"/>
      <c r="E20" s="9"/>
      <c r="F20" s="9"/>
      <c r="G20" s="9"/>
      <c r="H20" s="9"/>
      <c r="I20" s="9"/>
      <c r="J20" s="9"/>
      <c r="K20" s="9"/>
      <c r="L20" s="9"/>
      <c r="M20" s="9"/>
      <c r="N20" s="9"/>
      <c r="O20" s="9"/>
      <c r="P20" s="9"/>
    </row>
    <row r="21" spans="1:16" x14ac:dyDescent="0.3">
      <c r="A21" s="14" t="s">
        <v>30</v>
      </c>
      <c r="B21" s="9"/>
      <c r="C21" s="9"/>
      <c r="D21" s="9"/>
      <c r="E21" s="9"/>
      <c r="F21" s="9"/>
      <c r="G21" s="9"/>
      <c r="H21" s="9"/>
      <c r="I21" s="9"/>
      <c r="J21" s="9"/>
      <c r="K21" s="9"/>
      <c r="L21" s="9"/>
      <c r="M21" s="9"/>
      <c r="N21" s="9"/>
      <c r="O21" s="9"/>
      <c r="P21" s="9"/>
    </row>
    <row r="22" spans="1:16" x14ac:dyDescent="0.3">
      <c r="A22" s="14" t="s">
        <v>25</v>
      </c>
      <c r="B22" s="18">
        <v>483162</v>
      </c>
      <c r="C22" s="18">
        <v>486102</v>
      </c>
      <c r="D22" s="18">
        <v>489672</v>
      </c>
      <c r="E22" s="18">
        <v>486784</v>
      </c>
      <c r="F22" s="18">
        <v>487354</v>
      </c>
      <c r="G22" s="18">
        <v>491343</v>
      </c>
      <c r="H22" s="18">
        <v>488866</v>
      </c>
      <c r="I22" s="18">
        <v>490656</v>
      </c>
      <c r="J22" s="18">
        <v>492291</v>
      </c>
      <c r="K22" s="18">
        <v>504099</v>
      </c>
      <c r="L22" s="18">
        <v>494538</v>
      </c>
      <c r="M22" s="18">
        <v>499794</v>
      </c>
      <c r="N22" s="18">
        <v>519799</v>
      </c>
      <c r="O22" s="18">
        <v>536776</v>
      </c>
      <c r="P22" s="18">
        <v>541844</v>
      </c>
    </row>
    <row r="23" spans="1:16" x14ac:dyDescent="0.3">
      <c r="A23" s="14" t="s">
        <v>26</v>
      </c>
      <c r="B23" s="18">
        <v>443826</v>
      </c>
      <c r="C23" s="18">
        <v>448536</v>
      </c>
      <c r="D23" s="18">
        <v>451647</v>
      </c>
      <c r="E23" s="18">
        <v>453399</v>
      </c>
      <c r="F23" s="18">
        <v>461195</v>
      </c>
      <c r="G23" s="18">
        <v>468537</v>
      </c>
      <c r="H23" s="18">
        <v>468503</v>
      </c>
      <c r="I23" s="18">
        <v>472058</v>
      </c>
      <c r="J23" s="18">
        <v>476056</v>
      </c>
      <c r="K23" s="18">
        <v>489846</v>
      </c>
      <c r="L23" s="18">
        <v>449149</v>
      </c>
      <c r="M23" s="18">
        <v>468726</v>
      </c>
      <c r="N23" s="18">
        <v>502401</v>
      </c>
      <c r="O23" s="18">
        <v>517682</v>
      </c>
      <c r="P23" s="18">
        <v>521596</v>
      </c>
    </row>
    <row r="24" spans="1:16" x14ac:dyDescent="0.3">
      <c r="A24" s="14" t="s">
        <v>27</v>
      </c>
      <c r="B24" s="18">
        <v>39336</v>
      </c>
      <c r="C24" s="18">
        <v>37566</v>
      </c>
      <c r="D24" s="18">
        <v>38025</v>
      </c>
      <c r="E24" s="18">
        <v>33385</v>
      </c>
      <c r="F24" s="18">
        <v>26159</v>
      </c>
      <c r="G24" s="18">
        <v>22806</v>
      </c>
      <c r="H24" s="18">
        <v>20363</v>
      </c>
      <c r="I24" s="18">
        <v>18598</v>
      </c>
      <c r="J24" s="18">
        <v>16235</v>
      </c>
      <c r="K24" s="18">
        <v>14253</v>
      </c>
      <c r="L24" s="18">
        <v>45389</v>
      </c>
      <c r="M24" s="18">
        <v>31068</v>
      </c>
      <c r="N24" s="18">
        <v>17398</v>
      </c>
      <c r="O24" s="18">
        <v>19094</v>
      </c>
      <c r="P24" s="18">
        <v>20248</v>
      </c>
    </row>
    <row r="25" spans="1:16" x14ac:dyDescent="0.3">
      <c r="A25" s="14" t="s">
        <v>28</v>
      </c>
      <c r="B25" s="19">
        <v>8.1</v>
      </c>
      <c r="C25" s="19">
        <v>7.7</v>
      </c>
      <c r="D25" s="19">
        <v>7.8</v>
      </c>
      <c r="E25" s="19">
        <v>6.9</v>
      </c>
      <c r="F25" s="19">
        <v>5.4</v>
      </c>
      <c r="G25" s="19">
        <v>4.5999999999999996</v>
      </c>
      <c r="H25" s="19">
        <v>4.2</v>
      </c>
      <c r="I25" s="19">
        <v>3.8</v>
      </c>
      <c r="J25" s="19">
        <v>3.3</v>
      </c>
      <c r="K25" s="19">
        <v>2.8</v>
      </c>
      <c r="L25" s="19">
        <v>9.1999999999999993</v>
      </c>
      <c r="M25" s="19">
        <v>6.2</v>
      </c>
      <c r="N25" s="19">
        <v>3.3</v>
      </c>
      <c r="O25" s="19">
        <v>3.6</v>
      </c>
      <c r="P25" s="19">
        <v>3.7</v>
      </c>
    </row>
    <row r="26" spans="1:16" x14ac:dyDescent="0.3">
      <c r="B26" s="9"/>
      <c r="C26" s="9"/>
      <c r="D26" s="9"/>
      <c r="E26" s="9"/>
      <c r="F26" s="9"/>
      <c r="G26" s="9"/>
      <c r="H26" s="9"/>
      <c r="I26" s="9"/>
      <c r="J26" s="9"/>
      <c r="K26" s="9"/>
      <c r="L26" s="9"/>
      <c r="M26" s="9"/>
      <c r="N26" s="9"/>
      <c r="O26" s="9"/>
      <c r="P26" s="9"/>
    </row>
    <row r="27" spans="1:16" x14ac:dyDescent="0.3">
      <c r="A27" s="14" t="s">
        <v>31</v>
      </c>
      <c r="B27" s="9"/>
      <c r="C27" s="9"/>
      <c r="D27" s="9"/>
      <c r="E27" s="9"/>
      <c r="F27" s="9"/>
      <c r="G27" s="9"/>
      <c r="H27" s="9"/>
      <c r="I27" s="9"/>
      <c r="J27" s="9"/>
      <c r="K27" s="9"/>
      <c r="L27" s="9"/>
      <c r="M27" s="9"/>
      <c r="N27" s="9"/>
      <c r="O27" s="9"/>
      <c r="P27" s="9"/>
    </row>
    <row r="28" spans="1:16" x14ac:dyDescent="0.3">
      <c r="A28" s="14" t="s">
        <v>25</v>
      </c>
      <c r="B28" s="18">
        <v>238170</v>
      </c>
      <c r="C28" s="18">
        <v>237165</v>
      </c>
      <c r="D28" s="18">
        <v>237478</v>
      </c>
      <c r="E28" s="18">
        <v>234563</v>
      </c>
      <c r="F28" s="18">
        <v>232115</v>
      </c>
      <c r="G28" s="18">
        <v>234722</v>
      </c>
      <c r="H28" s="18">
        <v>232083</v>
      </c>
      <c r="I28" s="18">
        <v>232743</v>
      </c>
      <c r="J28" s="18">
        <v>230343</v>
      </c>
      <c r="K28" s="18">
        <v>234019</v>
      </c>
      <c r="L28" s="18">
        <v>232816</v>
      </c>
      <c r="M28" s="18">
        <v>235227</v>
      </c>
      <c r="N28" s="18">
        <v>240684</v>
      </c>
      <c r="O28" s="18">
        <v>246548</v>
      </c>
      <c r="P28" s="18">
        <v>248122</v>
      </c>
    </row>
    <row r="29" spans="1:16" x14ac:dyDescent="0.3">
      <c r="A29" s="14" t="s">
        <v>26</v>
      </c>
      <c r="B29" s="18">
        <v>216374</v>
      </c>
      <c r="C29" s="18">
        <v>216331</v>
      </c>
      <c r="D29" s="18">
        <v>216585</v>
      </c>
      <c r="E29" s="18">
        <v>216035</v>
      </c>
      <c r="F29" s="18">
        <v>217293</v>
      </c>
      <c r="G29" s="18">
        <v>222266</v>
      </c>
      <c r="H29" s="18">
        <v>221599</v>
      </c>
      <c r="I29" s="18">
        <v>223221</v>
      </c>
      <c r="J29" s="18">
        <v>221748</v>
      </c>
      <c r="K29" s="18">
        <v>226318</v>
      </c>
      <c r="L29" s="18">
        <v>213811</v>
      </c>
      <c r="M29" s="18">
        <v>221531</v>
      </c>
      <c r="N29" s="18">
        <v>232054</v>
      </c>
      <c r="O29" s="18">
        <v>236845</v>
      </c>
      <c r="P29" s="18">
        <v>237708</v>
      </c>
    </row>
    <row r="30" spans="1:16" x14ac:dyDescent="0.3">
      <c r="A30" s="14" t="s">
        <v>27</v>
      </c>
      <c r="B30" s="18">
        <v>21796</v>
      </c>
      <c r="C30" s="18">
        <v>20834</v>
      </c>
      <c r="D30" s="18">
        <v>20893</v>
      </c>
      <c r="E30" s="18">
        <v>18528</v>
      </c>
      <c r="F30" s="18">
        <v>14822</v>
      </c>
      <c r="G30" s="18">
        <v>12456</v>
      </c>
      <c r="H30" s="18">
        <v>10484</v>
      </c>
      <c r="I30" s="18">
        <v>9522</v>
      </c>
      <c r="J30" s="18">
        <v>8595</v>
      </c>
      <c r="K30" s="18">
        <v>7701</v>
      </c>
      <c r="L30" s="18">
        <v>19005</v>
      </c>
      <c r="M30" s="18">
        <v>13696</v>
      </c>
      <c r="N30" s="18">
        <v>8630</v>
      </c>
      <c r="O30" s="18">
        <v>9703</v>
      </c>
      <c r="P30" s="18">
        <v>10414</v>
      </c>
    </row>
    <row r="31" spans="1:16" x14ac:dyDescent="0.3">
      <c r="A31" s="14" t="s">
        <v>28</v>
      </c>
      <c r="B31" s="19">
        <v>9.1999999999999993</v>
      </c>
      <c r="C31" s="19">
        <v>8.8000000000000007</v>
      </c>
      <c r="D31" s="19">
        <v>8.8000000000000007</v>
      </c>
      <c r="E31" s="19">
        <v>7.9</v>
      </c>
      <c r="F31" s="19">
        <v>6.4</v>
      </c>
      <c r="G31" s="19">
        <v>5.3</v>
      </c>
      <c r="H31" s="19">
        <v>4.5</v>
      </c>
      <c r="I31" s="19">
        <v>4.0999999999999996</v>
      </c>
      <c r="J31" s="19">
        <v>3.7</v>
      </c>
      <c r="K31" s="19">
        <v>3.3</v>
      </c>
      <c r="L31" s="19">
        <v>8.1999999999999993</v>
      </c>
      <c r="M31" s="19">
        <v>5.8</v>
      </c>
      <c r="N31" s="19">
        <v>3.6</v>
      </c>
      <c r="O31" s="19">
        <v>3.9</v>
      </c>
      <c r="P31" s="19">
        <v>4.2</v>
      </c>
    </row>
    <row r="32" spans="1:16" x14ac:dyDescent="0.3">
      <c r="B32" s="9"/>
      <c r="C32" s="9"/>
      <c r="D32" s="9"/>
      <c r="E32" s="9"/>
      <c r="F32" s="9"/>
      <c r="G32" s="9"/>
      <c r="H32" s="9"/>
      <c r="I32" s="9"/>
      <c r="J32" s="9"/>
      <c r="K32" s="9"/>
      <c r="L32" s="9"/>
      <c r="M32" s="9"/>
      <c r="N32" s="9"/>
      <c r="O32" s="9"/>
      <c r="P32" s="9"/>
    </row>
    <row r="33" spans="1:16" x14ac:dyDescent="0.3">
      <c r="A33" s="14" t="s">
        <v>32</v>
      </c>
      <c r="B33" s="9"/>
      <c r="C33" s="9"/>
      <c r="D33" s="9"/>
      <c r="E33" s="9"/>
      <c r="F33" s="9"/>
      <c r="G33" s="9"/>
      <c r="H33" s="9"/>
      <c r="I33" s="9"/>
      <c r="J33" s="9"/>
      <c r="K33" s="9"/>
      <c r="L33" s="9"/>
      <c r="M33" s="9"/>
      <c r="N33" s="9"/>
      <c r="O33" s="9"/>
      <c r="P33" s="9"/>
    </row>
    <row r="34" spans="1:16" x14ac:dyDescent="0.3">
      <c r="A34" s="14" t="s">
        <v>25</v>
      </c>
      <c r="B34" s="18">
        <v>266075</v>
      </c>
      <c r="C34" s="18">
        <v>264438</v>
      </c>
      <c r="D34" s="18">
        <v>264190</v>
      </c>
      <c r="E34" s="18">
        <v>259957</v>
      </c>
      <c r="F34" s="18">
        <v>255615</v>
      </c>
      <c r="G34" s="18">
        <v>257656</v>
      </c>
      <c r="H34" s="18">
        <v>259844</v>
      </c>
      <c r="I34" s="18">
        <v>260497</v>
      </c>
      <c r="J34" s="18">
        <v>258001</v>
      </c>
      <c r="K34" s="18">
        <v>261267</v>
      </c>
      <c r="L34" s="18">
        <v>262597</v>
      </c>
      <c r="M34" s="18">
        <v>263373</v>
      </c>
      <c r="N34" s="18">
        <v>266723</v>
      </c>
      <c r="O34" s="18">
        <v>273180</v>
      </c>
      <c r="P34" s="18">
        <v>274870</v>
      </c>
    </row>
    <row r="35" spans="1:16" x14ac:dyDescent="0.3">
      <c r="A35" s="14" t="s">
        <v>26</v>
      </c>
      <c r="B35" s="18">
        <v>236443</v>
      </c>
      <c r="C35" s="18">
        <v>235563</v>
      </c>
      <c r="D35" s="18">
        <v>235432</v>
      </c>
      <c r="E35" s="18">
        <v>234889</v>
      </c>
      <c r="F35" s="18">
        <v>236060</v>
      </c>
      <c r="G35" s="18">
        <v>241138</v>
      </c>
      <c r="H35" s="18">
        <v>245659</v>
      </c>
      <c r="I35" s="18">
        <v>247495</v>
      </c>
      <c r="J35" s="18">
        <v>246376</v>
      </c>
      <c r="K35" s="18">
        <v>250844</v>
      </c>
      <c r="L35" s="18">
        <v>236927</v>
      </c>
      <c r="M35" s="18">
        <v>244488</v>
      </c>
      <c r="N35" s="18">
        <v>255431</v>
      </c>
      <c r="O35" s="18">
        <v>260285</v>
      </c>
      <c r="P35" s="18">
        <v>261252</v>
      </c>
    </row>
    <row r="36" spans="1:16" x14ac:dyDescent="0.3">
      <c r="A36" s="14" t="s">
        <v>27</v>
      </c>
      <c r="B36" s="18">
        <v>29632</v>
      </c>
      <c r="C36" s="18">
        <v>28875</v>
      </c>
      <c r="D36" s="18">
        <v>28758</v>
      </c>
      <c r="E36" s="18">
        <v>25068</v>
      </c>
      <c r="F36" s="18">
        <v>19555</v>
      </c>
      <c r="G36" s="18">
        <v>16518</v>
      </c>
      <c r="H36" s="18">
        <v>14185</v>
      </c>
      <c r="I36" s="18">
        <v>13002</v>
      </c>
      <c r="J36" s="18">
        <v>11625</v>
      </c>
      <c r="K36" s="18">
        <v>10423</v>
      </c>
      <c r="L36" s="18">
        <v>25670</v>
      </c>
      <c r="M36" s="18">
        <v>18885</v>
      </c>
      <c r="N36" s="18">
        <v>11292</v>
      </c>
      <c r="O36" s="18">
        <v>12895</v>
      </c>
      <c r="P36" s="18">
        <v>13618</v>
      </c>
    </row>
    <row r="37" spans="1:16" x14ac:dyDescent="0.3">
      <c r="A37" s="14" t="s">
        <v>28</v>
      </c>
      <c r="B37" s="19">
        <v>11.1</v>
      </c>
      <c r="C37" s="19">
        <v>10.9</v>
      </c>
      <c r="D37" s="19">
        <v>10.9</v>
      </c>
      <c r="E37" s="19">
        <v>9.6</v>
      </c>
      <c r="F37" s="19">
        <v>7.7</v>
      </c>
      <c r="G37" s="19">
        <v>6.4</v>
      </c>
      <c r="H37" s="19">
        <v>5.5</v>
      </c>
      <c r="I37" s="19">
        <v>5</v>
      </c>
      <c r="J37" s="19">
        <v>4.5</v>
      </c>
      <c r="K37" s="19">
        <v>4</v>
      </c>
      <c r="L37" s="19">
        <v>9.8000000000000007</v>
      </c>
      <c r="M37" s="19">
        <v>7.2</v>
      </c>
      <c r="N37" s="19">
        <v>4.2</v>
      </c>
      <c r="O37" s="19">
        <v>4.7</v>
      </c>
      <c r="P37" s="19">
        <v>5</v>
      </c>
    </row>
    <row r="38" spans="1:16" x14ac:dyDescent="0.3">
      <c r="B38" s="9"/>
      <c r="C38" s="9"/>
      <c r="D38" s="9"/>
      <c r="E38" s="9"/>
      <c r="F38" s="9"/>
      <c r="G38" s="9"/>
      <c r="H38" s="9"/>
      <c r="I38" s="9"/>
      <c r="J38" s="9"/>
      <c r="K38" s="9"/>
      <c r="L38" s="9"/>
      <c r="M38" s="9"/>
      <c r="N38" s="9"/>
      <c r="O38" s="9"/>
      <c r="P38" s="9"/>
    </row>
    <row r="39" spans="1:16" x14ac:dyDescent="0.3">
      <c r="A39" s="14" t="s">
        <v>33</v>
      </c>
      <c r="B39" s="9"/>
      <c r="C39" s="9"/>
      <c r="D39" s="9"/>
      <c r="E39" s="9"/>
      <c r="F39" s="9"/>
      <c r="G39" s="9"/>
      <c r="H39" s="9"/>
      <c r="I39" s="9"/>
      <c r="J39" s="9"/>
      <c r="K39" s="9"/>
      <c r="L39" s="9"/>
      <c r="M39" s="9"/>
      <c r="N39" s="9"/>
      <c r="O39" s="9"/>
      <c r="P39" s="9"/>
    </row>
    <row r="40" spans="1:16" x14ac:dyDescent="0.3">
      <c r="A40" s="14" t="s">
        <v>25</v>
      </c>
      <c r="B40" s="18">
        <v>50484</v>
      </c>
      <c r="C40" s="18">
        <v>49867</v>
      </c>
      <c r="D40" s="18">
        <v>50361</v>
      </c>
      <c r="E40" s="18">
        <v>49872</v>
      </c>
      <c r="F40" s="18">
        <v>49309</v>
      </c>
      <c r="G40" s="18">
        <v>49058</v>
      </c>
      <c r="H40" s="18">
        <v>46752</v>
      </c>
      <c r="I40" s="18">
        <v>45562</v>
      </c>
      <c r="J40" s="18">
        <v>45565</v>
      </c>
      <c r="K40" s="18">
        <v>46140</v>
      </c>
      <c r="L40" s="18">
        <v>43358</v>
      </c>
      <c r="M40" s="18">
        <v>44379</v>
      </c>
      <c r="N40" s="18">
        <v>44892</v>
      </c>
      <c r="O40" s="18">
        <v>45309</v>
      </c>
      <c r="P40" s="18">
        <v>45403</v>
      </c>
    </row>
    <row r="41" spans="1:16" x14ac:dyDescent="0.3">
      <c r="A41" s="14" t="s">
        <v>26</v>
      </c>
      <c r="B41" s="18">
        <v>43288</v>
      </c>
      <c r="C41" s="18">
        <v>42424</v>
      </c>
      <c r="D41" s="18">
        <v>42493</v>
      </c>
      <c r="E41" s="18">
        <v>42595</v>
      </c>
      <c r="F41" s="18">
        <v>43327</v>
      </c>
      <c r="G41" s="18">
        <v>43666</v>
      </c>
      <c r="H41" s="18">
        <v>42061</v>
      </c>
      <c r="I41" s="18">
        <v>41273</v>
      </c>
      <c r="J41" s="18">
        <v>41706</v>
      </c>
      <c r="K41" s="18">
        <v>42797</v>
      </c>
      <c r="L41" s="18">
        <v>37045</v>
      </c>
      <c r="M41" s="18">
        <v>39976</v>
      </c>
      <c r="N41" s="18">
        <v>41701</v>
      </c>
      <c r="O41" s="18">
        <v>41745</v>
      </c>
      <c r="P41" s="18">
        <v>41787</v>
      </c>
    </row>
    <row r="42" spans="1:16" x14ac:dyDescent="0.3">
      <c r="A42" s="14" t="s">
        <v>27</v>
      </c>
      <c r="B42" s="18">
        <v>7196</v>
      </c>
      <c r="C42" s="18">
        <v>7443</v>
      </c>
      <c r="D42" s="18">
        <v>7868</v>
      </c>
      <c r="E42" s="18">
        <v>7277</v>
      </c>
      <c r="F42" s="18">
        <v>5982</v>
      </c>
      <c r="G42" s="18">
        <v>5392</v>
      </c>
      <c r="H42" s="18">
        <v>4691</v>
      </c>
      <c r="I42" s="18">
        <v>4289</v>
      </c>
      <c r="J42" s="18">
        <v>3859</v>
      </c>
      <c r="K42" s="18">
        <v>3343</v>
      </c>
      <c r="L42" s="18">
        <v>6313</v>
      </c>
      <c r="M42" s="18">
        <v>4403</v>
      </c>
      <c r="N42" s="18">
        <v>3191</v>
      </c>
      <c r="O42" s="18">
        <v>3564</v>
      </c>
      <c r="P42" s="18">
        <v>3616</v>
      </c>
    </row>
    <row r="43" spans="1:16" x14ac:dyDescent="0.3">
      <c r="A43" s="14" t="s">
        <v>28</v>
      </c>
      <c r="B43" s="19">
        <v>14.3</v>
      </c>
      <c r="C43" s="19">
        <v>14.9</v>
      </c>
      <c r="D43" s="19">
        <v>15.6</v>
      </c>
      <c r="E43" s="19">
        <v>14.6</v>
      </c>
      <c r="F43" s="19">
        <v>12.1</v>
      </c>
      <c r="G43" s="19">
        <v>11</v>
      </c>
      <c r="H43" s="19">
        <v>10</v>
      </c>
      <c r="I43" s="19">
        <v>9.4</v>
      </c>
      <c r="J43" s="19">
        <v>8.5</v>
      </c>
      <c r="K43" s="19">
        <v>7.2</v>
      </c>
      <c r="L43" s="19">
        <v>14.6</v>
      </c>
      <c r="M43" s="19">
        <v>9.9</v>
      </c>
      <c r="N43" s="19">
        <v>7.1</v>
      </c>
      <c r="O43" s="19">
        <v>7.9</v>
      </c>
      <c r="P43" s="19">
        <v>8</v>
      </c>
    </row>
    <row r="44" spans="1:16" x14ac:dyDescent="0.3">
      <c r="B44" s="9"/>
      <c r="C44" s="9"/>
      <c r="D44" s="9"/>
      <c r="E44" s="9"/>
      <c r="F44" s="9"/>
      <c r="G44" s="9"/>
      <c r="H44" s="9"/>
      <c r="I44" s="9"/>
      <c r="J44" s="9"/>
      <c r="K44" s="9"/>
      <c r="L44" s="9"/>
      <c r="M44" s="9"/>
      <c r="N44" s="9"/>
      <c r="O44" s="9"/>
      <c r="P44" s="9"/>
    </row>
    <row r="45" spans="1:16" x14ac:dyDescent="0.3">
      <c r="A45" s="14" t="s">
        <v>34</v>
      </c>
      <c r="B45" s="9"/>
      <c r="C45" s="9"/>
      <c r="D45" s="9"/>
      <c r="E45" s="9"/>
      <c r="F45" s="9"/>
      <c r="G45" s="9"/>
      <c r="H45" s="9"/>
      <c r="I45" s="9"/>
      <c r="J45" s="9"/>
      <c r="K45" s="9"/>
      <c r="L45" s="9"/>
      <c r="M45" s="9"/>
      <c r="N45" s="9"/>
      <c r="O45" s="9"/>
      <c r="P45" s="9"/>
    </row>
    <row r="46" spans="1:16" x14ac:dyDescent="0.3">
      <c r="A46" s="14" t="s">
        <v>25</v>
      </c>
      <c r="B46" s="18">
        <v>72980</v>
      </c>
      <c r="C46" s="18">
        <v>72224</v>
      </c>
      <c r="D46" s="18">
        <v>71847</v>
      </c>
      <c r="E46" s="18">
        <v>70281</v>
      </c>
      <c r="F46" s="18">
        <v>68616</v>
      </c>
      <c r="G46" s="18">
        <v>68780</v>
      </c>
      <c r="H46" s="18">
        <v>64642</v>
      </c>
      <c r="I46" s="18">
        <v>63808</v>
      </c>
      <c r="J46" s="18">
        <v>63143</v>
      </c>
      <c r="K46" s="18">
        <v>63779</v>
      </c>
      <c r="L46" s="18">
        <v>64701</v>
      </c>
      <c r="M46" s="18">
        <v>64671</v>
      </c>
      <c r="N46" s="18">
        <v>64943</v>
      </c>
      <c r="O46" s="18">
        <v>65826</v>
      </c>
      <c r="P46" s="18">
        <v>65770</v>
      </c>
    </row>
    <row r="47" spans="1:16" x14ac:dyDescent="0.3">
      <c r="A47" s="14" t="s">
        <v>26</v>
      </c>
      <c r="B47" s="18">
        <v>63331</v>
      </c>
      <c r="C47" s="18">
        <v>62802</v>
      </c>
      <c r="D47" s="18">
        <v>62276</v>
      </c>
      <c r="E47" s="18">
        <v>61823</v>
      </c>
      <c r="F47" s="18">
        <v>61867</v>
      </c>
      <c r="G47" s="18">
        <v>62761</v>
      </c>
      <c r="H47" s="18">
        <v>59551</v>
      </c>
      <c r="I47" s="18">
        <v>59207</v>
      </c>
      <c r="J47" s="18">
        <v>58953</v>
      </c>
      <c r="K47" s="18">
        <v>60150</v>
      </c>
      <c r="L47" s="18">
        <v>57524</v>
      </c>
      <c r="M47" s="18">
        <v>59110</v>
      </c>
      <c r="N47" s="18">
        <v>61289</v>
      </c>
      <c r="O47" s="18">
        <v>61433</v>
      </c>
      <c r="P47" s="18">
        <v>61143</v>
      </c>
    </row>
    <row r="48" spans="1:16" x14ac:dyDescent="0.3">
      <c r="A48" s="14" t="s">
        <v>27</v>
      </c>
      <c r="B48" s="18">
        <v>9649</v>
      </c>
      <c r="C48" s="18">
        <v>9422</v>
      </c>
      <c r="D48" s="18">
        <v>9571</v>
      </c>
      <c r="E48" s="18">
        <v>8458</v>
      </c>
      <c r="F48" s="18">
        <v>6749</v>
      </c>
      <c r="G48" s="18">
        <v>6019</v>
      </c>
      <c r="H48" s="18">
        <v>5091</v>
      </c>
      <c r="I48" s="18">
        <v>4601</v>
      </c>
      <c r="J48" s="18">
        <v>4190</v>
      </c>
      <c r="K48" s="18">
        <v>3629</v>
      </c>
      <c r="L48" s="18">
        <v>7177</v>
      </c>
      <c r="M48" s="18">
        <v>5561</v>
      </c>
      <c r="N48" s="18">
        <v>3654</v>
      </c>
      <c r="O48" s="18">
        <v>4393</v>
      </c>
      <c r="P48" s="18">
        <v>4627</v>
      </c>
    </row>
    <row r="49" spans="1:16" x14ac:dyDescent="0.3">
      <c r="A49" s="14" t="s">
        <v>28</v>
      </c>
      <c r="B49" s="19">
        <v>13.2</v>
      </c>
      <c r="C49" s="19">
        <v>13</v>
      </c>
      <c r="D49" s="19">
        <v>13.3</v>
      </c>
      <c r="E49" s="19">
        <v>12</v>
      </c>
      <c r="F49" s="19">
        <v>9.8000000000000007</v>
      </c>
      <c r="G49" s="19">
        <v>8.8000000000000007</v>
      </c>
      <c r="H49" s="19">
        <v>7.9</v>
      </c>
      <c r="I49" s="19">
        <v>7.2</v>
      </c>
      <c r="J49" s="19">
        <v>6.6</v>
      </c>
      <c r="K49" s="19">
        <v>5.7</v>
      </c>
      <c r="L49" s="19">
        <v>11.1</v>
      </c>
      <c r="M49" s="19">
        <v>8.6</v>
      </c>
      <c r="N49" s="19">
        <v>5.6</v>
      </c>
      <c r="O49" s="19">
        <v>6.7</v>
      </c>
      <c r="P49" s="19">
        <v>7</v>
      </c>
    </row>
    <row r="50" spans="1:16" x14ac:dyDescent="0.3">
      <c r="B50" s="9"/>
      <c r="C50" s="9"/>
      <c r="D50" s="9"/>
      <c r="E50" s="9"/>
      <c r="F50" s="9"/>
      <c r="G50" s="9"/>
      <c r="H50" s="9"/>
      <c r="I50" s="9"/>
      <c r="J50" s="9"/>
      <c r="K50" s="9"/>
      <c r="L50" s="9"/>
      <c r="M50" s="9"/>
      <c r="N50" s="9"/>
      <c r="O50" s="9"/>
      <c r="P50" s="9"/>
    </row>
    <row r="51" spans="1:16" x14ac:dyDescent="0.3">
      <c r="A51" s="14" t="s">
        <v>35</v>
      </c>
      <c r="B51" s="9"/>
      <c r="C51" s="9"/>
      <c r="D51" s="9"/>
      <c r="E51" s="9"/>
      <c r="F51" s="9"/>
      <c r="G51" s="9"/>
      <c r="H51" s="9"/>
      <c r="I51" s="9"/>
      <c r="J51" s="9"/>
      <c r="K51" s="9"/>
      <c r="L51" s="9"/>
      <c r="M51" s="9"/>
      <c r="N51" s="9"/>
      <c r="O51" s="9"/>
      <c r="P51" s="9"/>
    </row>
    <row r="52" spans="1:16" x14ac:dyDescent="0.3">
      <c r="A52" s="14" t="s">
        <v>25</v>
      </c>
      <c r="B52" s="18">
        <v>385239</v>
      </c>
      <c r="C52" s="18">
        <v>386298</v>
      </c>
      <c r="D52" s="18">
        <v>388193</v>
      </c>
      <c r="E52" s="18">
        <v>384614</v>
      </c>
      <c r="F52" s="18">
        <v>381233</v>
      </c>
      <c r="G52" s="18">
        <v>380676</v>
      </c>
      <c r="H52" s="18">
        <v>406437</v>
      </c>
      <c r="I52" s="18">
        <v>406723</v>
      </c>
      <c r="J52" s="18">
        <v>407753</v>
      </c>
      <c r="K52" s="18">
        <v>415867</v>
      </c>
      <c r="L52" s="18">
        <v>413130</v>
      </c>
      <c r="M52" s="18">
        <v>408248</v>
      </c>
      <c r="N52" s="18">
        <v>411706</v>
      </c>
      <c r="O52" s="18">
        <v>421561</v>
      </c>
      <c r="P52" s="18">
        <v>425042</v>
      </c>
    </row>
    <row r="53" spans="1:16" x14ac:dyDescent="0.3">
      <c r="A53" s="14" t="s">
        <v>26</v>
      </c>
      <c r="B53" s="18">
        <v>342811</v>
      </c>
      <c r="C53" s="18">
        <v>344329</v>
      </c>
      <c r="D53" s="18">
        <v>346016</v>
      </c>
      <c r="E53" s="18">
        <v>346546</v>
      </c>
      <c r="F53" s="18">
        <v>351018</v>
      </c>
      <c r="G53" s="18">
        <v>354679</v>
      </c>
      <c r="H53" s="18">
        <v>383611</v>
      </c>
      <c r="I53" s="18">
        <v>385580</v>
      </c>
      <c r="J53" s="18">
        <v>388651</v>
      </c>
      <c r="K53" s="18">
        <v>398908</v>
      </c>
      <c r="L53" s="18">
        <v>369222</v>
      </c>
      <c r="M53" s="18">
        <v>375634</v>
      </c>
      <c r="N53" s="18">
        <v>393305</v>
      </c>
      <c r="O53" s="18">
        <v>400097</v>
      </c>
      <c r="P53" s="18">
        <v>401693</v>
      </c>
    </row>
    <row r="54" spans="1:16" x14ac:dyDescent="0.3">
      <c r="A54" s="14" t="s">
        <v>27</v>
      </c>
      <c r="B54" s="18">
        <v>42428</v>
      </c>
      <c r="C54" s="18">
        <v>41969</v>
      </c>
      <c r="D54" s="18">
        <v>42177</v>
      </c>
      <c r="E54" s="18">
        <v>38068</v>
      </c>
      <c r="F54" s="18">
        <v>30215</v>
      </c>
      <c r="G54" s="18">
        <v>25997</v>
      </c>
      <c r="H54" s="18">
        <v>22826</v>
      </c>
      <c r="I54" s="18">
        <v>21143</v>
      </c>
      <c r="J54" s="18">
        <v>19102</v>
      </c>
      <c r="K54" s="18">
        <v>16959</v>
      </c>
      <c r="L54" s="18">
        <v>43908</v>
      </c>
      <c r="M54" s="18">
        <v>32614</v>
      </c>
      <c r="N54" s="18">
        <v>18401</v>
      </c>
      <c r="O54" s="18">
        <v>21464</v>
      </c>
      <c r="P54" s="18">
        <v>23349</v>
      </c>
    </row>
    <row r="55" spans="1:16" x14ac:dyDescent="0.3">
      <c r="A55" s="14" t="s">
        <v>28</v>
      </c>
      <c r="B55" s="19">
        <v>11</v>
      </c>
      <c r="C55" s="19">
        <v>10.9</v>
      </c>
      <c r="D55" s="19">
        <v>10.9</v>
      </c>
      <c r="E55" s="19">
        <v>9.9</v>
      </c>
      <c r="F55" s="19">
        <v>7.9</v>
      </c>
      <c r="G55" s="19">
        <v>6.8</v>
      </c>
      <c r="H55" s="19">
        <v>5.6</v>
      </c>
      <c r="I55" s="19">
        <v>5.2</v>
      </c>
      <c r="J55" s="19">
        <v>4.7</v>
      </c>
      <c r="K55" s="19">
        <v>4.0999999999999996</v>
      </c>
      <c r="L55" s="19">
        <v>10.6</v>
      </c>
      <c r="M55" s="19">
        <v>8</v>
      </c>
      <c r="N55" s="19">
        <v>4.5</v>
      </c>
      <c r="O55" s="19">
        <v>5.0999999999999996</v>
      </c>
      <c r="P55" s="19">
        <v>5.5</v>
      </c>
    </row>
    <row r="56" spans="1:16" x14ac:dyDescent="0.3">
      <c r="B56" s="9"/>
      <c r="C56" s="9"/>
      <c r="D56" s="9"/>
      <c r="E56" s="9"/>
      <c r="F56" s="9"/>
      <c r="G56" s="9"/>
      <c r="H56" s="9"/>
      <c r="I56" s="9"/>
      <c r="J56" s="9"/>
      <c r="K56" s="9"/>
      <c r="L56" s="9"/>
      <c r="M56" s="9"/>
      <c r="N56" s="9"/>
      <c r="O56" s="9"/>
      <c r="P56" s="9"/>
    </row>
    <row r="57" spans="1:16" x14ac:dyDescent="0.3">
      <c r="A57" s="14" t="s">
        <v>36</v>
      </c>
      <c r="B57" s="9"/>
      <c r="C57" s="9"/>
      <c r="D57" s="9"/>
      <c r="E57" s="9"/>
      <c r="F57" s="9"/>
      <c r="G57" s="9"/>
      <c r="H57" s="9"/>
      <c r="I57" s="9"/>
      <c r="J57" s="9"/>
      <c r="K57" s="9"/>
      <c r="L57" s="9"/>
      <c r="M57" s="9"/>
      <c r="N57" s="9"/>
      <c r="O57" s="9"/>
      <c r="P57" s="9"/>
    </row>
    <row r="58" spans="1:16" x14ac:dyDescent="0.3">
      <c r="A58" s="14" t="s">
        <v>25</v>
      </c>
      <c r="B58" s="18">
        <v>153304</v>
      </c>
      <c r="C58" s="18">
        <v>152816</v>
      </c>
      <c r="D58" s="18">
        <v>152924</v>
      </c>
      <c r="E58" s="18">
        <v>151384</v>
      </c>
      <c r="F58" s="18">
        <v>149750</v>
      </c>
      <c r="G58" s="18">
        <v>151259</v>
      </c>
      <c r="H58" s="18">
        <v>154014</v>
      </c>
      <c r="I58" s="18">
        <v>154868</v>
      </c>
      <c r="J58" s="18">
        <v>153617</v>
      </c>
      <c r="K58" s="18">
        <v>155761</v>
      </c>
      <c r="L58" s="18">
        <v>156419</v>
      </c>
      <c r="M58" s="18">
        <v>157695</v>
      </c>
      <c r="N58" s="18">
        <v>161384</v>
      </c>
      <c r="O58" s="18">
        <v>165120</v>
      </c>
      <c r="P58" s="18">
        <v>166130</v>
      </c>
    </row>
    <row r="59" spans="1:16" x14ac:dyDescent="0.3">
      <c r="A59" s="14" t="s">
        <v>26</v>
      </c>
      <c r="B59" s="18">
        <v>137294</v>
      </c>
      <c r="C59" s="18">
        <v>137180</v>
      </c>
      <c r="D59" s="18">
        <v>137252</v>
      </c>
      <c r="E59" s="18">
        <v>137396</v>
      </c>
      <c r="F59" s="18">
        <v>138878</v>
      </c>
      <c r="G59" s="18">
        <v>142169</v>
      </c>
      <c r="H59" s="18">
        <v>146277</v>
      </c>
      <c r="I59" s="18">
        <v>147741</v>
      </c>
      <c r="J59" s="18">
        <v>147328</v>
      </c>
      <c r="K59" s="18">
        <v>150124</v>
      </c>
      <c r="L59" s="18">
        <v>142386</v>
      </c>
      <c r="M59" s="18">
        <v>147614</v>
      </c>
      <c r="N59" s="18">
        <v>155189</v>
      </c>
      <c r="O59" s="18">
        <v>158213</v>
      </c>
      <c r="P59" s="18">
        <v>158789</v>
      </c>
    </row>
    <row r="60" spans="1:16" x14ac:dyDescent="0.3">
      <c r="A60" s="14" t="s">
        <v>27</v>
      </c>
      <c r="B60" s="18">
        <v>16010</v>
      </c>
      <c r="C60" s="18">
        <v>15636</v>
      </c>
      <c r="D60" s="18">
        <v>15672</v>
      </c>
      <c r="E60" s="18">
        <v>13988</v>
      </c>
      <c r="F60" s="18">
        <v>10872</v>
      </c>
      <c r="G60" s="18">
        <v>9090</v>
      </c>
      <c r="H60" s="18">
        <v>7737</v>
      </c>
      <c r="I60" s="18">
        <v>7127</v>
      </c>
      <c r="J60" s="18">
        <v>6289</v>
      </c>
      <c r="K60" s="18">
        <v>5637</v>
      </c>
      <c r="L60" s="18">
        <v>14033</v>
      </c>
      <c r="M60" s="18">
        <v>10081</v>
      </c>
      <c r="N60" s="18">
        <v>6195</v>
      </c>
      <c r="O60" s="18">
        <v>6907</v>
      </c>
      <c r="P60" s="18">
        <v>7341</v>
      </c>
    </row>
    <row r="61" spans="1:16" x14ac:dyDescent="0.3">
      <c r="A61" s="14" t="s">
        <v>28</v>
      </c>
      <c r="B61" s="19">
        <v>10.4</v>
      </c>
      <c r="C61" s="19">
        <v>10.199999999999999</v>
      </c>
      <c r="D61" s="19">
        <v>10.199999999999999</v>
      </c>
      <c r="E61" s="19">
        <v>9.1999999999999993</v>
      </c>
      <c r="F61" s="19">
        <v>7.3</v>
      </c>
      <c r="G61" s="19">
        <v>6</v>
      </c>
      <c r="H61" s="19">
        <v>5</v>
      </c>
      <c r="I61" s="19">
        <v>4.5999999999999996</v>
      </c>
      <c r="J61" s="19">
        <v>4.0999999999999996</v>
      </c>
      <c r="K61" s="19">
        <v>3.6</v>
      </c>
      <c r="L61" s="19">
        <v>9</v>
      </c>
      <c r="M61" s="19">
        <v>6.4</v>
      </c>
      <c r="N61" s="19">
        <v>3.8</v>
      </c>
      <c r="O61" s="19">
        <v>4.2</v>
      </c>
      <c r="P61" s="19">
        <v>4.4000000000000004</v>
      </c>
    </row>
    <row r="62" spans="1:16" x14ac:dyDescent="0.3">
      <c r="B62" s="9"/>
      <c r="C62" s="9"/>
      <c r="D62" s="9"/>
      <c r="E62" s="9"/>
      <c r="F62" s="9"/>
      <c r="G62" s="9"/>
      <c r="H62" s="9"/>
      <c r="I62" s="9"/>
      <c r="J62" s="9"/>
      <c r="K62" s="9"/>
      <c r="L62" s="9"/>
      <c r="M62" s="9"/>
      <c r="N62" s="9"/>
      <c r="O62" s="9"/>
      <c r="P62" s="9"/>
    </row>
    <row r="63" spans="1:16" x14ac:dyDescent="0.3">
      <c r="A63" s="14" t="s">
        <v>37</v>
      </c>
      <c r="B63" s="9"/>
      <c r="C63" s="9"/>
      <c r="D63" s="9"/>
      <c r="E63" s="9"/>
      <c r="F63" s="9"/>
      <c r="G63" s="9"/>
      <c r="H63" s="9"/>
      <c r="I63" s="9"/>
      <c r="J63" s="9"/>
      <c r="K63" s="9"/>
      <c r="L63" s="9"/>
      <c r="M63" s="9"/>
      <c r="N63" s="9"/>
      <c r="O63" s="9"/>
      <c r="P63" s="9"/>
    </row>
    <row r="64" spans="1:16" x14ac:dyDescent="0.3">
      <c r="A64" s="14" t="s">
        <v>25</v>
      </c>
      <c r="B64" s="18">
        <v>356088</v>
      </c>
      <c r="C64" s="18">
        <v>360540</v>
      </c>
      <c r="D64" s="18">
        <v>364434</v>
      </c>
      <c r="E64" s="18">
        <v>363646</v>
      </c>
      <c r="F64" s="18">
        <v>364563</v>
      </c>
      <c r="G64" s="18">
        <v>367809</v>
      </c>
      <c r="H64" s="18">
        <v>381070</v>
      </c>
      <c r="I64" s="18">
        <v>384994</v>
      </c>
      <c r="J64" s="18">
        <v>387587</v>
      </c>
      <c r="K64" s="18">
        <v>399709</v>
      </c>
      <c r="L64" s="18">
        <v>393546</v>
      </c>
      <c r="M64" s="18">
        <v>387193</v>
      </c>
      <c r="N64" s="18">
        <v>401167</v>
      </c>
      <c r="O64" s="18">
        <v>415081</v>
      </c>
      <c r="P64" s="18">
        <v>419415</v>
      </c>
    </row>
    <row r="65" spans="1:16" x14ac:dyDescent="0.3">
      <c r="A65" s="14" t="s">
        <v>26</v>
      </c>
      <c r="B65" s="18">
        <v>321572</v>
      </c>
      <c r="C65" s="18">
        <v>327545</v>
      </c>
      <c r="D65" s="18">
        <v>331715</v>
      </c>
      <c r="E65" s="18">
        <v>334417</v>
      </c>
      <c r="F65" s="18">
        <v>341641</v>
      </c>
      <c r="G65" s="18">
        <v>348264</v>
      </c>
      <c r="H65" s="18">
        <v>363784</v>
      </c>
      <c r="I65" s="18">
        <v>369087</v>
      </c>
      <c r="J65" s="18">
        <v>373613</v>
      </c>
      <c r="K65" s="18">
        <v>387515</v>
      </c>
      <c r="L65" s="18">
        <v>355256</v>
      </c>
      <c r="M65" s="18">
        <v>360567</v>
      </c>
      <c r="N65" s="18">
        <v>386822</v>
      </c>
      <c r="O65" s="18">
        <v>398616</v>
      </c>
      <c r="P65" s="18">
        <v>401602</v>
      </c>
    </row>
    <row r="66" spans="1:16" x14ac:dyDescent="0.3">
      <c r="A66" s="14" t="s">
        <v>27</v>
      </c>
      <c r="B66" s="18">
        <v>34516</v>
      </c>
      <c r="C66" s="18">
        <v>32995</v>
      </c>
      <c r="D66" s="18">
        <v>32719</v>
      </c>
      <c r="E66" s="18">
        <v>29229</v>
      </c>
      <c r="F66" s="18">
        <v>22922</v>
      </c>
      <c r="G66" s="18">
        <v>19545</v>
      </c>
      <c r="H66" s="18">
        <v>17286</v>
      </c>
      <c r="I66" s="18">
        <v>15907</v>
      </c>
      <c r="J66" s="18">
        <v>13974</v>
      </c>
      <c r="K66" s="18">
        <v>12194</v>
      </c>
      <c r="L66" s="18">
        <v>38290</v>
      </c>
      <c r="M66" s="18">
        <v>26626</v>
      </c>
      <c r="N66" s="18">
        <v>14345</v>
      </c>
      <c r="O66" s="18">
        <v>16465</v>
      </c>
      <c r="P66" s="18">
        <v>17813</v>
      </c>
    </row>
    <row r="67" spans="1:16" x14ac:dyDescent="0.3">
      <c r="A67" s="14" t="s">
        <v>28</v>
      </c>
      <c r="B67" s="19">
        <v>9.6999999999999993</v>
      </c>
      <c r="C67" s="19">
        <v>9.1999999999999993</v>
      </c>
      <c r="D67" s="19">
        <v>9</v>
      </c>
      <c r="E67" s="19">
        <v>8</v>
      </c>
      <c r="F67" s="19">
        <v>6.3</v>
      </c>
      <c r="G67" s="19">
        <v>5.3</v>
      </c>
      <c r="H67" s="19">
        <v>4.5</v>
      </c>
      <c r="I67" s="19">
        <v>4.0999999999999996</v>
      </c>
      <c r="J67" s="19">
        <v>3.6</v>
      </c>
      <c r="K67" s="19">
        <v>3.1</v>
      </c>
      <c r="L67" s="19">
        <v>9.6999999999999993</v>
      </c>
      <c r="M67" s="19">
        <v>6.9</v>
      </c>
      <c r="N67" s="19">
        <v>3.6</v>
      </c>
      <c r="O67" s="19">
        <v>4</v>
      </c>
      <c r="P67" s="19">
        <v>4.2</v>
      </c>
    </row>
    <row r="68" spans="1:16" x14ac:dyDescent="0.3">
      <c r="B68" s="9"/>
      <c r="C68" s="9"/>
      <c r="D68" s="9"/>
      <c r="E68" s="9"/>
      <c r="F68" s="9"/>
      <c r="G68" s="9"/>
      <c r="H68" s="9"/>
      <c r="I68" s="9"/>
      <c r="J68" s="9"/>
      <c r="K68" s="9"/>
      <c r="L68" s="9"/>
      <c r="M68" s="9"/>
      <c r="N68" s="9"/>
      <c r="O68" s="9"/>
      <c r="P68" s="9"/>
    </row>
    <row r="69" spans="1:16" x14ac:dyDescent="0.3">
      <c r="A69" s="14" t="s">
        <v>38</v>
      </c>
      <c r="B69" s="9"/>
      <c r="C69" s="9"/>
      <c r="D69" s="9"/>
      <c r="E69" s="9"/>
      <c r="F69" s="9"/>
      <c r="G69" s="9"/>
      <c r="H69" s="9"/>
      <c r="I69" s="9"/>
      <c r="J69" s="9"/>
      <c r="K69" s="9"/>
      <c r="L69" s="9"/>
      <c r="M69" s="9"/>
      <c r="N69" s="9"/>
      <c r="O69" s="9"/>
      <c r="P69" s="9"/>
    </row>
    <row r="70" spans="1:16" x14ac:dyDescent="0.3">
      <c r="A70" s="14" t="s">
        <v>25</v>
      </c>
      <c r="B70" s="18">
        <v>68814</v>
      </c>
      <c r="C70" s="18">
        <v>68322</v>
      </c>
      <c r="D70" s="18">
        <v>68219</v>
      </c>
      <c r="E70" s="18">
        <v>67342</v>
      </c>
      <c r="F70" s="18">
        <v>66714</v>
      </c>
      <c r="G70" s="18">
        <v>66536</v>
      </c>
      <c r="H70" s="18">
        <v>66483</v>
      </c>
      <c r="I70" s="18">
        <v>66079</v>
      </c>
      <c r="J70" s="18">
        <v>65848</v>
      </c>
      <c r="K70" s="18">
        <v>66994</v>
      </c>
      <c r="L70" s="18">
        <v>64773</v>
      </c>
      <c r="M70" s="18">
        <v>65422</v>
      </c>
      <c r="N70" s="18">
        <v>67555</v>
      </c>
      <c r="O70" s="18">
        <v>68966</v>
      </c>
      <c r="P70" s="18">
        <v>69379</v>
      </c>
    </row>
    <row r="71" spans="1:16" x14ac:dyDescent="0.3">
      <c r="A71" s="14" t="s">
        <v>26</v>
      </c>
      <c r="B71" s="18">
        <v>63644</v>
      </c>
      <c r="C71" s="18">
        <v>63581</v>
      </c>
      <c r="D71" s="18">
        <v>63493</v>
      </c>
      <c r="E71" s="18">
        <v>63316</v>
      </c>
      <c r="F71" s="18">
        <v>63503</v>
      </c>
      <c r="G71" s="18">
        <v>63747</v>
      </c>
      <c r="H71" s="18">
        <v>63986</v>
      </c>
      <c r="I71" s="18">
        <v>63786</v>
      </c>
      <c r="J71" s="18">
        <v>63784</v>
      </c>
      <c r="K71" s="18">
        <v>65183</v>
      </c>
      <c r="L71" s="18">
        <v>60205</v>
      </c>
      <c r="M71" s="18">
        <v>62168</v>
      </c>
      <c r="N71" s="18">
        <v>65500</v>
      </c>
      <c r="O71" s="18">
        <v>66649</v>
      </c>
      <c r="P71" s="18">
        <v>66924</v>
      </c>
    </row>
    <row r="72" spans="1:16" x14ac:dyDescent="0.3">
      <c r="A72" s="14" t="s">
        <v>27</v>
      </c>
      <c r="B72" s="18">
        <v>5170</v>
      </c>
      <c r="C72" s="18">
        <v>4741</v>
      </c>
      <c r="D72" s="18">
        <v>4726</v>
      </c>
      <c r="E72" s="18">
        <v>4026</v>
      </c>
      <c r="F72" s="18">
        <v>3211</v>
      </c>
      <c r="G72" s="18">
        <v>2789</v>
      </c>
      <c r="H72" s="18">
        <v>2497</v>
      </c>
      <c r="I72" s="18">
        <v>2293</v>
      </c>
      <c r="J72" s="18">
        <v>2064</v>
      </c>
      <c r="K72" s="18">
        <v>1811</v>
      </c>
      <c r="L72" s="18">
        <v>4568</v>
      </c>
      <c r="M72" s="18">
        <v>3254</v>
      </c>
      <c r="N72" s="18">
        <v>2055</v>
      </c>
      <c r="O72" s="18">
        <v>2317</v>
      </c>
      <c r="P72" s="18">
        <v>2455</v>
      </c>
    </row>
    <row r="73" spans="1:16" x14ac:dyDescent="0.3">
      <c r="A73" s="14" t="s">
        <v>28</v>
      </c>
      <c r="B73" s="19">
        <v>7.5</v>
      </c>
      <c r="C73" s="19">
        <v>6.9</v>
      </c>
      <c r="D73" s="19">
        <v>6.9</v>
      </c>
      <c r="E73" s="19">
        <v>6</v>
      </c>
      <c r="F73" s="19">
        <v>4.8</v>
      </c>
      <c r="G73" s="19">
        <v>4.2</v>
      </c>
      <c r="H73" s="19">
        <v>3.8</v>
      </c>
      <c r="I73" s="19">
        <v>3.5</v>
      </c>
      <c r="J73" s="19">
        <v>3.1</v>
      </c>
      <c r="K73" s="19">
        <v>2.7</v>
      </c>
      <c r="L73" s="19">
        <v>7.1</v>
      </c>
      <c r="M73" s="19">
        <v>5</v>
      </c>
      <c r="N73" s="19">
        <v>3</v>
      </c>
      <c r="O73" s="19">
        <v>3.4</v>
      </c>
      <c r="P73" s="19">
        <v>3.5</v>
      </c>
    </row>
    <row r="74" spans="1:16" x14ac:dyDescent="0.3">
      <c r="B74" s="9"/>
      <c r="C74" s="9"/>
      <c r="D74" s="9"/>
      <c r="E74" s="9"/>
      <c r="F74" s="9"/>
      <c r="G74" s="9"/>
      <c r="H74" s="9"/>
      <c r="I74" s="9"/>
      <c r="J74" s="9"/>
      <c r="K74" s="9"/>
      <c r="L74" s="9"/>
      <c r="M74" s="9"/>
      <c r="N74" s="9"/>
      <c r="O74" s="9"/>
      <c r="P74" s="9"/>
    </row>
    <row r="75" spans="1:16" x14ac:dyDescent="0.3">
      <c r="A75" s="14" t="s">
        <v>39</v>
      </c>
      <c r="B75" s="9"/>
      <c r="C75" s="9"/>
      <c r="D75" s="9"/>
      <c r="E75" s="9"/>
      <c r="F75" s="9"/>
      <c r="G75" s="9"/>
      <c r="H75" s="9"/>
      <c r="I75" s="9"/>
      <c r="J75" s="9"/>
      <c r="K75" s="9"/>
      <c r="L75" s="9"/>
      <c r="M75" s="9"/>
      <c r="N75" s="9"/>
      <c r="O75" s="9"/>
      <c r="P75" s="9"/>
    </row>
    <row r="76" spans="1:16" x14ac:dyDescent="0.3">
      <c r="A76" s="14" t="s">
        <v>25</v>
      </c>
      <c r="B76" s="18">
        <v>194933</v>
      </c>
      <c r="C76" s="18">
        <v>195805</v>
      </c>
      <c r="D76" s="18">
        <v>196931</v>
      </c>
      <c r="E76" s="18">
        <v>196876</v>
      </c>
      <c r="F76" s="18">
        <v>198840</v>
      </c>
      <c r="G76" s="18">
        <v>202326</v>
      </c>
      <c r="H76" s="18">
        <v>186894</v>
      </c>
      <c r="I76" s="18">
        <v>186325</v>
      </c>
      <c r="J76" s="18">
        <v>188028</v>
      </c>
      <c r="K76" s="18">
        <v>191704</v>
      </c>
      <c r="L76" s="18">
        <v>192510</v>
      </c>
      <c r="M76" s="18">
        <v>192685</v>
      </c>
      <c r="N76" s="18">
        <v>195425</v>
      </c>
      <c r="O76" s="18">
        <v>198699</v>
      </c>
      <c r="P76" s="18">
        <v>199583</v>
      </c>
    </row>
    <row r="77" spans="1:16" x14ac:dyDescent="0.3">
      <c r="A77" s="14" t="s">
        <v>26</v>
      </c>
      <c r="B77" s="18">
        <v>178436</v>
      </c>
      <c r="C77" s="18">
        <v>179570</v>
      </c>
      <c r="D77" s="18">
        <v>180531</v>
      </c>
      <c r="E77" s="18">
        <v>182261</v>
      </c>
      <c r="F77" s="18">
        <v>187324</v>
      </c>
      <c r="G77" s="18">
        <v>192371</v>
      </c>
      <c r="H77" s="18">
        <v>178098</v>
      </c>
      <c r="I77" s="18">
        <v>178196</v>
      </c>
      <c r="J77" s="18">
        <v>180785</v>
      </c>
      <c r="K77" s="18">
        <v>185157</v>
      </c>
      <c r="L77" s="18">
        <v>177193</v>
      </c>
      <c r="M77" s="18">
        <v>180980</v>
      </c>
      <c r="N77" s="18">
        <v>188302</v>
      </c>
      <c r="O77" s="18">
        <v>190533</v>
      </c>
      <c r="P77" s="18">
        <v>190833</v>
      </c>
    </row>
    <row r="78" spans="1:16" x14ac:dyDescent="0.3">
      <c r="A78" s="14" t="s">
        <v>27</v>
      </c>
      <c r="B78" s="18">
        <v>16497</v>
      </c>
      <c r="C78" s="18">
        <v>16235</v>
      </c>
      <c r="D78" s="18">
        <v>16400</v>
      </c>
      <c r="E78" s="18">
        <v>14615</v>
      </c>
      <c r="F78" s="18">
        <v>11516</v>
      </c>
      <c r="G78" s="18">
        <v>9955</v>
      </c>
      <c r="H78" s="18">
        <v>8796</v>
      </c>
      <c r="I78" s="18">
        <v>8129</v>
      </c>
      <c r="J78" s="18">
        <v>7243</v>
      </c>
      <c r="K78" s="18">
        <v>6547</v>
      </c>
      <c r="L78" s="18">
        <v>15317</v>
      </c>
      <c r="M78" s="18">
        <v>11705</v>
      </c>
      <c r="N78" s="18">
        <v>7123</v>
      </c>
      <c r="O78" s="18">
        <v>8166</v>
      </c>
      <c r="P78" s="18">
        <v>8750</v>
      </c>
    </row>
    <row r="79" spans="1:16" x14ac:dyDescent="0.3">
      <c r="A79" s="14" t="s">
        <v>28</v>
      </c>
      <c r="B79" s="19">
        <v>8.5</v>
      </c>
      <c r="C79" s="19">
        <v>8.3000000000000007</v>
      </c>
      <c r="D79" s="19">
        <v>8.3000000000000007</v>
      </c>
      <c r="E79" s="19">
        <v>7.4</v>
      </c>
      <c r="F79" s="19">
        <v>5.8</v>
      </c>
      <c r="G79" s="19">
        <v>4.9000000000000004</v>
      </c>
      <c r="H79" s="19">
        <v>4.7</v>
      </c>
      <c r="I79" s="19">
        <v>4.4000000000000004</v>
      </c>
      <c r="J79" s="19">
        <v>3.9</v>
      </c>
      <c r="K79" s="19">
        <v>3.4</v>
      </c>
      <c r="L79" s="19">
        <v>8</v>
      </c>
      <c r="M79" s="19">
        <v>6.1</v>
      </c>
      <c r="N79" s="19">
        <v>3.6</v>
      </c>
      <c r="O79" s="19">
        <v>4.0999999999999996</v>
      </c>
      <c r="P79" s="19">
        <v>4.4000000000000004</v>
      </c>
    </row>
    <row r="80" spans="1:16" x14ac:dyDescent="0.3">
      <c r="B80" s="9"/>
      <c r="C80" s="9"/>
      <c r="D80" s="9"/>
      <c r="E80" s="9"/>
      <c r="F80" s="9"/>
      <c r="G80" s="9"/>
      <c r="H80" s="9"/>
      <c r="I80" s="9"/>
      <c r="J80" s="9"/>
      <c r="K80" s="9"/>
      <c r="L80" s="9"/>
      <c r="M80" s="9"/>
      <c r="N80" s="9"/>
      <c r="O80" s="9"/>
      <c r="P80" s="9"/>
    </row>
    <row r="81" spans="1:16" x14ac:dyDescent="0.3">
      <c r="A81" s="14" t="s">
        <v>40</v>
      </c>
      <c r="B81" s="9"/>
      <c r="C81" s="9"/>
      <c r="D81" s="9"/>
      <c r="E81" s="9"/>
      <c r="F81" s="9"/>
      <c r="G81" s="9"/>
      <c r="H81" s="9"/>
      <c r="I81" s="9"/>
      <c r="J81" s="9"/>
      <c r="K81" s="9"/>
      <c r="L81" s="9"/>
      <c r="M81" s="9"/>
      <c r="N81" s="9"/>
      <c r="O81" s="9"/>
      <c r="P81" s="9"/>
    </row>
    <row r="82" spans="1:16" x14ac:dyDescent="0.3">
      <c r="A82" s="14" t="s">
        <v>25</v>
      </c>
      <c r="B82" s="18">
        <v>425771</v>
      </c>
      <c r="C82" s="18">
        <v>428892</v>
      </c>
      <c r="D82" s="18">
        <v>434213</v>
      </c>
      <c r="E82" s="18">
        <v>435349</v>
      </c>
      <c r="F82" s="18">
        <v>439526</v>
      </c>
      <c r="G82" s="18">
        <v>445502</v>
      </c>
      <c r="H82" s="18">
        <v>430994</v>
      </c>
      <c r="I82" s="18">
        <v>432033</v>
      </c>
      <c r="J82" s="18">
        <v>430481</v>
      </c>
      <c r="K82" s="18">
        <v>436557</v>
      </c>
      <c r="L82" s="18">
        <v>431854</v>
      </c>
      <c r="M82" s="18">
        <v>434089</v>
      </c>
      <c r="N82" s="18">
        <v>441300</v>
      </c>
      <c r="O82" s="18">
        <v>449456</v>
      </c>
      <c r="P82" s="18">
        <v>451078</v>
      </c>
    </row>
    <row r="83" spans="1:16" x14ac:dyDescent="0.3">
      <c r="A83" s="14" t="s">
        <v>26</v>
      </c>
      <c r="B83" s="18">
        <v>386932</v>
      </c>
      <c r="C83" s="18">
        <v>391090</v>
      </c>
      <c r="D83" s="18">
        <v>396235</v>
      </c>
      <c r="E83" s="18">
        <v>401680</v>
      </c>
      <c r="F83" s="18">
        <v>412969</v>
      </c>
      <c r="G83" s="18">
        <v>422817</v>
      </c>
      <c r="H83" s="18">
        <v>411235</v>
      </c>
      <c r="I83" s="18">
        <v>413998</v>
      </c>
      <c r="J83" s="18">
        <v>414612</v>
      </c>
      <c r="K83" s="18">
        <v>422592</v>
      </c>
      <c r="L83" s="18">
        <v>393791</v>
      </c>
      <c r="M83" s="18">
        <v>406494</v>
      </c>
      <c r="N83" s="18">
        <v>425061</v>
      </c>
      <c r="O83" s="18">
        <v>430665</v>
      </c>
      <c r="P83" s="18">
        <v>430775</v>
      </c>
    </row>
    <row r="84" spans="1:16" x14ac:dyDescent="0.3">
      <c r="A84" s="14" t="s">
        <v>27</v>
      </c>
      <c r="B84" s="18">
        <v>38839</v>
      </c>
      <c r="C84" s="18">
        <v>37802</v>
      </c>
      <c r="D84" s="18">
        <v>37978</v>
      </c>
      <c r="E84" s="18">
        <v>33669</v>
      </c>
      <c r="F84" s="18">
        <v>26557</v>
      </c>
      <c r="G84" s="18">
        <v>22685</v>
      </c>
      <c r="H84" s="18">
        <v>19759</v>
      </c>
      <c r="I84" s="18">
        <v>18035</v>
      </c>
      <c r="J84" s="18">
        <v>15869</v>
      </c>
      <c r="K84" s="18">
        <v>13965</v>
      </c>
      <c r="L84" s="18">
        <v>38063</v>
      </c>
      <c r="M84" s="18">
        <v>27595</v>
      </c>
      <c r="N84" s="18">
        <v>16239</v>
      </c>
      <c r="O84" s="18">
        <v>18791</v>
      </c>
      <c r="P84" s="18">
        <v>20303</v>
      </c>
    </row>
    <row r="85" spans="1:16" x14ac:dyDescent="0.3">
      <c r="A85" s="14" t="s">
        <v>28</v>
      </c>
      <c r="B85" s="19">
        <v>9.1</v>
      </c>
      <c r="C85" s="19">
        <v>8.8000000000000007</v>
      </c>
      <c r="D85" s="19">
        <v>8.6999999999999993</v>
      </c>
      <c r="E85" s="19">
        <v>7.7</v>
      </c>
      <c r="F85" s="19">
        <v>6</v>
      </c>
      <c r="G85" s="19">
        <v>5.0999999999999996</v>
      </c>
      <c r="H85" s="19">
        <v>4.5999999999999996</v>
      </c>
      <c r="I85" s="19">
        <v>4.2</v>
      </c>
      <c r="J85" s="19">
        <v>3.7</v>
      </c>
      <c r="K85" s="19">
        <v>3.2</v>
      </c>
      <c r="L85" s="19">
        <v>8.8000000000000007</v>
      </c>
      <c r="M85" s="19">
        <v>6.4</v>
      </c>
      <c r="N85" s="19">
        <v>3.7</v>
      </c>
      <c r="O85" s="19">
        <v>4.2</v>
      </c>
      <c r="P85" s="19">
        <v>4.5</v>
      </c>
    </row>
    <row r="86" spans="1:16" x14ac:dyDescent="0.3">
      <c r="A86" s="9"/>
      <c r="B86" s="9"/>
      <c r="C86" s="9"/>
      <c r="D86" s="9"/>
      <c r="E86" s="9"/>
      <c r="F86" s="9"/>
      <c r="G86" s="9"/>
      <c r="H86" s="9"/>
      <c r="I86" s="9"/>
      <c r="J86" s="9"/>
      <c r="K86" s="9"/>
      <c r="L86" s="9"/>
      <c r="M86" s="9"/>
      <c r="N86" s="9"/>
      <c r="O86" s="9"/>
      <c r="P86" s="9"/>
    </row>
    <row r="87" spans="1:16" x14ac:dyDescent="0.3">
      <c r="A87" s="14" t="s">
        <v>41</v>
      </c>
      <c r="B87" s="9"/>
      <c r="C87" s="9"/>
      <c r="D87" s="9"/>
      <c r="E87" s="9"/>
      <c r="F87" s="9"/>
      <c r="G87" s="9"/>
      <c r="H87" s="9"/>
      <c r="I87" s="9"/>
      <c r="J87" s="9"/>
      <c r="K87" s="9"/>
      <c r="L87" s="9"/>
      <c r="M87" s="9"/>
      <c r="N87" s="9"/>
      <c r="O87" s="9"/>
      <c r="P87" s="9"/>
    </row>
    <row r="88" spans="1:16" x14ac:dyDescent="0.3">
      <c r="A88" s="14" t="s">
        <v>25</v>
      </c>
      <c r="B88" s="18">
        <v>331459</v>
      </c>
      <c r="C88" s="18">
        <v>331394</v>
      </c>
      <c r="D88" s="18">
        <v>333589</v>
      </c>
      <c r="E88" s="18">
        <v>331273</v>
      </c>
      <c r="F88" s="18">
        <v>331226</v>
      </c>
      <c r="G88" s="18">
        <v>333569</v>
      </c>
      <c r="H88" s="18">
        <v>328234</v>
      </c>
      <c r="I88" s="18">
        <v>327535</v>
      </c>
      <c r="J88" s="18">
        <v>325904</v>
      </c>
      <c r="K88" s="18">
        <v>330308</v>
      </c>
      <c r="L88" s="18">
        <v>326911</v>
      </c>
      <c r="M88" s="18">
        <v>329326</v>
      </c>
      <c r="N88" s="18">
        <v>334576</v>
      </c>
      <c r="O88" s="18">
        <v>338284</v>
      </c>
      <c r="P88" s="18">
        <v>339123</v>
      </c>
    </row>
    <row r="89" spans="1:16" x14ac:dyDescent="0.3">
      <c r="A89" s="14" t="s">
        <v>26</v>
      </c>
      <c r="B89" s="18">
        <v>301917</v>
      </c>
      <c r="C89" s="18">
        <v>302769</v>
      </c>
      <c r="D89" s="18">
        <v>304077</v>
      </c>
      <c r="E89" s="18">
        <v>305678</v>
      </c>
      <c r="F89" s="18">
        <v>311305</v>
      </c>
      <c r="G89" s="18">
        <v>316491</v>
      </c>
      <c r="H89" s="18">
        <v>313327</v>
      </c>
      <c r="I89" s="18">
        <v>313956</v>
      </c>
      <c r="J89" s="18">
        <v>313938</v>
      </c>
      <c r="K89" s="18">
        <v>319677</v>
      </c>
      <c r="L89" s="18">
        <v>298052</v>
      </c>
      <c r="M89" s="18">
        <v>309251</v>
      </c>
      <c r="N89" s="18">
        <v>322603</v>
      </c>
      <c r="O89" s="18">
        <v>325147</v>
      </c>
      <c r="P89" s="18">
        <v>325289</v>
      </c>
    </row>
    <row r="90" spans="1:16" x14ac:dyDescent="0.3">
      <c r="A90" s="14" t="s">
        <v>27</v>
      </c>
      <c r="B90" s="18">
        <v>29542</v>
      </c>
      <c r="C90" s="18">
        <v>28625</v>
      </c>
      <c r="D90" s="18">
        <v>29512</v>
      </c>
      <c r="E90" s="18">
        <v>25595</v>
      </c>
      <c r="F90" s="18">
        <v>19921</v>
      </c>
      <c r="G90" s="18">
        <v>17078</v>
      </c>
      <c r="H90" s="18">
        <v>14907</v>
      </c>
      <c r="I90" s="18">
        <v>13579</v>
      </c>
      <c r="J90" s="18">
        <v>11966</v>
      </c>
      <c r="K90" s="18">
        <v>10631</v>
      </c>
      <c r="L90" s="18">
        <v>28859</v>
      </c>
      <c r="M90" s="18">
        <v>20075</v>
      </c>
      <c r="N90" s="18">
        <v>11973</v>
      </c>
      <c r="O90" s="18">
        <v>13137</v>
      </c>
      <c r="P90" s="18">
        <v>13834</v>
      </c>
    </row>
    <row r="91" spans="1:16" x14ac:dyDescent="0.3">
      <c r="A91" s="14" t="s">
        <v>28</v>
      </c>
      <c r="B91" s="19">
        <v>8.9</v>
      </c>
      <c r="C91" s="19">
        <v>8.6</v>
      </c>
      <c r="D91" s="19">
        <v>8.8000000000000007</v>
      </c>
      <c r="E91" s="19">
        <v>7.7</v>
      </c>
      <c r="F91" s="19">
        <v>6</v>
      </c>
      <c r="G91" s="19">
        <v>5.0999999999999996</v>
      </c>
      <c r="H91" s="19">
        <v>4.5</v>
      </c>
      <c r="I91" s="19">
        <v>4.0999999999999996</v>
      </c>
      <c r="J91" s="19">
        <v>3.7</v>
      </c>
      <c r="K91" s="19">
        <v>3.2</v>
      </c>
      <c r="L91" s="19">
        <v>8.8000000000000007</v>
      </c>
      <c r="M91" s="19">
        <v>6.1</v>
      </c>
      <c r="N91" s="19">
        <v>3.6</v>
      </c>
      <c r="O91" s="19">
        <v>3.9</v>
      </c>
      <c r="P91" s="19">
        <v>4.0999999999999996</v>
      </c>
    </row>
    <row r="92" spans="1:16" x14ac:dyDescent="0.3">
      <c r="A92" s="9"/>
      <c r="B92" s="9"/>
      <c r="C92" s="9"/>
      <c r="D92" s="9"/>
      <c r="E92" s="9"/>
      <c r="F92" s="9"/>
      <c r="G92" s="9"/>
      <c r="H92" s="9"/>
      <c r="I92" s="9"/>
      <c r="J92" s="9"/>
      <c r="K92" s="9"/>
      <c r="L92" s="9"/>
      <c r="M92" s="9"/>
      <c r="N92" s="9"/>
      <c r="O92" s="9"/>
      <c r="P92" s="9"/>
    </row>
    <row r="93" spans="1:16" x14ac:dyDescent="0.3">
      <c r="A93" s="14" t="s">
        <v>42</v>
      </c>
      <c r="B93" s="9"/>
      <c r="C93" s="9"/>
      <c r="D93" s="9"/>
      <c r="E93" s="9"/>
      <c r="F93" s="9"/>
      <c r="G93" s="9"/>
      <c r="H93" s="9"/>
      <c r="I93" s="9"/>
      <c r="J93" s="9"/>
      <c r="K93" s="9"/>
      <c r="L93" s="9"/>
      <c r="M93" s="9"/>
      <c r="N93" s="9"/>
      <c r="O93" s="9"/>
      <c r="P93" s="9"/>
    </row>
    <row r="94" spans="1:16" x14ac:dyDescent="0.3">
      <c r="A94" s="14" t="s">
        <v>25</v>
      </c>
      <c r="B94" s="18">
        <v>266847</v>
      </c>
      <c r="C94" s="18">
        <v>267749</v>
      </c>
      <c r="D94" s="18">
        <v>270171</v>
      </c>
      <c r="E94" s="18">
        <v>268066</v>
      </c>
      <c r="F94" s="18">
        <v>265828</v>
      </c>
      <c r="G94" s="18">
        <v>266051</v>
      </c>
      <c r="H94" s="18">
        <v>268465</v>
      </c>
      <c r="I94" s="18">
        <v>266708</v>
      </c>
      <c r="J94" s="18">
        <v>265247</v>
      </c>
      <c r="K94" s="18">
        <v>268930</v>
      </c>
      <c r="L94" s="18">
        <v>261458</v>
      </c>
      <c r="M94" s="18">
        <v>262746</v>
      </c>
      <c r="N94" s="18">
        <v>270692</v>
      </c>
      <c r="O94" s="18">
        <v>277601</v>
      </c>
      <c r="P94" s="18">
        <v>279349</v>
      </c>
    </row>
    <row r="95" spans="1:16" x14ac:dyDescent="0.3">
      <c r="A95" s="14" t="s">
        <v>26</v>
      </c>
      <c r="B95" s="18">
        <v>246759</v>
      </c>
      <c r="C95" s="18">
        <v>248769</v>
      </c>
      <c r="D95" s="18">
        <v>250737</v>
      </c>
      <c r="E95" s="18">
        <v>251158</v>
      </c>
      <c r="F95" s="18">
        <v>252584</v>
      </c>
      <c r="G95" s="18">
        <v>254562</v>
      </c>
      <c r="H95" s="18">
        <v>258161</v>
      </c>
      <c r="I95" s="18">
        <v>257363</v>
      </c>
      <c r="J95" s="18">
        <v>256953</v>
      </c>
      <c r="K95" s="18">
        <v>261578</v>
      </c>
      <c r="L95" s="18">
        <v>241897</v>
      </c>
      <c r="M95" s="18">
        <v>248792</v>
      </c>
      <c r="N95" s="18">
        <v>262237</v>
      </c>
      <c r="O95" s="18">
        <v>267970</v>
      </c>
      <c r="P95" s="18">
        <v>269026</v>
      </c>
    </row>
    <row r="96" spans="1:16" x14ac:dyDescent="0.3">
      <c r="A96" s="14" t="s">
        <v>27</v>
      </c>
      <c r="B96" s="18">
        <v>20088</v>
      </c>
      <c r="C96" s="18">
        <v>18980</v>
      </c>
      <c r="D96" s="18">
        <v>19434</v>
      </c>
      <c r="E96" s="18">
        <v>16908</v>
      </c>
      <c r="F96" s="18">
        <v>13244</v>
      </c>
      <c r="G96" s="18">
        <v>11489</v>
      </c>
      <c r="H96" s="18">
        <v>10304</v>
      </c>
      <c r="I96" s="18">
        <v>9345</v>
      </c>
      <c r="J96" s="18">
        <v>8294</v>
      </c>
      <c r="K96" s="18">
        <v>7352</v>
      </c>
      <c r="L96" s="18">
        <v>19561</v>
      </c>
      <c r="M96" s="18">
        <v>13954</v>
      </c>
      <c r="N96" s="18">
        <v>8455</v>
      </c>
      <c r="O96" s="18">
        <v>9631</v>
      </c>
      <c r="P96" s="18">
        <v>10323</v>
      </c>
    </row>
    <row r="97" spans="1:16" x14ac:dyDescent="0.3">
      <c r="A97" s="14" t="s">
        <v>28</v>
      </c>
      <c r="B97" s="19">
        <v>7.5</v>
      </c>
      <c r="C97" s="19">
        <v>7.1</v>
      </c>
      <c r="D97" s="19">
        <v>7.2</v>
      </c>
      <c r="E97" s="19">
        <v>6.3</v>
      </c>
      <c r="F97" s="19">
        <v>5</v>
      </c>
      <c r="G97" s="19">
        <v>4.3</v>
      </c>
      <c r="H97" s="19">
        <v>3.8</v>
      </c>
      <c r="I97" s="19">
        <v>3.5</v>
      </c>
      <c r="J97" s="19">
        <v>3.1</v>
      </c>
      <c r="K97" s="19">
        <v>2.7</v>
      </c>
      <c r="L97" s="19">
        <v>7.5</v>
      </c>
      <c r="M97" s="19">
        <v>5.3</v>
      </c>
      <c r="N97" s="19">
        <v>3.1</v>
      </c>
      <c r="O97" s="19">
        <v>3.5</v>
      </c>
      <c r="P97" s="19">
        <v>3.7</v>
      </c>
    </row>
    <row r="98" spans="1:16" x14ac:dyDescent="0.3">
      <c r="A98" s="9"/>
      <c r="B98" s="9"/>
      <c r="C98" s="9"/>
      <c r="D98" s="9"/>
      <c r="E98" s="9"/>
      <c r="F98" s="9"/>
      <c r="G98" s="9"/>
      <c r="H98" s="9"/>
      <c r="I98" s="9"/>
      <c r="J98" s="9"/>
      <c r="K98" s="9"/>
      <c r="L98" s="9"/>
      <c r="M98" s="9"/>
      <c r="N98" s="9"/>
      <c r="O98" s="9"/>
      <c r="P98" s="9"/>
    </row>
    <row r="99" spans="1:16" x14ac:dyDescent="0.3">
      <c r="A99" s="14" t="s">
        <v>43</v>
      </c>
      <c r="B99" s="9"/>
      <c r="C99" s="9"/>
      <c r="D99" s="9"/>
      <c r="E99" s="9"/>
      <c r="F99" s="9"/>
      <c r="G99" s="9"/>
      <c r="H99" s="9"/>
      <c r="I99" s="9"/>
      <c r="J99" s="9"/>
      <c r="K99" s="9"/>
      <c r="L99" s="9"/>
      <c r="M99" s="9"/>
      <c r="N99" s="9"/>
      <c r="O99" s="9"/>
      <c r="P99" s="9"/>
    </row>
    <row r="100" spans="1:16" x14ac:dyDescent="0.3">
      <c r="A100" s="14" t="s">
        <v>25</v>
      </c>
      <c r="B100" s="18">
        <v>265526</v>
      </c>
      <c r="C100" s="18">
        <v>267351</v>
      </c>
      <c r="D100" s="18">
        <v>270504</v>
      </c>
      <c r="E100" s="18">
        <v>269090</v>
      </c>
      <c r="F100" s="18">
        <v>269076</v>
      </c>
      <c r="G100" s="18">
        <v>271396</v>
      </c>
      <c r="H100" s="18">
        <v>264154</v>
      </c>
      <c r="I100" s="18">
        <v>265541</v>
      </c>
      <c r="J100" s="18">
        <v>267154</v>
      </c>
      <c r="K100" s="18">
        <v>273397</v>
      </c>
      <c r="L100" s="18">
        <v>274842</v>
      </c>
      <c r="M100" s="18">
        <v>279507</v>
      </c>
      <c r="N100" s="18">
        <v>287161</v>
      </c>
      <c r="O100" s="18">
        <v>292457</v>
      </c>
      <c r="P100" s="18">
        <v>293284</v>
      </c>
    </row>
    <row r="101" spans="1:16" x14ac:dyDescent="0.3">
      <c r="A101" s="14" t="s">
        <v>26</v>
      </c>
      <c r="B101" s="18">
        <v>237754</v>
      </c>
      <c r="C101" s="18">
        <v>239278</v>
      </c>
      <c r="D101" s="18">
        <v>241337</v>
      </c>
      <c r="E101" s="18">
        <v>243493</v>
      </c>
      <c r="F101" s="18">
        <v>249396</v>
      </c>
      <c r="G101" s="18">
        <v>254802</v>
      </c>
      <c r="H101" s="18">
        <v>249822</v>
      </c>
      <c r="I101" s="18">
        <v>252487</v>
      </c>
      <c r="J101" s="18">
        <v>255535</v>
      </c>
      <c r="K101" s="18">
        <v>263045</v>
      </c>
      <c r="L101" s="18">
        <v>248481</v>
      </c>
      <c r="M101" s="18">
        <v>260912</v>
      </c>
      <c r="N101" s="18">
        <v>275556</v>
      </c>
      <c r="O101" s="18">
        <v>279888</v>
      </c>
      <c r="P101" s="18">
        <v>280025</v>
      </c>
    </row>
    <row r="102" spans="1:16" x14ac:dyDescent="0.3">
      <c r="A102" s="14" t="s">
        <v>27</v>
      </c>
      <c r="B102" s="18">
        <v>27772</v>
      </c>
      <c r="C102" s="18">
        <v>28073</v>
      </c>
      <c r="D102" s="18">
        <v>29167</v>
      </c>
      <c r="E102" s="18">
        <v>25597</v>
      </c>
      <c r="F102" s="18">
        <v>19680</v>
      </c>
      <c r="G102" s="18">
        <v>16594</v>
      </c>
      <c r="H102" s="18">
        <v>14332</v>
      </c>
      <c r="I102" s="18">
        <v>13054</v>
      </c>
      <c r="J102" s="18">
        <v>11619</v>
      </c>
      <c r="K102" s="18">
        <v>10352</v>
      </c>
      <c r="L102" s="18">
        <v>26361</v>
      </c>
      <c r="M102" s="18">
        <v>18595</v>
      </c>
      <c r="N102" s="18">
        <v>11605</v>
      </c>
      <c r="O102" s="18">
        <v>12569</v>
      </c>
      <c r="P102" s="18">
        <v>13259</v>
      </c>
    </row>
    <row r="103" spans="1:16" x14ac:dyDescent="0.3">
      <c r="A103" s="14" t="s">
        <v>28</v>
      </c>
      <c r="B103" s="19">
        <v>10.5</v>
      </c>
      <c r="C103" s="19">
        <v>10.5</v>
      </c>
      <c r="D103" s="19">
        <v>10.8</v>
      </c>
      <c r="E103" s="19">
        <v>9.5</v>
      </c>
      <c r="F103" s="19">
        <v>7.3</v>
      </c>
      <c r="G103" s="19">
        <v>6.1</v>
      </c>
      <c r="H103" s="19">
        <v>5.4</v>
      </c>
      <c r="I103" s="19">
        <v>4.9000000000000004</v>
      </c>
      <c r="J103" s="19">
        <v>4.3</v>
      </c>
      <c r="K103" s="19">
        <v>3.8</v>
      </c>
      <c r="L103" s="19">
        <v>9.6</v>
      </c>
      <c r="M103" s="19">
        <v>6.7</v>
      </c>
      <c r="N103" s="19">
        <v>4</v>
      </c>
      <c r="O103" s="19">
        <v>4.3</v>
      </c>
      <c r="P103" s="19">
        <v>4.5</v>
      </c>
    </row>
    <row r="104" spans="1:16" x14ac:dyDescent="0.3">
      <c r="A104" s="9"/>
      <c r="B104" s="9"/>
      <c r="C104" s="9"/>
      <c r="D104" s="9"/>
      <c r="E104" s="9"/>
      <c r="F104" s="9"/>
      <c r="G104" s="9"/>
      <c r="H104" s="9"/>
      <c r="I104" s="9"/>
      <c r="J104" s="9"/>
      <c r="K104" s="9"/>
      <c r="L104" s="9"/>
      <c r="M104" s="9"/>
      <c r="N104" s="9"/>
      <c r="O104" s="9"/>
      <c r="P104" s="9"/>
    </row>
    <row r="105" spans="1:16" x14ac:dyDescent="0.3">
      <c r="A105" s="14" t="s">
        <v>44</v>
      </c>
      <c r="B105" s="9"/>
      <c r="C105" s="9"/>
      <c r="D105" s="9"/>
      <c r="E105" s="9"/>
      <c r="F105" s="9"/>
      <c r="G105" s="9"/>
      <c r="H105" s="9"/>
      <c r="I105" s="9"/>
      <c r="J105" s="9"/>
      <c r="K105" s="9"/>
      <c r="L105" s="9"/>
      <c r="M105" s="9"/>
      <c r="N105" s="9"/>
      <c r="O105" s="9"/>
      <c r="P105" s="9"/>
    </row>
    <row r="106" spans="1:16" x14ac:dyDescent="0.3">
      <c r="A106" s="14" t="s">
        <v>25</v>
      </c>
      <c r="B106" s="18">
        <v>255759</v>
      </c>
      <c r="C106" s="18">
        <v>256022</v>
      </c>
      <c r="D106" s="18">
        <v>256729</v>
      </c>
      <c r="E106" s="18">
        <v>254031</v>
      </c>
      <c r="F106" s="18">
        <v>251963</v>
      </c>
      <c r="G106" s="18">
        <v>252546</v>
      </c>
      <c r="H106" s="18">
        <v>256437</v>
      </c>
      <c r="I106" s="18">
        <v>256522</v>
      </c>
      <c r="J106" s="18">
        <v>256707</v>
      </c>
      <c r="K106" s="18">
        <v>262298</v>
      </c>
      <c r="L106" s="18">
        <v>261371</v>
      </c>
      <c r="M106" s="18">
        <v>259732</v>
      </c>
      <c r="N106" s="18">
        <v>265157</v>
      </c>
      <c r="O106" s="18">
        <v>273311</v>
      </c>
      <c r="P106" s="18">
        <v>276179</v>
      </c>
    </row>
    <row r="107" spans="1:16" x14ac:dyDescent="0.3">
      <c r="A107" s="14" t="s">
        <v>26</v>
      </c>
      <c r="B107" s="18">
        <v>226315</v>
      </c>
      <c r="C107" s="18">
        <v>227754</v>
      </c>
      <c r="D107" s="18">
        <v>228032</v>
      </c>
      <c r="E107" s="18">
        <v>228174</v>
      </c>
      <c r="F107" s="18">
        <v>231437</v>
      </c>
      <c r="G107" s="18">
        <v>234895</v>
      </c>
      <c r="H107" s="18">
        <v>241031</v>
      </c>
      <c r="I107" s="18">
        <v>242573</v>
      </c>
      <c r="J107" s="18">
        <v>244451</v>
      </c>
      <c r="K107" s="18">
        <v>251637</v>
      </c>
      <c r="L107" s="18">
        <v>230579</v>
      </c>
      <c r="M107" s="18">
        <v>237864</v>
      </c>
      <c r="N107" s="18">
        <v>253179</v>
      </c>
      <c r="O107" s="18">
        <v>259615</v>
      </c>
      <c r="P107" s="18">
        <v>261567</v>
      </c>
    </row>
    <row r="108" spans="1:16" x14ac:dyDescent="0.3">
      <c r="A108" s="14" t="s">
        <v>27</v>
      </c>
      <c r="B108" s="18">
        <v>29444</v>
      </c>
      <c r="C108" s="18">
        <v>28268</v>
      </c>
      <c r="D108" s="18">
        <v>28697</v>
      </c>
      <c r="E108" s="18">
        <v>25857</v>
      </c>
      <c r="F108" s="18">
        <v>20526</v>
      </c>
      <c r="G108" s="18">
        <v>17651</v>
      </c>
      <c r="H108" s="18">
        <v>15406</v>
      </c>
      <c r="I108" s="18">
        <v>13949</v>
      </c>
      <c r="J108" s="18">
        <v>12256</v>
      </c>
      <c r="K108" s="18">
        <v>10661</v>
      </c>
      <c r="L108" s="18">
        <v>30792</v>
      </c>
      <c r="M108" s="18">
        <v>21868</v>
      </c>
      <c r="N108" s="18">
        <v>11978</v>
      </c>
      <c r="O108" s="18">
        <v>13696</v>
      </c>
      <c r="P108" s="18">
        <v>14612</v>
      </c>
    </row>
    <row r="109" spans="1:16" x14ac:dyDescent="0.3">
      <c r="A109" s="14" t="s">
        <v>28</v>
      </c>
      <c r="B109" s="19">
        <v>11.5</v>
      </c>
      <c r="C109" s="19">
        <v>11</v>
      </c>
      <c r="D109" s="19">
        <v>11.2</v>
      </c>
      <c r="E109" s="19">
        <v>10.199999999999999</v>
      </c>
      <c r="F109" s="19">
        <v>8.1</v>
      </c>
      <c r="G109" s="19">
        <v>7</v>
      </c>
      <c r="H109" s="19">
        <v>6</v>
      </c>
      <c r="I109" s="19">
        <v>5.4</v>
      </c>
      <c r="J109" s="19">
        <v>4.8</v>
      </c>
      <c r="K109" s="19">
        <v>4.0999999999999996</v>
      </c>
      <c r="L109" s="19">
        <v>11.8</v>
      </c>
      <c r="M109" s="19">
        <v>8.4</v>
      </c>
      <c r="N109" s="19">
        <v>4.5</v>
      </c>
      <c r="O109" s="19">
        <v>5</v>
      </c>
      <c r="P109" s="19">
        <v>5.3</v>
      </c>
    </row>
    <row r="110" spans="1:16" x14ac:dyDescent="0.3">
      <c r="A110" s="9"/>
      <c r="B110" s="9"/>
      <c r="C110" s="9"/>
      <c r="D110" s="9"/>
      <c r="E110" s="9"/>
      <c r="F110" s="9"/>
      <c r="G110" s="9"/>
      <c r="H110" s="9"/>
      <c r="I110" s="9"/>
      <c r="J110" s="9"/>
      <c r="K110" s="9"/>
      <c r="L110" s="9"/>
      <c r="M110" s="9"/>
      <c r="N110" s="9"/>
      <c r="O110" s="9"/>
      <c r="P110" s="9"/>
    </row>
    <row r="111" spans="1:16" x14ac:dyDescent="0.3">
      <c r="A111" s="14" t="s">
        <v>45</v>
      </c>
      <c r="B111" s="9"/>
      <c r="C111" s="9"/>
      <c r="D111" s="9"/>
      <c r="E111" s="9"/>
      <c r="F111" s="9"/>
      <c r="G111" s="9"/>
      <c r="H111" s="9"/>
      <c r="I111" s="9"/>
      <c r="J111" s="9"/>
      <c r="K111" s="9"/>
      <c r="L111" s="9"/>
      <c r="M111" s="9"/>
      <c r="N111" s="9"/>
      <c r="O111" s="9"/>
      <c r="P111" s="9"/>
    </row>
    <row r="112" spans="1:16" x14ac:dyDescent="0.3">
      <c r="A112" s="14" t="s">
        <v>25</v>
      </c>
      <c r="B112" s="18">
        <v>32376</v>
      </c>
      <c r="C112" s="18">
        <v>32671</v>
      </c>
      <c r="D112" s="18">
        <v>32517</v>
      </c>
      <c r="E112" s="18">
        <v>32152</v>
      </c>
      <c r="F112" s="18">
        <v>31647</v>
      </c>
      <c r="G112" s="18">
        <v>31532</v>
      </c>
      <c r="H112" s="18">
        <v>30001</v>
      </c>
      <c r="I112" s="18">
        <v>29561</v>
      </c>
      <c r="J112" s="18">
        <v>29183</v>
      </c>
      <c r="K112" s="18">
        <v>29511</v>
      </c>
      <c r="L112" s="18">
        <v>29823</v>
      </c>
      <c r="M112" s="18">
        <v>29590</v>
      </c>
      <c r="N112" s="18">
        <v>29691</v>
      </c>
      <c r="O112" s="18">
        <v>30514</v>
      </c>
      <c r="P112" s="18">
        <v>30499</v>
      </c>
    </row>
    <row r="113" spans="1:17" x14ac:dyDescent="0.3">
      <c r="A113" s="14" t="s">
        <v>26</v>
      </c>
      <c r="B113" s="18">
        <v>28545</v>
      </c>
      <c r="C113" s="18">
        <v>28852</v>
      </c>
      <c r="D113" s="18">
        <v>28632</v>
      </c>
      <c r="E113" s="18">
        <v>28723</v>
      </c>
      <c r="F113" s="18">
        <v>28984</v>
      </c>
      <c r="G113" s="18">
        <v>29243</v>
      </c>
      <c r="H113" s="18">
        <v>28032</v>
      </c>
      <c r="I113" s="18">
        <v>27739</v>
      </c>
      <c r="J113" s="18">
        <v>27602</v>
      </c>
      <c r="K113" s="18">
        <v>28075</v>
      </c>
      <c r="L113" s="18">
        <v>26982</v>
      </c>
      <c r="M113" s="18">
        <v>27245</v>
      </c>
      <c r="N113" s="18">
        <v>28221</v>
      </c>
      <c r="O113" s="18">
        <v>28845</v>
      </c>
      <c r="P113" s="18">
        <v>28690</v>
      </c>
    </row>
    <row r="114" spans="1:17" x14ac:dyDescent="0.3">
      <c r="A114" s="14" t="s">
        <v>27</v>
      </c>
      <c r="B114" s="18">
        <v>3831</v>
      </c>
      <c r="C114" s="18">
        <v>3819</v>
      </c>
      <c r="D114" s="18">
        <v>3885</v>
      </c>
      <c r="E114" s="18">
        <v>3429</v>
      </c>
      <c r="F114" s="18">
        <v>2663</v>
      </c>
      <c r="G114" s="18">
        <v>2289</v>
      </c>
      <c r="H114" s="18">
        <v>1969</v>
      </c>
      <c r="I114" s="18">
        <v>1822</v>
      </c>
      <c r="J114" s="18">
        <v>1581</v>
      </c>
      <c r="K114" s="18">
        <v>1436</v>
      </c>
      <c r="L114" s="18">
        <v>2841</v>
      </c>
      <c r="M114" s="18">
        <v>2345</v>
      </c>
      <c r="N114" s="18">
        <v>1470</v>
      </c>
      <c r="O114" s="18">
        <v>1669</v>
      </c>
      <c r="P114" s="18">
        <v>1809</v>
      </c>
    </row>
    <row r="115" spans="1:17" x14ac:dyDescent="0.3">
      <c r="A115" s="14" t="s">
        <v>28</v>
      </c>
      <c r="B115" s="19">
        <v>11.8</v>
      </c>
      <c r="C115" s="19">
        <v>11.7</v>
      </c>
      <c r="D115" s="19">
        <v>11.9</v>
      </c>
      <c r="E115" s="19">
        <v>10.7</v>
      </c>
      <c r="F115" s="19">
        <v>8.4</v>
      </c>
      <c r="G115" s="19">
        <v>7.3</v>
      </c>
      <c r="H115" s="19">
        <v>6.6</v>
      </c>
      <c r="I115" s="19">
        <v>6.2</v>
      </c>
      <c r="J115" s="19">
        <v>5.4</v>
      </c>
      <c r="K115" s="19">
        <v>4.9000000000000004</v>
      </c>
      <c r="L115" s="19">
        <v>9.5</v>
      </c>
      <c r="M115" s="19">
        <v>7.9</v>
      </c>
      <c r="N115" s="19">
        <v>5</v>
      </c>
      <c r="O115" s="19">
        <v>5.5</v>
      </c>
      <c r="P115" s="19">
        <v>5.9</v>
      </c>
    </row>
    <row r="116" spans="1:17" x14ac:dyDescent="0.3">
      <c r="B116" s="9"/>
      <c r="C116" s="9"/>
      <c r="D116" s="9"/>
      <c r="E116" s="9"/>
      <c r="F116" s="9"/>
      <c r="G116" s="9"/>
      <c r="H116" s="9"/>
      <c r="I116" s="9"/>
      <c r="J116" s="9"/>
      <c r="K116" s="9"/>
      <c r="L116" s="9"/>
      <c r="M116" s="9"/>
      <c r="N116" s="9"/>
      <c r="O116" s="9"/>
      <c r="P116" s="9"/>
    </row>
    <row r="117" spans="1:17" x14ac:dyDescent="0.3">
      <c r="A117" s="14" t="s">
        <v>46</v>
      </c>
      <c r="B117" s="9"/>
      <c r="C117" s="9"/>
      <c r="D117" s="9"/>
      <c r="E117" s="9"/>
      <c r="F117" s="9"/>
      <c r="G117" s="9"/>
      <c r="H117" s="9"/>
      <c r="I117" s="9"/>
      <c r="J117" s="9"/>
      <c r="K117" s="9"/>
      <c r="L117" s="9"/>
      <c r="M117" s="9"/>
      <c r="N117" s="9"/>
      <c r="O117" s="9"/>
      <c r="P117" s="9"/>
    </row>
    <row r="118" spans="1:17" x14ac:dyDescent="0.3">
      <c r="A118" s="14" t="s">
        <v>25</v>
      </c>
      <c r="B118" s="18">
        <v>174799</v>
      </c>
      <c r="C118" s="18">
        <v>175836</v>
      </c>
      <c r="D118" s="18">
        <v>177700</v>
      </c>
      <c r="E118" s="18">
        <v>176716</v>
      </c>
      <c r="F118" s="18">
        <v>176144</v>
      </c>
      <c r="G118" s="18">
        <v>176986</v>
      </c>
      <c r="H118" s="18">
        <v>182604</v>
      </c>
      <c r="I118" s="18">
        <v>183122</v>
      </c>
      <c r="J118" s="18">
        <v>182965</v>
      </c>
      <c r="K118" s="18">
        <v>185657</v>
      </c>
      <c r="L118" s="18">
        <v>181257</v>
      </c>
      <c r="M118" s="18">
        <v>183890</v>
      </c>
      <c r="N118" s="18">
        <v>188697</v>
      </c>
      <c r="O118" s="18">
        <v>192408</v>
      </c>
      <c r="P118" s="18">
        <v>193133</v>
      </c>
      <c r="Q118" s="18"/>
    </row>
    <row r="119" spans="1:17" x14ac:dyDescent="0.3">
      <c r="A119" s="14" t="s">
        <v>26</v>
      </c>
      <c r="B119" s="18">
        <v>161317</v>
      </c>
      <c r="C119" s="18">
        <v>162802</v>
      </c>
      <c r="D119" s="18">
        <v>164324</v>
      </c>
      <c r="E119" s="18">
        <v>165260</v>
      </c>
      <c r="F119" s="18">
        <v>167055</v>
      </c>
      <c r="G119" s="18">
        <v>169011</v>
      </c>
      <c r="H119" s="18">
        <v>175454</v>
      </c>
      <c r="I119" s="18">
        <v>176577</v>
      </c>
      <c r="J119" s="18">
        <v>177123</v>
      </c>
      <c r="K119" s="18">
        <v>180423</v>
      </c>
      <c r="L119" s="18">
        <v>168195</v>
      </c>
      <c r="M119" s="18">
        <v>174359</v>
      </c>
      <c r="N119" s="18">
        <v>182855</v>
      </c>
      <c r="O119" s="18">
        <v>185662</v>
      </c>
      <c r="P119" s="18">
        <v>185726</v>
      </c>
      <c r="Q119" s="18"/>
    </row>
    <row r="120" spans="1:17" x14ac:dyDescent="0.3">
      <c r="A120" s="14" t="s">
        <v>27</v>
      </c>
      <c r="B120" s="18">
        <v>13482</v>
      </c>
      <c r="C120" s="18">
        <v>13034</v>
      </c>
      <c r="D120" s="18">
        <v>13376</v>
      </c>
      <c r="E120" s="18">
        <v>11456</v>
      </c>
      <c r="F120" s="18">
        <v>9089</v>
      </c>
      <c r="G120" s="18">
        <v>7975</v>
      </c>
      <c r="H120" s="18">
        <v>7150</v>
      </c>
      <c r="I120" s="18">
        <v>6545</v>
      </c>
      <c r="J120" s="18">
        <v>5842</v>
      </c>
      <c r="K120" s="18">
        <v>5234</v>
      </c>
      <c r="L120" s="18">
        <v>13062</v>
      </c>
      <c r="M120" s="18">
        <v>9531</v>
      </c>
      <c r="N120" s="18">
        <v>5842</v>
      </c>
      <c r="O120" s="18">
        <v>6746</v>
      </c>
      <c r="P120" s="18">
        <v>7407</v>
      </c>
      <c r="Q120" s="18"/>
    </row>
    <row r="121" spans="1:17" x14ac:dyDescent="0.3">
      <c r="A121" s="14" t="s">
        <v>28</v>
      </c>
      <c r="B121" s="19">
        <v>7.7</v>
      </c>
      <c r="C121" s="19">
        <v>7.4</v>
      </c>
      <c r="D121" s="19">
        <v>7.5</v>
      </c>
      <c r="E121" s="19">
        <v>6.5</v>
      </c>
      <c r="F121" s="19">
        <v>5.2</v>
      </c>
      <c r="G121" s="19">
        <v>4.5</v>
      </c>
      <c r="H121" s="19">
        <v>3.9</v>
      </c>
      <c r="I121" s="19">
        <v>3.6</v>
      </c>
      <c r="J121" s="19">
        <v>3.2</v>
      </c>
      <c r="K121" s="19">
        <v>2.8</v>
      </c>
      <c r="L121" s="19">
        <v>7.2</v>
      </c>
      <c r="M121" s="19">
        <v>5.2</v>
      </c>
      <c r="N121" s="19">
        <v>3.1</v>
      </c>
      <c r="O121" s="19">
        <v>3.5</v>
      </c>
      <c r="P121" s="19">
        <v>3.8</v>
      </c>
      <c r="Q121" s="19"/>
    </row>
    <row r="122" spans="1:17" x14ac:dyDescent="0.3">
      <c r="A122" s="9"/>
      <c r="B122" s="9"/>
      <c r="C122" s="9"/>
      <c r="D122" s="9"/>
      <c r="E122" s="9"/>
      <c r="F122" s="9"/>
      <c r="G122" s="9"/>
      <c r="H122" s="9"/>
      <c r="I122" s="9"/>
      <c r="J122" s="9"/>
      <c r="K122" s="9"/>
      <c r="L122" s="9"/>
      <c r="M122" s="9"/>
      <c r="N122" s="9"/>
      <c r="O122" s="9"/>
      <c r="P122" s="9"/>
    </row>
    <row r="123" spans="1:17" x14ac:dyDescent="0.3">
      <c r="A123" s="14" t="s">
        <v>47</v>
      </c>
      <c r="B123" s="9"/>
      <c r="C123" s="9"/>
      <c r="D123" s="9"/>
      <c r="E123" s="9"/>
      <c r="F123" s="9"/>
      <c r="G123" s="9"/>
      <c r="H123" s="9"/>
      <c r="I123" s="9"/>
      <c r="J123" s="9"/>
      <c r="K123" s="9"/>
      <c r="L123" s="9"/>
      <c r="M123" s="9"/>
      <c r="N123" s="9"/>
      <c r="O123" s="9"/>
      <c r="P123" s="9"/>
    </row>
    <row r="124" spans="1:17" x14ac:dyDescent="0.3">
      <c r="A124" s="14" t="s">
        <v>25</v>
      </c>
      <c r="B124" s="18">
        <v>82904</v>
      </c>
      <c r="C124" s="18">
        <v>82460</v>
      </c>
      <c r="D124" s="18">
        <v>82088</v>
      </c>
      <c r="E124" s="18">
        <v>80348</v>
      </c>
      <c r="F124" s="18">
        <v>78620</v>
      </c>
      <c r="G124" s="18">
        <v>77799</v>
      </c>
      <c r="H124" s="18">
        <v>78561</v>
      </c>
      <c r="I124" s="18">
        <v>77555</v>
      </c>
      <c r="J124" s="18">
        <v>76917</v>
      </c>
      <c r="K124" s="18">
        <v>78080</v>
      </c>
      <c r="L124" s="18">
        <v>76418</v>
      </c>
      <c r="M124" s="18">
        <v>76917</v>
      </c>
      <c r="N124" s="18">
        <v>78827</v>
      </c>
      <c r="O124" s="18">
        <v>80527</v>
      </c>
      <c r="P124" s="18">
        <v>81046</v>
      </c>
    </row>
    <row r="125" spans="1:17" x14ac:dyDescent="0.3">
      <c r="A125" s="14" t="s">
        <v>26</v>
      </c>
      <c r="B125" s="18">
        <v>74968</v>
      </c>
      <c r="C125" s="18">
        <v>74808</v>
      </c>
      <c r="D125" s="18">
        <v>74608</v>
      </c>
      <c r="E125" s="18">
        <v>73830</v>
      </c>
      <c r="F125" s="18">
        <v>73630</v>
      </c>
      <c r="G125" s="18">
        <v>73609</v>
      </c>
      <c r="H125" s="18">
        <v>74955</v>
      </c>
      <c r="I125" s="18">
        <v>74279</v>
      </c>
      <c r="J125" s="18">
        <v>74032</v>
      </c>
      <c r="K125" s="18">
        <v>75497</v>
      </c>
      <c r="L125" s="18">
        <v>69506</v>
      </c>
      <c r="M125" s="18">
        <v>72132</v>
      </c>
      <c r="N125" s="18">
        <v>75868</v>
      </c>
      <c r="O125" s="18">
        <v>77286</v>
      </c>
      <c r="P125" s="18">
        <v>77594</v>
      </c>
    </row>
    <row r="126" spans="1:17" x14ac:dyDescent="0.3">
      <c r="A126" s="14" t="s">
        <v>27</v>
      </c>
      <c r="B126" s="18">
        <v>7936</v>
      </c>
      <c r="C126" s="18">
        <v>7652</v>
      </c>
      <c r="D126" s="18">
        <v>7480</v>
      </c>
      <c r="E126" s="18">
        <v>6518</v>
      </c>
      <c r="F126" s="18">
        <v>4990</v>
      </c>
      <c r="G126" s="18">
        <v>4190</v>
      </c>
      <c r="H126" s="18">
        <v>3606</v>
      </c>
      <c r="I126" s="18">
        <v>3276</v>
      </c>
      <c r="J126" s="18">
        <v>2885</v>
      </c>
      <c r="K126" s="18">
        <v>2583</v>
      </c>
      <c r="L126" s="18">
        <v>6912</v>
      </c>
      <c r="M126" s="18">
        <v>4785</v>
      </c>
      <c r="N126" s="18">
        <v>2959</v>
      </c>
      <c r="O126" s="18">
        <v>3241</v>
      </c>
      <c r="P126" s="18">
        <v>3452</v>
      </c>
    </row>
    <row r="127" spans="1:17" x14ac:dyDescent="0.3">
      <c r="A127" s="14" t="s">
        <v>28</v>
      </c>
      <c r="B127" s="19">
        <v>9.6</v>
      </c>
      <c r="C127" s="19">
        <v>9.3000000000000007</v>
      </c>
      <c r="D127" s="19">
        <v>9.1</v>
      </c>
      <c r="E127" s="19">
        <v>8.1</v>
      </c>
      <c r="F127" s="19">
        <v>6.3</v>
      </c>
      <c r="G127" s="19">
        <v>5.4</v>
      </c>
      <c r="H127" s="19">
        <v>4.5999999999999996</v>
      </c>
      <c r="I127" s="19">
        <v>4.2</v>
      </c>
      <c r="J127" s="19">
        <v>3.8</v>
      </c>
      <c r="K127" s="19">
        <v>3.3</v>
      </c>
      <c r="L127" s="19">
        <v>9</v>
      </c>
      <c r="M127" s="19">
        <v>6.2</v>
      </c>
      <c r="N127" s="19">
        <v>3.8</v>
      </c>
      <c r="O127" s="19">
        <v>4</v>
      </c>
      <c r="P127" s="19">
        <v>4.3</v>
      </c>
    </row>
    <row r="128" spans="1:17" x14ac:dyDescent="0.3">
      <c r="B128" s="9"/>
      <c r="C128" s="9"/>
      <c r="D128" s="9"/>
      <c r="E128" s="9"/>
      <c r="F128" s="9"/>
      <c r="G128" s="9"/>
      <c r="H128" s="9"/>
      <c r="I128" s="9"/>
      <c r="J128" s="9"/>
      <c r="K128" s="9"/>
      <c r="L128" s="9"/>
      <c r="M128" s="9"/>
      <c r="N128" s="9"/>
      <c r="O128" s="9"/>
      <c r="P128" s="9"/>
    </row>
    <row r="129" spans="1:16" x14ac:dyDescent="0.3">
      <c r="A129" s="14" t="s">
        <v>48</v>
      </c>
      <c r="B129" s="9"/>
      <c r="C129" s="9"/>
      <c r="D129" s="9"/>
      <c r="E129" s="9"/>
      <c r="F129" s="9"/>
      <c r="G129" s="9"/>
      <c r="H129" s="9"/>
      <c r="I129" s="9"/>
      <c r="J129" s="9"/>
      <c r="K129" s="9"/>
      <c r="L129" s="9"/>
      <c r="M129" s="9"/>
      <c r="N129" s="9"/>
      <c r="O129" s="9"/>
      <c r="P129" s="9"/>
    </row>
    <row r="130" spans="1:16" x14ac:dyDescent="0.3">
      <c r="A130" s="14" t="s">
        <v>25</v>
      </c>
      <c r="B130" s="18">
        <v>281397</v>
      </c>
      <c r="C130" s="18">
        <v>282958</v>
      </c>
      <c r="D130" s="18">
        <v>286040</v>
      </c>
      <c r="E130" s="18">
        <v>284777</v>
      </c>
      <c r="F130" s="18">
        <v>283385</v>
      </c>
      <c r="G130" s="18">
        <v>284455</v>
      </c>
      <c r="H130" s="18">
        <v>293234</v>
      </c>
      <c r="I130" s="18">
        <v>291814</v>
      </c>
      <c r="J130" s="18">
        <v>291327</v>
      </c>
      <c r="K130" s="18">
        <v>295855</v>
      </c>
      <c r="L130" s="18">
        <v>290647</v>
      </c>
      <c r="M130" s="18">
        <v>289184</v>
      </c>
      <c r="N130" s="18">
        <v>293943</v>
      </c>
      <c r="O130" s="18">
        <v>301346</v>
      </c>
      <c r="P130" s="18">
        <v>303496</v>
      </c>
    </row>
    <row r="131" spans="1:16" x14ac:dyDescent="0.3">
      <c r="A131" s="14" t="s">
        <v>26</v>
      </c>
      <c r="B131" s="18">
        <v>254166</v>
      </c>
      <c r="C131" s="18">
        <v>255921</v>
      </c>
      <c r="D131" s="18">
        <v>258728</v>
      </c>
      <c r="E131" s="18">
        <v>260380</v>
      </c>
      <c r="F131" s="18">
        <v>263892</v>
      </c>
      <c r="G131" s="18">
        <v>267483</v>
      </c>
      <c r="H131" s="18">
        <v>278672</v>
      </c>
      <c r="I131" s="18">
        <v>278642</v>
      </c>
      <c r="J131" s="18">
        <v>279554</v>
      </c>
      <c r="K131" s="18">
        <v>285480</v>
      </c>
      <c r="L131" s="18">
        <v>263346</v>
      </c>
      <c r="M131" s="18">
        <v>269270</v>
      </c>
      <c r="N131" s="18">
        <v>282315</v>
      </c>
      <c r="O131" s="18">
        <v>287863</v>
      </c>
      <c r="P131" s="18">
        <v>288988</v>
      </c>
    </row>
    <row r="132" spans="1:16" x14ac:dyDescent="0.3">
      <c r="A132" s="14" t="s">
        <v>27</v>
      </c>
      <c r="B132" s="18">
        <v>27231</v>
      </c>
      <c r="C132" s="18">
        <v>27037</v>
      </c>
      <c r="D132" s="18">
        <v>27312</v>
      </c>
      <c r="E132" s="18">
        <v>24397</v>
      </c>
      <c r="F132" s="18">
        <v>19493</v>
      </c>
      <c r="G132" s="18">
        <v>16972</v>
      </c>
      <c r="H132" s="18">
        <v>14562</v>
      </c>
      <c r="I132" s="18">
        <v>13172</v>
      </c>
      <c r="J132" s="18">
        <v>11773</v>
      </c>
      <c r="K132" s="18">
        <v>10375</v>
      </c>
      <c r="L132" s="18">
        <v>27301</v>
      </c>
      <c r="M132" s="18">
        <v>19914</v>
      </c>
      <c r="N132" s="18">
        <v>11628</v>
      </c>
      <c r="O132" s="18">
        <v>13483</v>
      </c>
      <c r="P132" s="18">
        <v>14508</v>
      </c>
    </row>
    <row r="133" spans="1:16" x14ac:dyDescent="0.3">
      <c r="A133" s="14" t="s">
        <v>28</v>
      </c>
      <c r="B133" s="19">
        <v>9.6999999999999993</v>
      </c>
      <c r="C133" s="19">
        <v>9.6</v>
      </c>
      <c r="D133" s="19">
        <v>9.5</v>
      </c>
      <c r="E133" s="19">
        <v>8.6</v>
      </c>
      <c r="F133" s="19">
        <v>6.9</v>
      </c>
      <c r="G133" s="19">
        <v>6</v>
      </c>
      <c r="H133" s="19">
        <v>5</v>
      </c>
      <c r="I133" s="19">
        <v>4.5</v>
      </c>
      <c r="J133" s="19">
        <v>4</v>
      </c>
      <c r="K133" s="19">
        <v>3.5</v>
      </c>
      <c r="L133" s="19">
        <v>9.4</v>
      </c>
      <c r="M133" s="19">
        <v>6.9</v>
      </c>
      <c r="N133" s="19">
        <v>4</v>
      </c>
      <c r="O133" s="19">
        <v>4.5</v>
      </c>
      <c r="P133" s="19">
        <v>4.8</v>
      </c>
    </row>
    <row r="134" spans="1:16" x14ac:dyDescent="0.3">
      <c r="A134" s="9"/>
      <c r="B134" s="9"/>
      <c r="C134" s="9"/>
      <c r="D134" s="9"/>
      <c r="E134" s="9"/>
      <c r="F134" s="9"/>
      <c r="G134" s="9"/>
      <c r="H134" s="9"/>
      <c r="I134" s="9"/>
      <c r="J134" s="9"/>
      <c r="K134" s="9"/>
      <c r="L134" s="9"/>
      <c r="M134" s="9"/>
      <c r="N134" s="9"/>
      <c r="O134" s="9"/>
      <c r="P134" s="9"/>
    </row>
    <row r="135" spans="1:16" x14ac:dyDescent="0.3">
      <c r="A135" s="14" t="s">
        <v>49</v>
      </c>
      <c r="B135" s="9"/>
      <c r="C135" s="9"/>
      <c r="D135" s="9"/>
      <c r="E135" s="9"/>
      <c r="F135" s="9"/>
      <c r="G135" s="9"/>
      <c r="H135" s="9"/>
      <c r="I135" s="9"/>
      <c r="J135" s="9"/>
      <c r="K135" s="9"/>
      <c r="L135" s="9"/>
      <c r="M135" s="9"/>
      <c r="N135" s="9"/>
      <c r="O135" s="9"/>
      <c r="P135" s="9"/>
    </row>
    <row r="136" spans="1:16" x14ac:dyDescent="0.3">
      <c r="A136" s="14" t="s">
        <v>25</v>
      </c>
      <c r="B136" s="18">
        <v>59038</v>
      </c>
      <c r="C136" s="18">
        <v>59214</v>
      </c>
      <c r="D136" s="18">
        <v>59255</v>
      </c>
      <c r="E136" s="18">
        <v>58480</v>
      </c>
      <c r="F136" s="18">
        <v>57927</v>
      </c>
      <c r="G136" s="18">
        <v>58039</v>
      </c>
      <c r="H136" s="18">
        <v>57275</v>
      </c>
      <c r="I136" s="18">
        <v>56590</v>
      </c>
      <c r="J136" s="18">
        <v>56410</v>
      </c>
      <c r="K136" s="18">
        <v>57578</v>
      </c>
      <c r="L136" s="18">
        <v>57108</v>
      </c>
      <c r="M136" s="18">
        <v>57696</v>
      </c>
      <c r="N136" s="18">
        <v>58553</v>
      </c>
      <c r="O136" s="18">
        <v>59350</v>
      </c>
      <c r="P136" s="18">
        <v>59760</v>
      </c>
    </row>
    <row r="137" spans="1:16" x14ac:dyDescent="0.3">
      <c r="A137" s="14" t="s">
        <v>26</v>
      </c>
      <c r="B137" s="18">
        <v>53132</v>
      </c>
      <c r="C137" s="18">
        <v>53817</v>
      </c>
      <c r="D137" s="18">
        <v>54012</v>
      </c>
      <c r="E137" s="18">
        <v>53906</v>
      </c>
      <c r="F137" s="18">
        <v>54304</v>
      </c>
      <c r="G137" s="18">
        <v>54969</v>
      </c>
      <c r="H137" s="18">
        <v>54627</v>
      </c>
      <c r="I137" s="18">
        <v>54237</v>
      </c>
      <c r="J137" s="18">
        <v>54275</v>
      </c>
      <c r="K137" s="18">
        <v>55675</v>
      </c>
      <c r="L137" s="18">
        <v>52393</v>
      </c>
      <c r="M137" s="18">
        <v>54268</v>
      </c>
      <c r="N137" s="18">
        <v>56439</v>
      </c>
      <c r="O137" s="18">
        <v>56993</v>
      </c>
      <c r="P137" s="18">
        <v>57223</v>
      </c>
    </row>
    <row r="138" spans="1:16" x14ac:dyDescent="0.3">
      <c r="A138" s="14" t="s">
        <v>27</v>
      </c>
      <c r="B138" s="18">
        <v>5906</v>
      </c>
      <c r="C138" s="18">
        <v>5397</v>
      </c>
      <c r="D138" s="18">
        <v>5243</v>
      </c>
      <c r="E138" s="18">
        <v>4574</v>
      </c>
      <c r="F138" s="18">
        <v>3623</v>
      </c>
      <c r="G138" s="18">
        <v>3070</v>
      </c>
      <c r="H138" s="18">
        <v>2648</v>
      </c>
      <c r="I138" s="18">
        <v>2353</v>
      </c>
      <c r="J138" s="18">
        <v>2135</v>
      </c>
      <c r="K138" s="18">
        <v>1903</v>
      </c>
      <c r="L138" s="18">
        <v>4715</v>
      </c>
      <c r="M138" s="18">
        <v>3428</v>
      </c>
      <c r="N138" s="18">
        <v>2114</v>
      </c>
      <c r="O138" s="18">
        <v>2357</v>
      </c>
      <c r="P138" s="18">
        <v>2537</v>
      </c>
    </row>
    <row r="139" spans="1:16" x14ac:dyDescent="0.3">
      <c r="A139" s="14" t="s">
        <v>28</v>
      </c>
      <c r="B139" s="19">
        <v>10</v>
      </c>
      <c r="C139" s="19">
        <v>9.1</v>
      </c>
      <c r="D139" s="19">
        <v>8.8000000000000007</v>
      </c>
      <c r="E139" s="19">
        <v>7.8</v>
      </c>
      <c r="F139" s="19">
        <v>6.3</v>
      </c>
      <c r="G139" s="19">
        <v>5.3</v>
      </c>
      <c r="H139" s="19">
        <v>4.5999999999999996</v>
      </c>
      <c r="I139" s="19">
        <v>4.2</v>
      </c>
      <c r="J139" s="19">
        <v>3.8</v>
      </c>
      <c r="K139" s="19">
        <v>3.3</v>
      </c>
      <c r="L139" s="19">
        <v>8.3000000000000007</v>
      </c>
      <c r="M139" s="19">
        <v>5.9</v>
      </c>
      <c r="N139" s="19">
        <v>3.6</v>
      </c>
      <c r="O139" s="19">
        <v>4</v>
      </c>
      <c r="P139" s="19">
        <v>4.2</v>
      </c>
    </row>
    <row r="140" spans="1:16" x14ac:dyDescent="0.3">
      <c r="B140" s="9"/>
      <c r="C140" s="9"/>
      <c r="D140" s="9"/>
      <c r="E140" s="9"/>
      <c r="F140" s="9"/>
      <c r="G140" s="9"/>
      <c r="H140" s="9"/>
      <c r="I140" s="9"/>
      <c r="J140" s="9"/>
      <c r="K140" s="9"/>
      <c r="L140" s="9"/>
      <c r="M140" s="9"/>
      <c r="N140" s="9"/>
      <c r="O140" s="9"/>
      <c r="P140" s="9"/>
    </row>
    <row r="141" spans="1:16" x14ac:dyDescent="0.3">
      <c r="B141" s="9"/>
      <c r="C141" s="9"/>
      <c r="D141" s="9"/>
      <c r="E141" s="9"/>
      <c r="F141" s="9"/>
      <c r="G141" s="9"/>
      <c r="H141" s="9"/>
      <c r="I141" s="9"/>
      <c r="J141" s="9"/>
      <c r="K141" s="9"/>
      <c r="L141" s="9"/>
      <c r="M141" s="9"/>
      <c r="N141" s="9"/>
      <c r="O141" s="9"/>
      <c r="P141" s="9"/>
    </row>
    <row r="142" spans="1:16" x14ac:dyDescent="0.3">
      <c r="B142" s="9"/>
      <c r="C142" s="9"/>
      <c r="D142" s="9"/>
      <c r="E142" s="9"/>
      <c r="F142" s="9"/>
      <c r="G142" s="9"/>
      <c r="H142" s="9"/>
      <c r="I142" s="9"/>
      <c r="J142" s="9"/>
      <c r="K142" s="9"/>
      <c r="L142" s="9"/>
      <c r="M142" s="9"/>
      <c r="N142" s="9"/>
      <c r="O142" s="9"/>
      <c r="P142" s="9"/>
    </row>
    <row r="143" spans="1:16" x14ac:dyDescent="0.3">
      <c r="B143" s="9"/>
      <c r="C143" s="9"/>
      <c r="D143" s="9"/>
      <c r="E143" s="9"/>
      <c r="F143" s="9"/>
      <c r="G143" s="9"/>
      <c r="H143" s="9"/>
      <c r="I143" s="9"/>
      <c r="J143" s="9"/>
      <c r="K143" s="9"/>
      <c r="L143" s="9"/>
      <c r="M143" s="9"/>
      <c r="N143" s="9"/>
      <c r="O143" s="9"/>
      <c r="P143" s="9"/>
    </row>
    <row r="144" spans="1:16" x14ac:dyDescent="0.3">
      <c r="B144" s="9"/>
      <c r="C144" s="9"/>
      <c r="D144" s="9"/>
      <c r="E144" s="9"/>
      <c r="F144" s="9"/>
      <c r="G144" s="9"/>
      <c r="H144" s="9"/>
      <c r="I144" s="9"/>
      <c r="J144" s="9"/>
      <c r="K144" s="9"/>
      <c r="L144" s="9"/>
      <c r="M144" s="9"/>
      <c r="N144" s="9"/>
      <c r="O144" s="9"/>
      <c r="P144" s="9"/>
    </row>
    <row r="145" spans="2:16" x14ac:dyDescent="0.3">
      <c r="B145" s="9"/>
      <c r="C145" s="9"/>
      <c r="D145" s="9"/>
      <c r="E145" s="9"/>
      <c r="F145" s="9"/>
      <c r="G145" s="9"/>
      <c r="H145" s="9"/>
      <c r="I145" s="9"/>
      <c r="J145" s="9"/>
      <c r="K145" s="9"/>
      <c r="L145" s="9"/>
      <c r="M145" s="9"/>
      <c r="N145" s="9"/>
      <c r="O145" s="9"/>
      <c r="P145" s="9"/>
    </row>
    <row r="146" spans="2:16" x14ac:dyDescent="0.3">
      <c r="B146" s="9"/>
      <c r="C146" s="9"/>
      <c r="D146" s="9"/>
      <c r="E146" s="9"/>
      <c r="F146" s="9"/>
      <c r="G146" s="9"/>
      <c r="H146" s="9"/>
      <c r="I146" s="9"/>
      <c r="J146" s="9"/>
      <c r="K146" s="9"/>
      <c r="L146" s="9"/>
      <c r="M146" s="9"/>
      <c r="N146" s="9"/>
      <c r="O146" s="9"/>
      <c r="P146" s="9"/>
    </row>
    <row r="147" spans="2:16" x14ac:dyDescent="0.3">
      <c r="B147" s="9"/>
      <c r="C147" s="9"/>
      <c r="D147" s="9"/>
      <c r="E147" s="9"/>
      <c r="F147" s="9"/>
      <c r="G147" s="9"/>
      <c r="H147" s="9"/>
      <c r="I147" s="9"/>
      <c r="J147" s="9"/>
      <c r="K147" s="9"/>
      <c r="L147" s="9"/>
      <c r="M147" s="9"/>
      <c r="N147" s="9"/>
      <c r="O147" s="9"/>
      <c r="P147" s="9"/>
    </row>
    <row r="148" spans="2:16" x14ac:dyDescent="0.3">
      <c r="B148" s="9"/>
      <c r="C148" s="9"/>
      <c r="D148" s="9"/>
      <c r="E148" s="9"/>
      <c r="F148" s="9"/>
      <c r="G148" s="9"/>
      <c r="H148" s="9"/>
      <c r="I148" s="9"/>
      <c r="J148" s="9"/>
      <c r="K148" s="9"/>
      <c r="L148" s="9"/>
      <c r="M148" s="9"/>
      <c r="N148" s="9"/>
      <c r="O148" s="9"/>
      <c r="P148" s="9"/>
    </row>
    <row r="149" spans="2:16" x14ac:dyDescent="0.3">
      <c r="B149" s="9"/>
      <c r="C149" s="9"/>
      <c r="D149" s="9"/>
      <c r="E149" s="9"/>
      <c r="F149" s="9"/>
      <c r="G149" s="9"/>
      <c r="H149" s="9"/>
      <c r="I149" s="9"/>
      <c r="J149" s="9"/>
      <c r="K149" s="9"/>
      <c r="L149" s="9"/>
      <c r="M149" s="9"/>
      <c r="N149" s="9"/>
      <c r="O149" s="9"/>
      <c r="P149" s="9"/>
    </row>
    <row r="150" spans="2:16" x14ac:dyDescent="0.3">
      <c r="B150" s="9"/>
      <c r="C150" s="9"/>
      <c r="D150" s="9"/>
      <c r="E150" s="9"/>
      <c r="F150" s="9"/>
      <c r="G150" s="9"/>
      <c r="H150" s="9"/>
      <c r="I150" s="9"/>
      <c r="J150" s="9"/>
      <c r="K150" s="9"/>
      <c r="L150" s="9"/>
      <c r="M150" s="9"/>
      <c r="N150" s="9"/>
      <c r="O150" s="9"/>
      <c r="P150" s="9"/>
    </row>
    <row r="151" spans="2:16" x14ac:dyDescent="0.3">
      <c r="B151" s="9"/>
      <c r="C151" s="9"/>
      <c r="D151" s="9"/>
      <c r="E151" s="9"/>
      <c r="F151" s="9"/>
      <c r="G151" s="9"/>
      <c r="H151" s="9"/>
      <c r="I151" s="9"/>
      <c r="J151" s="9"/>
      <c r="K151" s="9"/>
      <c r="L151" s="9"/>
      <c r="M151" s="9"/>
      <c r="N151" s="9"/>
      <c r="O151" s="9"/>
      <c r="P151" s="9"/>
    </row>
    <row r="152" spans="2:16" x14ac:dyDescent="0.3">
      <c r="B152" s="9"/>
      <c r="C152" s="9"/>
      <c r="D152" s="9"/>
      <c r="E152" s="9"/>
      <c r="F152" s="9"/>
      <c r="G152" s="9"/>
      <c r="H152" s="9"/>
      <c r="I152" s="9"/>
      <c r="J152" s="9"/>
      <c r="K152" s="9"/>
      <c r="L152" s="9"/>
      <c r="M152" s="9"/>
      <c r="N152" s="9"/>
      <c r="O152" s="9"/>
      <c r="P152" s="9"/>
    </row>
    <row r="153" spans="2:16" x14ac:dyDescent="0.3">
      <c r="B153" s="9"/>
      <c r="C153" s="9"/>
      <c r="D153" s="9"/>
      <c r="E153" s="9"/>
      <c r="F153" s="9"/>
      <c r="G153" s="9"/>
      <c r="H153" s="9"/>
      <c r="I153" s="9"/>
      <c r="J153" s="9"/>
      <c r="K153" s="9"/>
      <c r="L153" s="9"/>
      <c r="M153" s="9"/>
      <c r="N153" s="9"/>
      <c r="O153" s="9"/>
      <c r="P153" s="9"/>
    </row>
    <row r="154" spans="2:16" x14ac:dyDescent="0.3">
      <c r="B154" s="9"/>
      <c r="C154" s="9"/>
      <c r="D154" s="9"/>
      <c r="E154" s="9"/>
      <c r="F154" s="9"/>
      <c r="G154" s="9"/>
      <c r="H154" s="9"/>
      <c r="I154" s="9"/>
      <c r="J154" s="9"/>
      <c r="K154" s="9"/>
      <c r="L154" s="9"/>
      <c r="M154" s="9"/>
      <c r="N154" s="9"/>
      <c r="O154" s="9"/>
      <c r="P154" s="9"/>
    </row>
    <row r="155" spans="2:16" x14ac:dyDescent="0.3">
      <c r="B155" s="9"/>
      <c r="C155" s="9"/>
      <c r="D155" s="9"/>
      <c r="E155" s="9"/>
      <c r="F155" s="9"/>
      <c r="G155" s="9"/>
      <c r="H155" s="9"/>
      <c r="I155" s="9"/>
      <c r="J155" s="9"/>
      <c r="K155" s="9"/>
      <c r="L155" s="9"/>
      <c r="M155" s="9"/>
      <c r="N155" s="9"/>
      <c r="O155" s="9"/>
      <c r="P155" s="9"/>
    </row>
    <row r="156" spans="2:16" x14ac:dyDescent="0.3">
      <c r="B156" s="9"/>
      <c r="C156" s="9"/>
      <c r="D156" s="9"/>
      <c r="E156" s="9"/>
      <c r="F156" s="9"/>
      <c r="G156" s="9"/>
      <c r="H156" s="9"/>
      <c r="I156" s="9"/>
      <c r="J156" s="9"/>
      <c r="K156" s="9"/>
      <c r="L156" s="9"/>
      <c r="M156" s="9"/>
      <c r="N156" s="9"/>
      <c r="O156" s="9"/>
      <c r="P156" s="9"/>
    </row>
    <row r="157" spans="2:16" x14ac:dyDescent="0.3">
      <c r="B157" s="9"/>
      <c r="C157" s="9"/>
      <c r="D157" s="9"/>
      <c r="E157" s="9"/>
      <c r="F157" s="9"/>
      <c r="G157" s="9"/>
      <c r="H157" s="9"/>
      <c r="I157" s="9"/>
      <c r="J157" s="9"/>
      <c r="K157" s="9"/>
      <c r="L157" s="9"/>
      <c r="M157" s="9"/>
      <c r="N157" s="9"/>
      <c r="O157" s="9"/>
      <c r="P157" s="9"/>
    </row>
    <row r="158" spans="2:16" x14ac:dyDescent="0.3">
      <c r="B158" s="9"/>
      <c r="C158" s="9"/>
      <c r="D158" s="9"/>
      <c r="E158" s="9"/>
      <c r="F158" s="9"/>
      <c r="G158" s="9"/>
      <c r="H158" s="9"/>
      <c r="I158" s="9"/>
      <c r="J158" s="9"/>
      <c r="K158" s="9"/>
      <c r="L158" s="9"/>
      <c r="M158" s="9"/>
      <c r="N158" s="9"/>
      <c r="O158" s="9"/>
      <c r="P158" s="9"/>
    </row>
    <row r="159" spans="2:16" x14ac:dyDescent="0.3">
      <c r="B159" s="9"/>
      <c r="C159" s="9"/>
      <c r="D159" s="9"/>
      <c r="E159" s="9"/>
      <c r="F159" s="9"/>
      <c r="G159" s="9"/>
      <c r="H159" s="9"/>
      <c r="I159" s="9"/>
      <c r="J159" s="9"/>
      <c r="K159" s="9"/>
      <c r="L159" s="9"/>
      <c r="M159" s="9"/>
      <c r="N159" s="9"/>
      <c r="O159" s="9"/>
      <c r="P159" s="9"/>
    </row>
    <row r="160" spans="2:16" x14ac:dyDescent="0.3">
      <c r="B160" s="9"/>
      <c r="C160" s="9"/>
      <c r="D160" s="9"/>
      <c r="E160" s="9"/>
      <c r="F160" s="9"/>
      <c r="G160" s="9"/>
      <c r="H160" s="9"/>
      <c r="I160" s="9"/>
      <c r="J160" s="9"/>
      <c r="K160" s="9"/>
      <c r="L160" s="9"/>
      <c r="M160" s="9"/>
      <c r="N160" s="9"/>
      <c r="O160" s="9"/>
      <c r="P160" s="9"/>
    </row>
    <row r="161" spans="2:16" x14ac:dyDescent="0.3">
      <c r="B161" s="9"/>
      <c r="C161" s="9"/>
      <c r="D161" s="9"/>
      <c r="E161" s="9"/>
      <c r="F161" s="9"/>
      <c r="G161" s="9"/>
      <c r="H161" s="9"/>
      <c r="I161" s="9"/>
      <c r="J161" s="9"/>
      <c r="K161" s="9"/>
      <c r="L161" s="9"/>
      <c r="M161" s="9"/>
      <c r="N161" s="9"/>
      <c r="O161" s="9"/>
      <c r="P161" s="9"/>
    </row>
    <row r="162" spans="2:16" x14ac:dyDescent="0.3">
      <c r="B162" s="9"/>
      <c r="C162" s="9"/>
      <c r="D162" s="9"/>
      <c r="E162" s="9"/>
      <c r="F162" s="9"/>
      <c r="G162" s="9"/>
      <c r="H162" s="20"/>
      <c r="I162" s="9"/>
      <c r="J162" s="9"/>
      <c r="K162" s="18"/>
      <c r="L162" s="9"/>
      <c r="M162" s="9"/>
      <c r="N162" s="18"/>
      <c r="O162" s="21"/>
      <c r="P162" s="17"/>
    </row>
    <row r="163" spans="2:16" x14ac:dyDescent="0.3">
      <c r="B163" s="9"/>
      <c r="C163" s="9"/>
      <c r="D163" s="9"/>
      <c r="E163" s="9"/>
      <c r="F163" s="9"/>
      <c r="G163" s="9"/>
      <c r="H163" s="20"/>
      <c r="I163" s="9"/>
      <c r="J163" s="9"/>
      <c r="K163" s="22"/>
      <c r="L163" s="22"/>
      <c r="M163" s="9"/>
      <c r="N163" s="18"/>
      <c r="O163" s="20"/>
      <c r="P163" s="17"/>
    </row>
    <row r="164" spans="2:16" x14ac:dyDescent="0.3">
      <c r="B164" s="9"/>
      <c r="C164" s="9"/>
      <c r="D164" s="9"/>
      <c r="E164" s="9"/>
      <c r="F164" s="9"/>
      <c r="G164" s="9"/>
      <c r="H164" s="20"/>
      <c r="I164" s="9"/>
      <c r="J164" s="9"/>
      <c r="K164" s="22"/>
      <c r="L164" s="22"/>
      <c r="M164" s="9"/>
      <c r="N164" s="18"/>
      <c r="O164" s="21"/>
      <c r="P164" s="17"/>
    </row>
    <row r="165" spans="2:16" x14ac:dyDescent="0.3">
      <c r="B165" s="9"/>
      <c r="C165" s="9"/>
      <c r="D165" s="9"/>
      <c r="E165" s="9"/>
      <c r="F165" s="9"/>
      <c r="G165" s="9"/>
      <c r="H165" s="21"/>
      <c r="I165" s="21"/>
      <c r="J165" s="21"/>
      <c r="K165" s="22"/>
      <c r="L165" s="22"/>
      <c r="M165" s="9"/>
      <c r="N165" s="18"/>
      <c r="O165" s="21"/>
      <c r="P165" s="17"/>
    </row>
    <row r="166" spans="2:16" x14ac:dyDescent="0.3">
      <c r="B166" s="9"/>
      <c r="C166" s="9"/>
      <c r="D166" s="9"/>
      <c r="E166" s="9"/>
      <c r="F166" s="9"/>
      <c r="G166" s="9"/>
      <c r="H166" s="21"/>
      <c r="I166" s="21"/>
      <c r="J166" s="21"/>
      <c r="K166" s="23"/>
      <c r="L166" s="23"/>
      <c r="M166" s="9"/>
      <c r="N166" s="18"/>
      <c r="O166" s="21"/>
      <c r="P166" s="17"/>
    </row>
    <row r="167" spans="2:16" x14ac:dyDescent="0.3">
      <c r="B167" s="9"/>
      <c r="C167" s="9"/>
      <c r="D167" s="9"/>
      <c r="E167" s="9"/>
      <c r="F167" s="9"/>
      <c r="G167" s="9"/>
      <c r="H167" s="21"/>
      <c r="I167" s="21"/>
      <c r="J167" s="21"/>
      <c r="K167" s="21"/>
      <c r="L167" s="9"/>
      <c r="M167" s="9"/>
      <c r="N167" s="18"/>
      <c r="O167" s="20"/>
      <c r="P167" s="17"/>
    </row>
    <row r="168" spans="2:16" x14ac:dyDescent="0.3">
      <c r="B168" s="9"/>
      <c r="C168" s="9"/>
      <c r="D168" s="9"/>
      <c r="E168" s="9"/>
      <c r="F168" s="9"/>
      <c r="G168" s="9"/>
      <c r="H168" s="20"/>
      <c r="I168" s="20"/>
      <c r="J168" s="20"/>
      <c r="K168" s="21"/>
      <c r="L168" s="9"/>
      <c r="M168" s="9"/>
      <c r="N168" s="9"/>
      <c r="O168" s="21"/>
      <c r="P168" s="17"/>
    </row>
    <row r="169" spans="2:16" x14ac:dyDescent="0.3">
      <c r="B169" s="9"/>
      <c r="C169" s="9"/>
      <c r="D169" s="9"/>
      <c r="E169" s="9"/>
      <c r="F169" s="9"/>
      <c r="G169" s="9"/>
      <c r="H169" s="20"/>
      <c r="I169" s="9"/>
      <c r="J169" s="9"/>
      <c r="K169" s="21"/>
      <c r="L169" s="9"/>
      <c r="M169" s="9"/>
      <c r="N169" s="9"/>
      <c r="O169" s="21"/>
      <c r="P169" s="17"/>
    </row>
    <row r="170" spans="2:16" x14ac:dyDescent="0.3">
      <c r="B170" s="9"/>
      <c r="C170" s="9"/>
      <c r="D170" s="9"/>
      <c r="E170" s="9"/>
      <c r="F170" s="9"/>
      <c r="G170" s="9"/>
      <c r="H170" s="20"/>
      <c r="I170" s="9"/>
      <c r="J170" s="9"/>
      <c r="K170" s="22"/>
      <c r="L170" s="22"/>
      <c r="M170" s="9"/>
      <c r="N170" s="9"/>
      <c r="O170" s="21"/>
      <c r="P170" s="17"/>
    </row>
    <row r="171" spans="2:16" x14ac:dyDescent="0.3">
      <c r="B171" s="9"/>
      <c r="C171" s="9"/>
      <c r="D171" s="9"/>
      <c r="E171" s="9"/>
      <c r="F171" s="9"/>
      <c r="G171" s="9"/>
      <c r="H171" s="20"/>
      <c r="I171" s="9"/>
      <c r="J171" s="9"/>
      <c r="K171" s="22"/>
      <c r="L171" s="22"/>
      <c r="M171" s="9"/>
      <c r="N171" s="9"/>
      <c r="O171" s="20"/>
      <c r="P171" s="17"/>
    </row>
    <row r="172" spans="2:16" x14ac:dyDescent="0.3">
      <c r="B172" s="9"/>
      <c r="C172" s="9"/>
      <c r="D172" s="9"/>
      <c r="E172" s="9"/>
      <c r="F172" s="9"/>
      <c r="G172" s="9"/>
      <c r="H172" s="21"/>
      <c r="I172" s="21"/>
      <c r="J172" s="21"/>
      <c r="K172" s="22"/>
      <c r="L172" s="22"/>
      <c r="M172" s="9"/>
      <c r="N172" s="9"/>
      <c r="O172" s="21"/>
      <c r="P172" s="17"/>
    </row>
    <row r="173" spans="2:16" x14ac:dyDescent="0.3">
      <c r="B173" s="9"/>
      <c r="C173" s="9"/>
      <c r="D173" s="9"/>
      <c r="E173" s="9"/>
      <c r="F173" s="9"/>
      <c r="G173" s="9"/>
      <c r="H173" s="21"/>
      <c r="I173" s="21"/>
      <c r="J173" s="21"/>
      <c r="K173" s="23"/>
      <c r="L173" s="23"/>
      <c r="M173" s="9"/>
      <c r="N173" s="9"/>
      <c r="O173" s="21"/>
      <c r="P173" s="17"/>
    </row>
    <row r="174" spans="2:16" x14ac:dyDescent="0.3">
      <c r="B174" s="9"/>
      <c r="C174" s="9"/>
      <c r="D174" s="9"/>
      <c r="E174" s="9"/>
      <c r="F174" s="9"/>
      <c r="G174" s="9"/>
      <c r="H174" s="21"/>
      <c r="I174" s="21"/>
      <c r="J174" s="21"/>
      <c r="K174" s="18"/>
      <c r="L174" s="9"/>
      <c r="M174" s="9"/>
      <c r="N174" s="9"/>
      <c r="O174" s="21"/>
      <c r="P174" s="17"/>
    </row>
    <row r="175" spans="2:16" x14ac:dyDescent="0.3">
      <c r="B175" s="9"/>
      <c r="C175" s="9"/>
      <c r="D175" s="9"/>
      <c r="E175" s="9"/>
      <c r="F175" s="9"/>
      <c r="G175" s="9"/>
      <c r="H175" s="20"/>
      <c r="I175" s="20"/>
      <c r="J175" s="20"/>
      <c r="K175" s="18"/>
      <c r="L175" s="9"/>
      <c r="M175" s="9"/>
      <c r="N175" s="9"/>
      <c r="O175" s="21"/>
      <c r="P175" s="17"/>
    </row>
    <row r="176" spans="2:16" x14ac:dyDescent="0.3">
      <c r="B176" s="9"/>
      <c r="C176" s="9"/>
      <c r="D176" s="9"/>
      <c r="E176" s="9"/>
      <c r="F176" s="9"/>
      <c r="G176" s="9"/>
      <c r="H176" s="20"/>
      <c r="I176" s="9"/>
      <c r="J176" s="9"/>
      <c r="K176" s="18"/>
      <c r="L176" s="9"/>
      <c r="M176" s="9"/>
      <c r="N176" s="9"/>
      <c r="O176" s="21"/>
      <c r="P176" s="17"/>
    </row>
    <row r="177" spans="2:16" x14ac:dyDescent="0.3">
      <c r="B177" s="9"/>
      <c r="C177" s="9"/>
      <c r="D177" s="9"/>
      <c r="E177" s="9"/>
      <c r="F177" s="9"/>
      <c r="G177" s="9"/>
      <c r="H177" s="20"/>
      <c r="I177" s="9"/>
      <c r="J177" s="9"/>
      <c r="K177" s="22"/>
      <c r="L177" s="22"/>
      <c r="M177" s="9"/>
      <c r="N177" s="9"/>
      <c r="O177" s="21"/>
      <c r="P177" s="17"/>
    </row>
    <row r="178" spans="2:16" x14ac:dyDescent="0.3">
      <c r="B178" s="9"/>
      <c r="C178" s="9"/>
      <c r="D178" s="9"/>
      <c r="E178" s="9"/>
      <c r="F178" s="9"/>
      <c r="G178" s="9"/>
      <c r="H178" s="20"/>
      <c r="I178" s="9"/>
      <c r="J178" s="9"/>
      <c r="K178" s="22"/>
      <c r="L178" s="22"/>
      <c r="M178" s="9"/>
      <c r="N178" s="9"/>
      <c r="O178" s="20"/>
      <c r="P178" s="17"/>
    </row>
    <row r="179" spans="2:16" x14ac:dyDescent="0.3">
      <c r="B179" s="9"/>
      <c r="C179" s="9"/>
      <c r="D179" s="9"/>
      <c r="E179" s="9"/>
      <c r="F179" s="9"/>
      <c r="G179" s="9"/>
      <c r="H179" s="21"/>
      <c r="I179" s="21"/>
      <c r="J179" s="21"/>
      <c r="K179" s="22"/>
      <c r="L179" s="22"/>
      <c r="M179" s="9"/>
      <c r="N179" s="9"/>
      <c r="O179" s="21"/>
      <c r="P179" s="17"/>
    </row>
    <row r="180" spans="2:16" x14ac:dyDescent="0.3">
      <c r="B180" s="9"/>
      <c r="C180" s="9"/>
      <c r="D180" s="9"/>
      <c r="E180" s="9"/>
      <c r="F180" s="9"/>
      <c r="G180" s="9"/>
      <c r="H180" s="21"/>
      <c r="I180" s="21"/>
      <c r="J180" s="21"/>
      <c r="K180" s="23"/>
      <c r="L180" s="23"/>
      <c r="M180" s="9"/>
      <c r="N180" s="9"/>
      <c r="O180" s="21"/>
      <c r="P180" s="17"/>
    </row>
    <row r="181" spans="2:16" x14ac:dyDescent="0.3">
      <c r="B181" s="9"/>
      <c r="C181" s="9"/>
      <c r="D181" s="9"/>
      <c r="E181" s="9"/>
      <c r="F181" s="9"/>
      <c r="G181" s="9"/>
      <c r="H181" s="21"/>
      <c r="I181" s="21"/>
      <c r="J181" s="21"/>
      <c r="K181" s="20"/>
      <c r="L181" s="9"/>
      <c r="M181" s="9"/>
      <c r="N181" s="9"/>
      <c r="O181" s="21"/>
      <c r="P181" s="17"/>
    </row>
    <row r="182" spans="2:16" x14ac:dyDescent="0.3">
      <c r="B182" s="9"/>
      <c r="C182" s="9"/>
      <c r="D182" s="9"/>
      <c r="E182" s="9"/>
      <c r="F182" s="9"/>
      <c r="G182" s="9"/>
      <c r="H182" s="20"/>
      <c r="I182" s="20"/>
      <c r="J182" s="20"/>
      <c r="K182" s="20"/>
      <c r="L182" s="9"/>
      <c r="M182" s="9"/>
      <c r="N182" s="9"/>
      <c r="O182" s="20"/>
      <c r="P182" s="17"/>
    </row>
    <row r="183" spans="2:16" x14ac:dyDescent="0.3">
      <c r="B183" s="9"/>
      <c r="C183" s="9"/>
      <c r="D183" s="9"/>
      <c r="E183" s="9"/>
      <c r="F183" s="9"/>
      <c r="G183" s="9"/>
      <c r="H183" s="20"/>
      <c r="I183" s="9"/>
      <c r="J183" s="9"/>
      <c r="K183" s="20"/>
      <c r="L183" s="9"/>
      <c r="M183" s="9"/>
      <c r="N183" s="9"/>
      <c r="O183" s="21"/>
      <c r="P183" s="17"/>
    </row>
    <row r="184" spans="2:16" x14ac:dyDescent="0.3">
      <c r="B184" s="9"/>
      <c r="C184" s="9"/>
      <c r="D184" s="9"/>
      <c r="E184" s="9"/>
      <c r="F184" s="9"/>
      <c r="G184" s="9"/>
      <c r="H184" s="20"/>
      <c r="I184" s="9"/>
      <c r="J184" s="9"/>
      <c r="K184" s="22"/>
      <c r="L184" s="22"/>
      <c r="M184" s="9"/>
      <c r="N184" s="9"/>
      <c r="O184" s="21"/>
      <c r="P184" s="17"/>
    </row>
    <row r="185" spans="2:16" x14ac:dyDescent="0.3">
      <c r="B185" s="9"/>
      <c r="C185" s="9"/>
      <c r="D185" s="9"/>
      <c r="E185" s="9"/>
      <c r="F185" s="9"/>
      <c r="G185" s="9"/>
      <c r="H185" s="20"/>
      <c r="I185" s="9"/>
      <c r="J185" s="9"/>
      <c r="K185" s="22"/>
      <c r="L185" s="22"/>
      <c r="M185" s="9"/>
      <c r="N185" s="9"/>
      <c r="O185" s="21"/>
      <c r="P185" s="17"/>
    </row>
    <row r="186" spans="2:16" x14ac:dyDescent="0.3">
      <c r="B186" s="9"/>
      <c r="C186" s="9"/>
      <c r="D186" s="9"/>
      <c r="E186" s="9"/>
      <c r="F186" s="9"/>
      <c r="G186" s="9"/>
      <c r="H186" s="21"/>
      <c r="I186" s="21"/>
      <c r="J186" s="21"/>
      <c r="K186" s="22"/>
      <c r="L186" s="22"/>
      <c r="M186" s="9"/>
      <c r="N186" s="9"/>
      <c r="O186" s="20"/>
      <c r="P186" s="17"/>
    </row>
    <row r="187" spans="2:16" x14ac:dyDescent="0.3">
      <c r="B187" s="9"/>
      <c r="C187" s="9"/>
      <c r="D187" s="9"/>
      <c r="E187" s="9"/>
      <c r="F187" s="9"/>
      <c r="G187" s="9"/>
      <c r="H187" s="21"/>
      <c r="I187" s="21"/>
      <c r="J187" s="21"/>
      <c r="K187" s="23"/>
      <c r="L187" s="23"/>
      <c r="M187" s="9"/>
      <c r="N187" s="9"/>
      <c r="O187" s="20"/>
      <c r="P187" s="17"/>
    </row>
    <row r="188" spans="2:16" x14ac:dyDescent="0.3">
      <c r="B188" s="9"/>
      <c r="C188" s="9"/>
      <c r="D188" s="9"/>
      <c r="E188" s="9"/>
      <c r="F188" s="9"/>
      <c r="G188" s="9"/>
      <c r="H188" s="21"/>
      <c r="I188" s="21"/>
      <c r="J188" s="21"/>
      <c r="K188" s="21"/>
      <c r="L188" s="9"/>
      <c r="M188" s="9"/>
      <c r="N188" s="9"/>
      <c r="O188" s="20"/>
      <c r="P188" s="17"/>
    </row>
    <row r="189" spans="2:16" x14ac:dyDescent="0.3">
      <c r="B189" s="9"/>
      <c r="C189" s="9"/>
      <c r="D189" s="9"/>
      <c r="E189" s="9"/>
      <c r="F189" s="9"/>
      <c r="G189" s="9"/>
      <c r="H189" s="20"/>
      <c r="I189" s="20"/>
      <c r="J189" s="20"/>
      <c r="K189" s="21"/>
      <c r="L189" s="9"/>
      <c r="M189" s="9"/>
      <c r="N189" s="9"/>
      <c r="O189" s="20"/>
      <c r="P189" s="17"/>
    </row>
    <row r="190" spans="2:16" x14ac:dyDescent="0.3">
      <c r="B190" s="9"/>
      <c r="C190" s="9"/>
      <c r="D190" s="9"/>
      <c r="E190" s="9"/>
      <c r="F190" s="9"/>
      <c r="G190" s="9"/>
      <c r="H190" s="20"/>
      <c r="I190" s="9"/>
      <c r="J190" s="9"/>
      <c r="K190" s="21"/>
      <c r="L190" s="9"/>
      <c r="M190" s="9"/>
      <c r="N190" s="9"/>
      <c r="O190" s="21"/>
      <c r="P190" s="17"/>
    </row>
    <row r="191" spans="2:16" x14ac:dyDescent="0.3">
      <c r="B191" s="9"/>
      <c r="C191" s="9"/>
      <c r="D191" s="9"/>
      <c r="E191" s="9"/>
      <c r="F191" s="9"/>
      <c r="G191" s="9"/>
      <c r="H191" s="20"/>
      <c r="I191" s="9"/>
      <c r="J191" s="9"/>
      <c r="K191" s="22"/>
      <c r="L191" s="22"/>
      <c r="M191" s="9"/>
      <c r="N191" s="9"/>
      <c r="O191" s="21"/>
      <c r="P191" s="17"/>
    </row>
    <row r="192" spans="2:16" x14ac:dyDescent="0.3">
      <c r="B192" s="9"/>
      <c r="C192" s="9"/>
      <c r="D192" s="9"/>
      <c r="E192" s="9"/>
      <c r="F192" s="9"/>
      <c r="G192" s="9"/>
      <c r="H192" s="20"/>
      <c r="I192" s="9"/>
      <c r="J192" s="9"/>
      <c r="K192" s="22"/>
      <c r="L192" s="22"/>
      <c r="M192" s="9"/>
      <c r="N192" s="9"/>
      <c r="O192" s="21"/>
      <c r="P192" s="17"/>
    </row>
    <row r="193" spans="2:16" x14ac:dyDescent="0.3">
      <c r="B193" s="9"/>
      <c r="C193" s="9"/>
      <c r="D193" s="9"/>
      <c r="E193" s="9"/>
      <c r="F193" s="9"/>
      <c r="G193" s="9"/>
      <c r="H193" s="21"/>
      <c r="I193" s="21"/>
      <c r="J193" s="21"/>
      <c r="K193" s="22"/>
      <c r="L193" s="22"/>
      <c r="M193" s="9"/>
      <c r="N193" s="9"/>
      <c r="O193" s="20"/>
      <c r="P193" s="17"/>
    </row>
    <row r="194" spans="2:16" x14ac:dyDescent="0.3">
      <c r="B194" s="9"/>
      <c r="C194" s="9"/>
      <c r="D194" s="9"/>
      <c r="E194" s="9"/>
      <c r="F194" s="9"/>
      <c r="G194" s="9"/>
      <c r="H194" s="21"/>
      <c r="I194" s="21"/>
      <c r="J194" s="21"/>
      <c r="K194" s="23"/>
      <c r="L194" s="23"/>
      <c r="M194" s="9"/>
      <c r="N194" s="9"/>
      <c r="O194" s="17"/>
      <c r="P194" s="17"/>
    </row>
    <row r="195" spans="2:16" x14ac:dyDescent="0.3">
      <c r="B195" s="9"/>
      <c r="C195" s="9"/>
      <c r="D195" s="9"/>
      <c r="E195" s="9"/>
      <c r="F195" s="9"/>
      <c r="G195" s="9"/>
      <c r="H195" s="21"/>
      <c r="I195" s="21"/>
      <c r="J195" s="21"/>
      <c r="K195" s="18"/>
      <c r="L195" s="9"/>
      <c r="M195" s="9"/>
      <c r="N195" s="9"/>
      <c r="O195" s="17"/>
      <c r="P195" s="17"/>
    </row>
    <row r="196" spans="2:16" x14ac:dyDescent="0.3">
      <c r="B196" s="9"/>
      <c r="C196" s="9"/>
      <c r="D196" s="9"/>
      <c r="E196" s="9"/>
      <c r="F196" s="9"/>
      <c r="G196" s="9"/>
      <c r="H196" s="20"/>
      <c r="I196" s="20"/>
      <c r="J196" s="20"/>
      <c r="K196" s="18"/>
      <c r="L196" s="9"/>
      <c r="M196" s="9"/>
      <c r="N196" s="9"/>
      <c r="O196" s="17"/>
      <c r="P196" s="17"/>
    </row>
    <row r="197" spans="2:16" x14ac:dyDescent="0.3">
      <c r="B197" s="9"/>
      <c r="C197" s="9"/>
      <c r="D197" s="9"/>
      <c r="E197" s="9"/>
      <c r="F197" s="9"/>
      <c r="G197" s="9"/>
      <c r="H197" s="20"/>
      <c r="I197" s="9"/>
      <c r="J197" s="9"/>
      <c r="K197" s="18"/>
      <c r="L197" s="9"/>
      <c r="M197" s="9"/>
      <c r="N197" s="9"/>
      <c r="O197" s="17"/>
      <c r="P197" s="17"/>
    </row>
    <row r="198" spans="2:16" x14ac:dyDescent="0.3">
      <c r="B198" s="9"/>
      <c r="C198" s="9"/>
      <c r="D198" s="9"/>
      <c r="E198" s="9"/>
      <c r="F198" s="9"/>
      <c r="G198" s="9"/>
      <c r="H198" s="20"/>
      <c r="I198" s="9"/>
      <c r="J198" s="9"/>
      <c r="K198" s="22"/>
      <c r="L198" s="22"/>
      <c r="M198" s="9"/>
      <c r="N198" s="9"/>
      <c r="O198" s="17"/>
      <c r="P198" s="17"/>
    </row>
    <row r="199" spans="2:16" x14ac:dyDescent="0.3">
      <c r="B199" s="9"/>
      <c r="C199" s="9"/>
      <c r="D199" s="9"/>
      <c r="E199" s="9"/>
      <c r="F199" s="9"/>
      <c r="G199" s="9"/>
      <c r="H199" s="20"/>
      <c r="I199" s="9"/>
      <c r="J199" s="9"/>
      <c r="K199" s="22"/>
      <c r="L199" s="22"/>
      <c r="M199" s="9"/>
      <c r="N199" s="9"/>
      <c r="O199" s="17"/>
      <c r="P199" s="17"/>
    </row>
    <row r="200" spans="2:16" x14ac:dyDescent="0.3">
      <c r="B200" s="9"/>
      <c r="C200" s="9"/>
      <c r="D200" s="9"/>
      <c r="E200" s="9"/>
      <c r="F200" s="9"/>
      <c r="G200" s="9"/>
      <c r="H200" s="21"/>
      <c r="I200" s="21"/>
      <c r="J200" s="21"/>
      <c r="K200" s="22"/>
      <c r="L200" s="22"/>
      <c r="M200" s="9"/>
      <c r="N200" s="9"/>
      <c r="O200" s="17"/>
      <c r="P200" s="17"/>
    </row>
    <row r="201" spans="2:16" x14ac:dyDescent="0.3">
      <c r="B201" s="9"/>
      <c r="C201" s="9"/>
      <c r="D201" s="9"/>
      <c r="E201" s="9"/>
      <c r="F201" s="9"/>
      <c r="G201" s="9"/>
      <c r="H201" s="21"/>
      <c r="I201" s="21"/>
      <c r="J201" s="21"/>
      <c r="K201" s="23"/>
      <c r="L201" s="23"/>
      <c r="M201" s="9"/>
      <c r="N201" s="9"/>
      <c r="O201" s="17"/>
      <c r="P201" s="17"/>
    </row>
    <row r="202" spans="2:16" x14ac:dyDescent="0.3">
      <c r="B202" s="9"/>
      <c r="C202" s="9"/>
      <c r="D202" s="9"/>
      <c r="E202" s="9"/>
      <c r="F202" s="9"/>
      <c r="G202" s="9"/>
      <c r="H202" s="21"/>
      <c r="I202" s="21"/>
      <c r="J202" s="21"/>
      <c r="K202" s="21"/>
      <c r="L202" s="9"/>
      <c r="M202" s="9"/>
      <c r="N202" s="9"/>
      <c r="O202" s="17"/>
      <c r="P202" s="17"/>
    </row>
    <row r="203" spans="2:16" x14ac:dyDescent="0.3">
      <c r="B203" s="9"/>
      <c r="C203" s="9"/>
      <c r="D203" s="9"/>
      <c r="E203" s="9"/>
      <c r="F203" s="9"/>
      <c r="G203" s="9"/>
      <c r="H203" s="20"/>
      <c r="I203" s="20"/>
      <c r="J203" s="20"/>
      <c r="K203" s="21"/>
      <c r="L203" s="9"/>
      <c r="M203" s="9"/>
      <c r="N203" s="9"/>
      <c r="O203" s="17"/>
      <c r="P203" s="17"/>
    </row>
    <row r="204" spans="2:16" x14ac:dyDescent="0.3">
      <c r="B204" s="9"/>
      <c r="C204" s="9"/>
      <c r="D204" s="9"/>
      <c r="E204" s="9"/>
      <c r="F204" s="9"/>
      <c r="G204" s="9"/>
      <c r="H204" s="20"/>
      <c r="I204" s="9"/>
      <c r="J204" s="9"/>
      <c r="K204" s="21"/>
      <c r="L204" s="9"/>
      <c r="M204" s="9"/>
      <c r="N204" s="9"/>
      <c r="O204" s="17"/>
      <c r="P204" s="17"/>
    </row>
    <row r="205" spans="2:16" x14ac:dyDescent="0.3">
      <c r="B205" s="9"/>
      <c r="C205" s="9"/>
      <c r="D205" s="9"/>
      <c r="E205" s="9"/>
      <c r="F205" s="9"/>
      <c r="G205" s="9"/>
      <c r="H205" s="20"/>
      <c r="I205" s="9"/>
      <c r="J205" s="9"/>
      <c r="K205" s="22"/>
      <c r="L205" s="22"/>
      <c r="M205" s="9"/>
      <c r="N205" s="9"/>
      <c r="O205" s="17"/>
      <c r="P205" s="17"/>
    </row>
    <row r="206" spans="2:16" x14ac:dyDescent="0.3">
      <c r="B206" s="9"/>
      <c r="C206" s="9"/>
      <c r="D206" s="9"/>
      <c r="E206" s="9"/>
      <c r="F206" s="9"/>
      <c r="G206" s="9"/>
      <c r="H206" s="20"/>
      <c r="I206" s="9"/>
      <c r="J206" s="9"/>
      <c r="K206" s="22"/>
      <c r="L206" s="22"/>
      <c r="M206" s="9"/>
      <c r="N206" s="9"/>
      <c r="O206" s="17"/>
      <c r="P206" s="17"/>
    </row>
    <row r="207" spans="2:16" x14ac:dyDescent="0.3">
      <c r="B207" s="9"/>
      <c r="C207" s="9"/>
      <c r="D207" s="9"/>
      <c r="E207" s="9"/>
      <c r="F207" s="9"/>
      <c r="G207" s="9"/>
      <c r="H207" s="21"/>
      <c r="I207" s="21"/>
      <c r="J207" s="21"/>
      <c r="K207" s="22"/>
      <c r="L207" s="22"/>
      <c r="M207" s="9"/>
      <c r="N207" s="9"/>
      <c r="O207" s="17"/>
      <c r="P207" s="17"/>
    </row>
    <row r="208" spans="2:16" x14ac:dyDescent="0.3">
      <c r="B208" s="9"/>
      <c r="C208" s="9"/>
      <c r="D208" s="9"/>
      <c r="E208" s="9"/>
      <c r="F208" s="9"/>
      <c r="G208" s="9"/>
      <c r="H208" s="21"/>
      <c r="I208" s="21"/>
      <c r="J208" s="21"/>
      <c r="K208" s="23"/>
      <c r="L208" s="23"/>
      <c r="M208" s="9"/>
      <c r="N208" s="9"/>
      <c r="O208" s="17"/>
      <c r="P208" s="17"/>
    </row>
    <row r="209" spans="2:16" x14ac:dyDescent="0.3">
      <c r="B209" s="9"/>
      <c r="C209" s="9"/>
      <c r="D209" s="9"/>
      <c r="E209" s="9"/>
      <c r="F209" s="9"/>
      <c r="G209" s="9"/>
      <c r="H209" s="21"/>
      <c r="I209" s="21"/>
      <c r="J209" s="21"/>
      <c r="K209" s="24"/>
      <c r="L209" s="9"/>
      <c r="M209" s="9"/>
      <c r="N209" s="9"/>
      <c r="O209" s="17"/>
      <c r="P209" s="17"/>
    </row>
    <row r="210" spans="2:16" x14ac:dyDescent="0.3">
      <c r="B210" s="9"/>
      <c r="C210" s="9"/>
      <c r="D210" s="9"/>
      <c r="E210" s="9"/>
      <c r="F210" s="9"/>
      <c r="G210" s="9"/>
      <c r="H210" s="20"/>
      <c r="I210" s="20"/>
      <c r="J210" s="20"/>
      <c r="K210" s="24"/>
      <c r="L210" s="9"/>
      <c r="M210" s="9"/>
      <c r="N210" s="9"/>
      <c r="O210" s="17"/>
      <c r="P210" s="17"/>
    </row>
    <row r="211" spans="2:16" x14ac:dyDescent="0.3">
      <c r="B211" s="9"/>
      <c r="C211" s="9"/>
      <c r="D211" s="9"/>
      <c r="E211" s="9"/>
      <c r="F211" s="9"/>
      <c r="G211" s="9"/>
      <c r="H211" s="20"/>
      <c r="I211" s="9"/>
      <c r="J211" s="9"/>
      <c r="K211" s="24"/>
      <c r="L211" s="9"/>
      <c r="M211" s="9"/>
      <c r="N211" s="9"/>
      <c r="O211" s="17"/>
      <c r="P211" s="17"/>
    </row>
    <row r="212" spans="2:16" x14ac:dyDescent="0.3">
      <c r="B212" s="9"/>
      <c r="C212" s="9"/>
      <c r="D212" s="9"/>
      <c r="E212" s="9"/>
      <c r="F212" s="9"/>
      <c r="G212" s="9"/>
      <c r="H212" s="20"/>
      <c r="I212" s="9"/>
      <c r="J212" s="9"/>
      <c r="K212" s="22"/>
      <c r="L212" s="22"/>
      <c r="M212" s="9"/>
      <c r="N212" s="9"/>
      <c r="O212" s="17"/>
      <c r="P212" s="17"/>
    </row>
    <row r="213" spans="2:16" x14ac:dyDescent="0.3">
      <c r="B213" s="9"/>
      <c r="C213" s="9"/>
      <c r="D213" s="9"/>
      <c r="E213" s="9"/>
      <c r="F213" s="9"/>
      <c r="G213" s="9"/>
      <c r="H213" s="20"/>
      <c r="I213" s="9"/>
      <c r="J213" s="9"/>
      <c r="K213" s="22"/>
      <c r="L213" s="22"/>
      <c r="M213" s="9"/>
      <c r="N213" s="9"/>
      <c r="O213" s="17"/>
      <c r="P213" s="17"/>
    </row>
    <row r="214" spans="2:16" x14ac:dyDescent="0.3">
      <c r="B214" s="9"/>
      <c r="C214" s="9"/>
      <c r="D214" s="9"/>
      <c r="E214" s="9"/>
      <c r="F214" s="9"/>
      <c r="G214" s="9"/>
      <c r="H214" s="21"/>
      <c r="I214" s="21"/>
      <c r="J214" s="21"/>
      <c r="K214" s="22"/>
      <c r="L214" s="22"/>
      <c r="M214" s="9"/>
      <c r="N214" s="9"/>
      <c r="O214" s="17"/>
      <c r="P214" s="17"/>
    </row>
    <row r="215" spans="2:16" x14ac:dyDescent="0.3">
      <c r="B215" s="9"/>
      <c r="C215" s="9"/>
      <c r="D215" s="9"/>
      <c r="E215" s="9"/>
      <c r="F215" s="9"/>
      <c r="G215" s="9"/>
      <c r="H215" s="21"/>
      <c r="I215" s="21"/>
      <c r="J215" s="21"/>
      <c r="K215" s="23"/>
      <c r="L215" s="23"/>
      <c r="M215" s="9"/>
      <c r="N215" s="9"/>
      <c r="O215" s="17"/>
      <c r="P215" s="17"/>
    </row>
    <row r="216" spans="2:16" x14ac:dyDescent="0.3">
      <c r="B216" s="9"/>
      <c r="C216" s="9"/>
      <c r="D216" s="9"/>
      <c r="E216" s="9"/>
      <c r="F216" s="9"/>
      <c r="G216" s="9"/>
      <c r="H216" s="21"/>
      <c r="I216" s="21"/>
      <c r="J216" s="21"/>
      <c r="K216" s="21"/>
      <c r="L216" s="18"/>
      <c r="M216" s="9"/>
      <c r="N216" s="9"/>
      <c r="O216" s="17"/>
      <c r="P216" s="17"/>
    </row>
    <row r="217" spans="2:16" x14ac:dyDescent="0.3">
      <c r="B217" s="9"/>
      <c r="C217" s="9"/>
      <c r="D217" s="9"/>
      <c r="E217" s="9"/>
      <c r="F217" s="9"/>
      <c r="G217" s="9"/>
      <c r="H217" s="20"/>
      <c r="I217" s="20"/>
      <c r="J217" s="20"/>
      <c r="K217" s="21"/>
      <c r="L217" s="24"/>
      <c r="M217" s="9"/>
      <c r="N217" s="9"/>
      <c r="O217" s="17"/>
      <c r="P217" s="17"/>
    </row>
    <row r="218" spans="2:16" x14ac:dyDescent="0.3">
      <c r="B218" s="9"/>
      <c r="C218" s="9"/>
      <c r="D218" s="9"/>
      <c r="E218" s="9"/>
      <c r="F218" s="9"/>
      <c r="G218" s="9"/>
      <c r="H218" s="20"/>
      <c r="I218" s="9"/>
      <c r="J218" s="9"/>
      <c r="K218" s="21"/>
      <c r="L218" s="18"/>
      <c r="M218" s="9"/>
      <c r="N218" s="9"/>
      <c r="O218" s="17"/>
      <c r="P218" s="17"/>
    </row>
    <row r="219" spans="2:16" x14ac:dyDescent="0.3">
      <c r="B219" s="9"/>
      <c r="C219" s="9"/>
      <c r="D219" s="9"/>
      <c r="E219" s="9"/>
      <c r="F219" s="9"/>
      <c r="G219" s="9"/>
      <c r="H219" s="20"/>
      <c r="I219" s="9"/>
      <c r="J219" s="9"/>
      <c r="K219" s="22"/>
      <c r="L219" s="22"/>
      <c r="M219" s="9"/>
      <c r="N219" s="9"/>
      <c r="O219" s="17"/>
      <c r="P219" s="17"/>
    </row>
    <row r="220" spans="2:16" x14ac:dyDescent="0.3">
      <c r="B220" s="9"/>
      <c r="C220" s="9"/>
      <c r="D220" s="9"/>
      <c r="E220" s="9"/>
      <c r="F220" s="9"/>
      <c r="G220" s="9"/>
      <c r="H220" s="20"/>
      <c r="I220" s="9"/>
      <c r="J220" s="9"/>
      <c r="K220" s="22"/>
      <c r="L220" s="22"/>
      <c r="M220" s="9"/>
      <c r="N220" s="9"/>
      <c r="O220" s="17"/>
      <c r="P220" s="17"/>
    </row>
    <row r="221" spans="2:16" x14ac:dyDescent="0.3">
      <c r="B221" s="9"/>
      <c r="C221" s="9"/>
      <c r="D221" s="9"/>
      <c r="E221" s="9"/>
      <c r="F221" s="9"/>
      <c r="G221" s="9"/>
      <c r="H221" s="21"/>
      <c r="I221" s="21"/>
      <c r="J221" s="21"/>
      <c r="K221" s="22"/>
      <c r="L221" s="22"/>
      <c r="M221" s="9"/>
      <c r="N221" s="9"/>
      <c r="O221" s="17"/>
      <c r="P221" s="17"/>
    </row>
    <row r="222" spans="2:16" x14ac:dyDescent="0.3">
      <c r="B222" s="9"/>
      <c r="C222" s="9"/>
      <c r="D222" s="9"/>
      <c r="E222" s="9"/>
      <c r="F222" s="9"/>
      <c r="G222" s="9"/>
      <c r="H222" s="21"/>
      <c r="I222" s="21"/>
      <c r="J222" s="21"/>
      <c r="K222" s="23"/>
      <c r="L222" s="23"/>
      <c r="M222" s="9"/>
      <c r="N222" s="9"/>
      <c r="O222" s="17"/>
      <c r="P222" s="17"/>
    </row>
    <row r="223" spans="2:16" x14ac:dyDescent="0.3">
      <c r="B223" s="9"/>
      <c r="C223" s="9"/>
      <c r="D223" s="9"/>
      <c r="E223" s="9"/>
      <c r="F223" s="9"/>
      <c r="G223" s="9"/>
      <c r="H223" s="21"/>
      <c r="I223" s="21"/>
      <c r="J223" s="21"/>
      <c r="K223" s="9"/>
      <c r="L223" s="24"/>
      <c r="M223" s="9"/>
      <c r="N223" s="9"/>
      <c r="O223" s="17"/>
      <c r="P223" s="17"/>
    </row>
    <row r="224" spans="2:16" x14ac:dyDescent="0.3">
      <c r="B224" s="9"/>
      <c r="C224" s="9"/>
      <c r="D224" s="9"/>
      <c r="E224" s="9"/>
      <c r="F224" s="9"/>
      <c r="G224" s="9"/>
      <c r="H224" s="20"/>
      <c r="I224" s="20"/>
      <c r="J224" s="20"/>
      <c r="K224" s="9"/>
      <c r="L224" s="18"/>
      <c r="M224" s="9"/>
      <c r="N224" s="9"/>
      <c r="O224" s="17"/>
      <c r="P224" s="17"/>
    </row>
    <row r="225" spans="2:16" x14ac:dyDescent="0.3">
      <c r="B225" s="9"/>
      <c r="C225" s="9"/>
      <c r="D225" s="9"/>
      <c r="E225" s="9"/>
      <c r="F225" s="9"/>
      <c r="G225" s="9"/>
      <c r="H225" s="20"/>
      <c r="I225" s="9"/>
      <c r="J225" s="9"/>
      <c r="K225" s="9"/>
      <c r="L225" s="18"/>
      <c r="M225" s="9"/>
      <c r="N225" s="9"/>
      <c r="O225" s="17"/>
      <c r="P225" s="17"/>
    </row>
    <row r="226" spans="2:16" x14ac:dyDescent="0.3">
      <c r="B226" s="9"/>
      <c r="C226" s="9"/>
      <c r="D226" s="9"/>
      <c r="E226" s="9"/>
      <c r="F226" s="9"/>
      <c r="G226" s="9"/>
      <c r="H226" s="20"/>
      <c r="I226" s="9"/>
      <c r="J226" s="9"/>
      <c r="K226" s="22"/>
      <c r="L226" s="22"/>
      <c r="M226" s="9"/>
      <c r="N226" s="9"/>
      <c r="O226" s="17"/>
      <c r="P226" s="17"/>
    </row>
    <row r="227" spans="2:16" x14ac:dyDescent="0.3">
      <c r="B227" s="9"/>
      <c r="C227" s="9"/>
      <c r="D227" s="9"/>
      <c r="E227" s="9"/>
      <c r="F227" s="9"/>
      <c r="G227" s="9"/>
      <c r="H227" s="20"/>
      <c r="I227" s="9"/>
      <c r="J227" s="9"/>
      <c r="K227" s="22"/>
      <c r="L227" s="22"/>
      <c r="M227" s="9"/>
      <c r="N227" s="9"/>
      <c r="O227" s="17"/>
      <c r="P227" s="17"/>
    </row>
    <row r="228" spans="2:16" x14ac:dyDescent="0.3">
      <c r="B228" s="9"/>
      <c r="C228" s="9"/>
      <c r="D228" s="9"/>
      <c r="E228" s="9"/>
      <c r="F228" s="9"/>
      <c r="G228" s="9"/>
      <c r="H228" s="21"/>
      <c r="I228" s="21"/>
      <c r="J228" s="21"/>
      <c r="K228" s="22"/>
      <c r="L228" s="22"/>
      <c r="M228" s="9"/>
      <c r="N228" s="9"/>
      <c r="O228" s="17"/>
      <c r="P228" s="17"/>
    </row>
    <row r="229" spans="2:16" x14ac:dyDescent="0.3">
      <c r="B229" s="9"/>
      <c r="C229" s="9"/>
      <c r="D229" s="9"/>
      <c r="E229" s="9"/>
      <c r="F229" s="9"/>
      <c r="G229" s="9"/>
      <c r="H229" s="21"/>
      <c r="I229" s="21"/>
      <c r="J229" s="21"/>
      <c r="K229" s="23"/>
      <c r="L229" s="23"/>
      <c r="M229" s="9"/>
      <c r="N229" s="9"/>
      <c r="O229" s="17"/>
      <c r="P229" s="17"/>
    </row>
    <row r="230" spans="2:16" x14ac:dyDescent="0.3">
      <c r="B230" s="9"/>
      <c r="C230" s="9"/>
      <c r="D230" s="9"/>
      <c r="E230" s="9"/>
      <c r="F230" s="9"/>
      <c r="G230" s="9"/>
      <c r="H230" s="21"/>
      <c r="I230" s="21"/>
      <c r="J230" s="21"/>
      <c r="K230" s="20"/>
      <c r="L230" s="18"/>
      <c r="M230" s="9"/>
      <c r="N230" s="9"/>
      <c r="O230" s="17"/>
      <c r="P230" s="17"/>
    </row>
    <row r="231" spans="2:16" x14ac:dyDescent="0.3">
      <c r="B231" s="9"/>
      <c r="C231" s="9"/>
      <c r="D231" s="9"/>
      <c r="E231" s="9"/>
      <c r="F231" s="9"/>
      <c r="G231" s="9"/>
      <c r="H231" s="20"/>
      <c r="I231" s="20"/>
      <c r="J231" s="20"/>
      <c r="K231" s="20"/>
      <c r="L231" s="18"/>
      <c r="M231" s="9"/>
      <c r="N231" s="9"/>
      <c r="O231" s="17"/>
      <c r="P231" s="17"/>
    </row>
    <row r="232" spans="2:16" x14ac:dyDescent="0.3">
      <c r="B232" s="9"/>
      <c r="C232" s="9"/>
      <c r="D232" s="9"/>
      <c r="E232" s="9"/>
      <c r="F232" s="9"/>
      <c r="G232" s="9"/>
      <c r="H232" s="20"/>
      <c r="I232" s="9"/>
      <c r="J232" s="9"/>
      <c r="K232" s="20"/>
      <c r="L232" s="18"/>
      <c r="M232" s="9"/>
      <c r="N232" s="9"/>
      <c r="O232" s="17"/>
      <c r="P232" s="17"/>
    </row>
    <row r="233" spans="2:16" x14ac:dyDescent="0.3">
      <c r="B233" s="9"/>
      <c r="C233" s="9"/>
      <c r="D233" s="9"/>
      <c r="E233" s="9"/>
      <c r="F233" s="9"/>
      <c r="G233" s="9"/>
      <c r="H233" s="20"/>
      <c r="I233" s="9"/>
      <c r="J233" s="9"/>
      <c r="K233" s="22"/>
      <c r="L233" s="22"/>
      <c r="M233" s="9"/>
      <c r="N233" s="9"/>
      <c r="O233" s="17"/>
      <c r="P233" s="17"/>
    </row>
    <row r="234" spans="2:16" x14ac:dyDescent="0.3">
      <c r="B234" s="9"/>
      <c r="C234" s="9"/>
      <c r="D234" s="9"/>
      <c r="E234" s="9"/>
      <c r="F234" s="9"/>
      <c r="G234" s="9"/>
      <c r="H234" s="20"/>
      <c r="I234" s="9"/>
      <c r="J234" s="9"/>
      <c r="K234" s="22"/>
      <c r="L234" s="22"/>
      <c r="M234" s="9"/>
      <c r="N234" s="9"/>
      <c r="O234" s="21"/>
      <c r="P234" s="17"/>
    </row>
    <row r="235" spans="2:16" x14ac:dyDescent="0.3">
      <c r="B235" s="9"/>
      <c r="C235" s="9"/>
      <c r="D235" s="9"/>
      <c r="E235" s="9"/>
      <c r="F235" s="9"/>
      <c r="G235" s="9"/>
      <c r="H235" s="21"/>
      <c r="I235" s="21"/>
      <c r="J235" s="21"/>
      <c r="K235" s="22"/>
      <c r="L235" s="22"/>
      <c r="M235" s="9"/>
      <c r="N235" s="9"/>
      <c r="O235" s="21"/>
      <c r="P235" s="17"/>
    </row>
    <row r="236" spans="2:16" x14ac:dyDescent="0.3">
      <c r="B236" s="9"/>
      <c r="C236" s="9"/>
      <c r="D236" s="9"/>
      <c r="E236" s="9"/>
      <c r="F236" s="9"/>
      <c r="G236" s="9"/>
      <c r="H236" s="21"/>
      <c r="I236" s="21"/>
      <c r="J236" s="21"/>
      <c r="K236" s="23"/>
      <c r="L236" s="23"/>
      <c r="M236" s="9"/>
      <c r="N236" s="9"/>
      <c r="O236" s="21"/>
      <c r="P236" s="17"/>
    </row>
    <row r="237" spans="2:16" x14ac:dyDescent="0.3">
      <c r="B237" s="9"/>
      <c r="C237" s="9"/>
      <c r="D237" s="9"/>
      <c r="E237" s="9"/>
      <c r="F237" s="9"/>
      <c r="G237" s="9"/>
      <c r="H237" s="21"/>
      <c r="I237" s="21"/>
      <c r="J237" s="21"/>
      <c r="K237" s="21"/>
      <c r="L237" s="18"/>
      <c r="M237" s="9"/>
      <c r="N237" s="9"/>
      <c r="O237" s="21"/>
      <c r="P237" s="17"/>
    </row>
    <row r="238" spans="2:16" x14ac:dyDescent="0.3">
      <c r="B238" s="9"/>
      <c r="C238" s="9"/>
      <c r="D238" s="9"/>
      <c r="E238" s="9"/>
      <c r="F238" s="9"/>
      <c r="G238" s="9"/>
      <c r="H238" s="20"/>
      <c r="I238" s="20"/>
      <c r="J238" s="20"/>
      <c r="K238" s="21"/>
      <c r="L238" s="24"/>
      <c r="M238" s="9"/>
      <c r="N238" s="9"/>
      <c r="O238" s="21"/>
      <c r="P238" s="17"/>
    </row>
    <row r="239" spans="2:16" x14ac:dyDescent="0.3">
      <c r="B239" s="9"/>
      <c r="C239" s="9"/>
      <c r="D239" s="9"/>
      <c r="E239" s="9"/>
      <c r="F239" s="9"/>
      <c r="G239" s="9"/>
      <c r="H239" s="20"/>
      <c r="I239" s="9"/>
      <c r="J239" s="9"/>
      <c r="K239" s="21"/>
      <c r="L239" s="18"/>
      <c r="M239" s="9"/>
      <c r="N239" s="9"/>
      <c r="O239" s="21"/>
      <c r="P239" s="17"/>
    </row>
    <row r="240" spans="2:16" x14ac:dyDescent="0.3">
      <c r="B240" s="9"/>
      <c r="C240" s="9"/>
      <c r="D240" s="9"/>
      <c r="E240" s="9"/>
      <c r="F240" s="9"/>
      <c r="G240" s="9"/>
      <c r="H240" s="20"/>
      <c r="I240" s="9"/>
      <c r="J240" s="9"/>
      <c r="K240" s="22"/>
      <c r="L240" s="22"/>
      <c r="M240" s="9"/>
      <c r="N240" s="9"/>
      <c r="O240" s="20"/>
      <c r="P240" s="17"/>
    </row>
    <row r="241" spans="2:16" x14ac:dyDescent="0.3">
      <c r="B241" s="9"/>
      <c r="C241" s="9"/>
      <c r="D241" s="9"/>
      <c r="E241" s="9"/>
      <c r="F241" s="9"/>
      <c r="G241" s="9"/>
      <c r="H241" s="20"/>
      <c r="I241" s="9"/>
      <c r="J241" s="9"/>
      <c r="K241" s="22"/>
      <c r="L241" s="22"/>
      <c r="M241" s="9"/>
      <c r="N241" s="9"/>
      <c r="O241" s="21"/>
      <c r="P241" s="17"/>
    </row>
    <row r="242" spans="2:16" x14ac:dyDescent="0.3">
      <c r="B242" s="9"/>
      <c r="C242" s="9"/>
      <c r="D242" s="9"/>
      <c r="E242" s="9"/>
      <c r="F242" s="9"/>
      <c r="G242" s="9"/>
      <c r="H242" s="21"/>
      <c r="I242" s="21"/>
      <c r="J242" s="21"/>
      <c r="K242" s="22"/>
      <c r="L242" s="22"/>
      <c r="M242" s="9"/>
      <c r="N242" s="9"/>
      <c r="O242" s="21"/>
      <c r="P242" s="17"/>
    </row>
    <row r="243" spans="2:16" x14ac:dyDescent="0.3">
      <c r="B243" s="9"/>
      <c r="C243" s="9"/>
      <c r="D243" s="9"/>
      <c r="E243" s="9"/>
      <c r="F243" s="9"/>
      <c r="G243" s="9"/>
      <c r="H243" s="21"/>
      <c r="I243" s="21"/>
      <c r="J243" s="21"/>
      <c r="K243" s="23"/>
      <c r="L243" s="23"/>
      <c r="M243" s="9"/>
      <c r="N243" s="9"/>
      <c r="O243" s="21"/>
      <c r="P243" s="17"/>
    </row>
    <row r="244" spans="2:16" x14ac:dyDescent="0.3">
      <c r="B244" s="9"/>
      <c r="C244" s="9"/>
      <c r="D244" s="9"/>
      <c r="E244" s="9"/>
      <c r="F244" s="9"/>
      <c r="G244" s="9"/>
      <c r="H244" s="21"/>
      <c r="I244" s="21"/>
      <c r="J244" s="21"/>
      <c r="K244" s="18"/>
      <c r="L244" s="18"/>
      <c r="M244" s="9"/>
      <c r="N244" s="9"/>
      <c r="O244" s="21"/>
      <c r="P244" s="17"/>
    </row>
    <row r="245" spans="2:16" x14ac:dyDescent="0.3">
      <c r="B245" s="9"/>
      <c r="C245" s="9"/>
      <c r="D245" s="9"/>
      <c r="E245" s="9"/>
      <c r="F245" s="9"/>
      <c r="G245" s="9"/>
      <c r="H245" s="20"/>
      <c r="I245" s="20"/>
      <c r="J245" s="20"/>
      <c r="K245" s="18"/>
      <c r="L245" s="18"/>
      <c r="M245" s="9"/>
      <c r="N245" s="9"/>
      <c r="O245" s="21"/>
      <c r="P245" s="17"/>
    </row>
    <row r="246" spans="2:16" x14ac:dyDescent="0.3">
      <c r="B246" s="9"/>
      <c r="C246" s="9"/>
      <c r="D246" s="9"/>
      <c r="E246" s="9"/>
      <c r="F246" s="9"/>
      <c r="G246" s="9"/>
      <c r="H246" s="20"/>
      <c r="I246" s="9"/>
      <c r="J246" s="9"/>
      <c r="K246" s="18"/>
      <c r="L246" s="24"/>
      <c r="M246" s="9"/>
      <c r="N246" s="9"/>
      <c r="O246" s="21"/>
      <c r="P246" s="17"/>
    </row>
    <row r="247" spans="2:16" x14ac:dyDescent="0.3">
      <c r="B247" s="9"/>
      <c r="C247" s="9"/>
      <c r="D247" s="9"/>
      <c r="E247" s="9"/>
      <c r="F247" s="9"/>
      <c r="G247" s="9"/>
      <c r="H247" s="20"/>
      <c r="I247" s="9"/>
      <c r="J247" s="9"/>
      <c r="K247" s="22"/>
      <c r="L247" s="22"/>
      <c r="M247" s="9"/>
      <c r="N247" s="9"/>
      <c r="O247" s="20"/>
      <c r="P247" s="17"/>
    </row>
    <row r="248" spans="2:16" x14ac:dyDescent="0.3">
      <c r="B248" s="9"/>
      <c r="C248" s="9"/>
      <c r="D248" s="9"/>
      <c r="E248" s="9"/>
      <c r="F248" s="9"/>
      <c r="G248" s="9"/>
      <c r="H248" s="20"/>
      <c r="I248" s="9"/>
      <c r="J248" s="9"/>
      <c r="K248" s="22"/>
      <c r="L248" s="22"/>
      <c r="M248" s="9"/>
      <c r="N248" s="9"/>
      <c r="O248" s="21"/>
      <c r="P248" s="17"/>
    </row>
    <row r="249" spans="2:16" x14ac:dyDescent="0.3">
      <c r="B249" s="9"/>
      <c r="C249" s="9"/>
      <c r="D249" s="9"/>
      <c r="E249" s="9"/>
      <c r="F249" s="9"/>
      <c r="G249" s="9"/>
      <c r="H249" s="21"/>
      <c r="I249" s="21"/>
      <c r="J249" s="21"/>
      <c r="K249" s="22"/>
      <c r="L249" s="22"/>
      <c r="M249" s="9"/>
      <c r="N249" s="9"/>
      <c r="O249" s="21"/>
      <c r="P249" s="17"/>
    </row>
    <row r="250" spans="2:16" x14ac:dyDescent="0.3">
      <c r="B250" s="9"/>
      <c r="C250" s="9"/>
      <c r="D250" s="9"/>
      <c r="E250" s="9"/>
      <c r="F250" s="9"/>
      <c r="G250" s="9"/>
      <c r="H250" s="21"/>
      <c r="I250" s="21"/>
      <c r="J250" s="21"/>
      <c r="K250" s="23"/>
      <c r="L250" s="23"/>
      <c r="M250" s="9"/>
      <c r="N250" s="9"/>
      <c r="O250" s="21"/>
      <c r="P250" s="17"/>
    </row>
    <row r="251" spans="2:16" x14ac:dyDescent="0.3">
      <c r="B251" s="9"/>
      <c r="C251" s="9"/>
      <c r="D251" s="9"/>
      <c r="E251" s="9"/>
      <c r="F251" s="9"/>
      <c r="G251" s="9"/>
      <c r="H251" s="21"/>
      <c r="I251" s="21"/>
      <c r="J251" s="21"/>
      <c r="K251" s="21"/>
      <c r="L251" s="18"/>
      <c r="M251" s="9"/>
      <c r="N251" s="9"/>
      <c r="O251" s="21"/>
      <c r="P251" s="17"/>
    </row>
    <row r="252" spans="2:16" x14ac:dyDescent="0.3">
      <c r="B252" s="9"/>
      <c r="C252" s="9"/>
      <c r="D252" s="9"/>
      <c r="E252" s="9"/>
      <c r="F252" s="9"/>
      <c r="G252" s="9"/>
      <c r="H252" s="20"/>
      <c r="I252" s="20"/>
      <c r="J252" s="20"/>
      <c r="K252" s="21"/>
      <c r="L252" s="18"/>
      <c r="M252" s="9"/>
      <c r="N252" s="9"/>
      <c r="O252" s="21"/>
      <c r="P252" s="17"/>
    </row>
    <row r="253" spans="2:16" x14ac:dyDescent="0.3">
      <c r="B253" s="9"/>
      <c r="C253" s="9"/>
      <c r="D253" s="9"/>
      <c r="E253" s="9"/>
      <c r="F253" s="9"/>
      <c r="G253" s="9"/>
      <c r="H253" s="20"/>
      <c r="I253" s="9"/>
      <c r="J253" s="9"/>
      <c r="K253" s="21"/>
      <c r="L253" s="18"/>
      <c r="M253" s="9"/>
      <c r="N253" s="9"/>
      <c r="O253" s="21"/>
      <c r="P253" s="17"/>
    </row>
    <row r="254" spans="2:16" x14ac:dyDescent="0.3">
      <c r="B254" s="9"/>
      <c r="C254" s="9"/>
      <c r="D254" s="9"/>
      <c r="E254" s="9"/>
      <c r="F254" s="9"/>
      <c r="G254" s="9"/>
      <c r="H254" s="20"/>
      <c r="I254" s="9"/>
      <c r="J254" s="9"/>
      <c r="K254" s="22"/>
      <c r="L254" s="22"/>
      <c r="M254" s="9"/>
      <c r="N254" s="9"/>
      <c r="O254" s="20"/>
      <c r="P254" s="17"/>
    </row>
    <row r="255" spans="2:16" x14ac:dyDescent="0.3">
      <c r="B255" s="9"/>
      <c r="C255" s="9"/>
      <c r="D255" s="9"/>
      <c r="E255" s="9"/>
      <c r="F255" s="9"/>
      <c r="G255" s="9"/>
      <c r="H255" s="20"/>
      <c r="I255" s="9"/>
      <c r="J255" s="9"/>
      <c r="K255" s="22"/>
      <c r="L255" s="22"/>
      <c r="M255" s="9"/>
      <c r="N255" s="9"/>
      <c r="O255" s="21"/>
      <c r="P255" s="17"/>
    </row>
    <row r="256" spans="2:16" x14ac:dyDescent="0.3">
      <c r="B256" s="9"/>
      <c r="C256" s="9"/>
      <c r="D256" s="9"/>
      <c r="E256" s="9"/>
      <c r="F256" s="9"/>
      <c r="G256" s="9"/>
      <c r="H256" s="21"/>
      <c r="I256" s="21"/>
      <c r="J256" s="21"/>
      <c r="K256" s="22"/>
      <c r="L256" s="22"/>
      <c r="M256" s="9"/>
      <c r="N256" s="9"/>
      <c r="O256" s="21"/>
      <c r="P256" s="17"/>
    </row>
    <row r="257" spans="2:16" x14ac:dyDescent="0.3">
      <c r="B257" s="9"/>
      <c r="C257" s="9"/>
      <c r="D257" s="9"/>
      <c r="E257" s="9"/>
      <c r="F257" s="9"/>
      <c r="G257" s="9"/>
      <c r="H257" s="21"/>
      <c r="I257" s="21"/>
      <c r="J257" s="21"/>
      <c r="K257" s="23"/>
      <c r="L257" s="23"/>
      <c r="M257" s="9"/>
      <c r="N257" s="9"/>
      <c r="O257" s="21"/>
      <c r="P257" s="17"/>
    </row>
    <row r="258" spans="2:16" x14ac:dyDescent="0.3">
      <c r="B258" s="9"/>
      <c r="C258" s="9"/>
      <c r="D258" s="9"/>
      <c r="E258" s="9"/>
      <c r="F258" s="9"/>
      <c r="G258" s="9"/>
      <c r="H258" s="21"/>
      <c r="I258" s="21"/>
      <c r="J258" s="21"/>
      <c r="K258" s="9"/>
      <c r="L258" s="20"/>
      <c r="M258" s="9"/>
      <c r="N258" s="9"/>
      <c r="O258" s="21"/>
      <c r="P258" s="17"/>
    </row>
    <row r="259" spans="2:16" x14ac:dyDescent="0.3">
      <c r="B259" s="9"/>
      <c r="C259" s="9"/>
      <c r="D259" s="9"/>
      <c r="E259" s="9"/>
      <c r="F259" s="9"/>
      <c r="G259" s="9"/>
      <c r="H259" s="20"/>
      <c r="I259" s="20"/>
      <c r="J259" s="20"/>
      <c r="K259" s="9"/>
      <c r="L259" s="20"/>
      <c r="M259" s="9"/>
      <c r="N259" s="9"/>
      <c r="O259" s="21"/>
      <c r="P259" s="17"/>
    </row>
    <row r="260" spans="2:16" x14ac:dyDescent="0.3">
      <c r="B260" s="9"/>
      <c r="C260" s="9"/>
      <c r="D260" s="9"/>
      <c r="E260" s="9"/>
      <c r="F260" s="9"/>
      <c r="G260" s="9"/>
      <c r="H260" s="20"/>
      <c r="I260" s="9"/>
      <c r="J260" s="9"/>
      <c r="K260" s="9"/>
      <c r="L260" s="20"/>
      <c r="M260" s="9"/>
      <c r="N260" s="9"/>
      <c r="O260" s="21"/>
      <c r="P260" s="17"/>
    </row>
    <row r="261" spans="2:16" x14ac:dyDescent="0.3">
      <c r="B261" s="9"/>
      <c r="C261" s="9"/>
      <c r="D261" s="9"/>
      <c r="E261" s="9"/>
      <c r="F261" s="9"/>
      <c r="G261" s="9"/>
      <c r="H261" s="20"/>
      <c r="I261" s="9"/>
      <c r="J261" s="9"/>
      <c r="K261" s="22"/>
      <c r="L261" s="22"/>
      <c r="M261" s="9"/>
      <c r="N261" s="9"/>
      <c r="O261" s="20"/>
      <c r="P261" s="17"/>
    </row>
    <row r="262" spans="2:16" x14ac:dyDescent="0.3">
      <c r="B262" s="9"/>
      <c r="C262" s="9"/>
      <c r="D262" s="9"/>
      <c r="E262" s="9"/>
      <c r="F262" s="9"/>
      <c r="G262" s="9"/>
      <c r="H262" s="20"/>
      <c r="I262" s="9"/>
      <c r="J262" s="9"/>
      <c r="K262" s="22"/>
      <c r="L262" s="22"/>
      <c r="M262" s="9"/>
      <c r="N262" s="9"/>
      <c r="O262" s="18"/>
      <c r="P262" s="17"/>
    </row>
    <row r="263" spans="2:16" x14ac:dyDescent="0.3">
      <c r="B263" s="9"/>
      <c r="C263" s="9"/>
      <c r="D263" s="9"/>
      <c r="E263" s="9"/>
      <c r="F263" s="9"/>
      <c r="G263" s="9"/>
      <c r="H263" s="21"/>
      <c r="I263" s="21"/>
      <c r="J263" s="21"/>
      <c r="K263" s="22"/>
      <c r="L263" s="22"/>
      <c r="M263" s="9"/>
      <c r="N263" s="9"/>
      <c r="O263" s="18"/>
      <c r="P263" s="17"/>
    </row>
    <row r="264" spans="2:16" x14ac:dyDescent="0.3">
      <c r="B264" s="9"/>
      <c r="C264" s="9"/>
      <c r="D264" s="9"/>
      <c r="E264" s="9"/>
      <c r="F264" s="9"/>
      <c r="G264" s="9"/>
      <c r="H264" s="21"/>
      <c r="I264" s="21"/>
      <c r="J264" s="21"/>
      <c r="K264" s="23"/>
      <c r="L264" s="23"/>
      <c r="M264" s="9"/>
      <c r="N264" s="9"/>
      <c r="O264" s="23"/>
      <c r="P264" s="17"/>
    </row>
    <row r="265" spans="2:16" x14ac:dyDescent="0.3">
      <c r="B265" s="9"/>
      <c r="C265" s="9"/>
      <c r="D265" s="9"/>
      <c r="E265" s="9"/>
      <c r="F265" s="9"/>
      <c r="G265" s="9"/>
      <c r="H265" s="21"/>
      <c r="I265" s="21"/>
      <c r="J265" s="21"/>
      <c r="K265" s="21"/>
      <c r="L265" s="21"/>
      <c r="M265" s="9"/>
      <c r="N265" s="9"/>
      <c r="O265" s="21"/>
      <c r="P265" s="17"/>
    </row>
    <row r="266" spans="2:16" x14ac:dyDescent="0.3">
      <c r="B266" s="9"/>
      <c r="C266" s="9"/>
      <c r="D266" s="9"/>
      <c r="E266" s="9"/>
      <c r="F266" s="9"/>
      <c r="G266" s="9"/>
      <c r="H266" s="20"/>
      <c r="I266" s="20"/>
      <c r="J266" s="20"/>
      <c r="K266" s="21"/>
      <c r="L266" s="21"/>
      <c r="M266" s="9"/>
      <c r="N266" s="9"/>
      <c r="O266" s="20"/>
      <c r="P266" s="17"/>
    </row>
    <row r="267" spans="2:16" x14ac:dyDescent="0.3">
      <c r="B267" s="9"/>
      <c r="C267" s="9"/>
      <c r="D267" s="9"/>
      <c r="E267" s="9"/>
      <c r="F267" s="9"/>
      <c r="G267" s="9"/>
      <c r="H267" s="20"/>
      <c r="I267" s="9"/>
      <c r="J267" s="9"/>
      <c r="K267" s="21"/>
      <c r="L267" s="20"/>
      <c r="M267" s="9"/>
      <c r="N267" s="9"/>
      <c r="O267" s="21"/>
      <c r="P267" s="17"/>
    </row>
    <row r="268" spans="2:16" x14ac:dyDescent="0.3">
      <c r="B268" s="9"/>
      <c r="C268" s="9"/>
      <c r="D268" s="9"/>
      <c r="E268" s="9"/>
      <c r="F268" s="9"/>
      <c r="G268" s="9"/>
      <c r="H268" s="20"/>
      <c r="I268" s="9"/>
      <c r="J268" s="9"/>
      <c r="K268" s="22"/>
      <c r="L268" s="22"/>
      <c r="M268" s="9"/>
      <c r="N268" s="9"/>
      <c r="O268" s="18"/>
      <c r="P268" s="17"/>
    </row>
    <row r="269" spans="2:16" x14ac:dyDescent="0.3">
      <c r="B269" s="9"/>
      <c r="C269" s="9"/>
      <c r="D269" s="9"/>
      <c r="E269" s="9"/>
      <c r="F269" s="9"/>
      <c r="G269" s="9"/>
      <c r="H269" s="20"/>
      <c r="I269" s="9"/>
      <c r="J269" s="9"/>
      <c r="K269" s="22"/>
      <c r="L269" s="22"/>
      <c r="M269" s="9"/>
      <c r="N269" s="9"/>
      <c r="O269" s="18"/>
      <c r="P269" s="17"/>
    </row>
    <row r="270" spans="2:16" x14ac:dyDescent="0.3">
      <c r="B270" s="9"/>
      <c r="C270" s="9"/>
      <c r="D270" s="9"/>
      <c r="E270" s="9"/>
      <c r="F270" s="9"/>
      <c r="G270" s="9"/>
      <c r="H270" s="21"/>
      <c r="I270" s="21"/>
      <c r="J270" s="21"/>
      <c r="K270" s="22"/>
      <c r="L270" s="22"/>
      <c r="M270" s="9"/>
      <c r="N270" s="9"/>
      <c r="O270" s="18"/>
      <c r="P270" s="17"/>
    </row>
    <row r="271" spans="2:16" x14ac:dyDescent="0.3">
      <c r="B271" s="9"/>
      <c r="C271" s="9"/>
      <c r="D271" s="9"/>
      <c r="E271" s="9"/>
      <c r="F271" s="9"/>
      <c r="G271" s="9"/>
      <c r="H271" s="21"/>
      <c r="I271" s="21"/>
      <c r="J271" s="21"/>
      <c r="K271" s="23"/>
      <c r="L271" s="23"/>
      <c r="M271" s="9"/>
      <c r="N271" s="9"/>
      <c r="O271" s="23"/>
      <c r="P271" s="17"/>
    </row>
    <row r="272" spans="2:16" x14ac:dyDescent="0.3">
      <c r="B272" s="9"/>
      <c r="C272" s="9"/>
      <c r="D272" s="9"/>
      <c r="E272" s="9"/>
      <c r="F272" s="9"/>
      <c r="G272" s="9"/>
      <c r="H272" s="21"/>
      <c r="I272" s="21"/>
      <c r="J272" s="21"/>
      <c r="K272" s="18"/>
      <c r="L272" s="21"/>
      <c r="M272" s="9"/>
      <c r="N272" s="9"/>
      <c r="O272" s="21"/>
      <c r="P272" s="17"/>
    </row>
    <row r="273" spans="2:16" x14ac:dyDescent="0.3">
      <c r="B273" s="9"/>
      <c r="C273" s="9"/>
      <c r="D273" s="9"/>
      <c r="E273" s="9"/>
      <c r="F273" s="9"/>
      <c r="G273" s="9"/>
      <c r="H273" s="20"/>
      <c r="I273" s="20"/>
      <c r="J273" s="20"/>
      <c r="K273" s="18"/>
      <c r="L273" s="21"/>
      <c r="M273" s="9"/>
      <c r="N273" s="9"/>
      <c r="O273" s="21"/>
      <c r="P273" s="17"/>
    </row>
    <row r="274" spans="2:16" x14ac:dyDescent="0.3">
      <c r="B274" s="9"/>
      <c r="C274" s="9"/>
      <c r="D274" s="9"/>
      <c r="E274" s="9"/>
      <c r="F274" s="9"/>
      <c r="G274" s="9"/>
      <c r="H274" s="20"/>
      <c r="I274" s="9"/>
      <c r="J274" s="9"/>
      <c r="K274" s="18"/>
      <c r="L274" s="20"/>
      <c r="M274" s="9"/>
      <c r="N274" s="9"/>
      <c r="O274" s="20"/>
      <c r="P274" s="17"/>
    </row>
    <row r="275" spans="2:16" x14ac:dyDescent="0.3">
      <c r="B275" s="9"/>
      <c r="C275" s="9"/>
      <c r="D275" s="9"/>
      <c r="E275" s="9"/>
      <c r="F275" s="9"/>
      <c r="G275" s="9"/>
      <c r="H275" s="20"/>
      <c r="I275" s="9"/>
      <c r="J275" s="9"/>
      <c r="K275" s="22"/>
      <c r="L275" s="22"/>
      <c r="M275" s="9"/>
      <c r="N275" s="9"/>
      <c r="O275" s="18"/>
      <c r="P275" s="17"/>
    </row>
    <row r="276" spans="2:16" x14ac:dyDescent="0.3">
      <c r="B276" s="9"/>
      <c r="C276" s="9"/>
      <c r="D276" s="9"/>
      <c r="E276" s="9"/>
      <c r="F276" s="9"/>
      <c r="G276" s="9"/>
      <c r="H276" s="20"/>
      <c r="I276" s="9"/>
      <c r="J276" s="9"/>
      <c r="K276" s="22"/>
      <c r="L276" s="22"/>
      <c r="M276" s="9"/>
      <c r="N276" s="9"/>
      <c r="O276" s="18"/>
      <c r="P276" s="17"/>
    </row>
    <row r="277" spans="2:16" x14ac:dyDescent="0.3">
      <c r="B277" s="9"/>
      <c r="C277" s="9"/>
      <c r="D277" s="9"/>
      <c r="E277" s="9"/>
      <c r="F277" s="9"/>
      <c r="G277" s="9"/>
      <c r="H277" s="21"/>
      <c r="I277" s="21"/>
      <c r="J277" s="21"/>
      <c r="K277" s="22"/>
      <c r="L277" s="22"/>
      <c r="M277" s="9"/>
      <c r="N277" s="9"/>
      <c r="O277" s="18"/>
      <c r="P277" s="17"/>
    </row>
    <row r="278" spans="2:16" x14ac:dyDescent="0.3">
      <c r="B278" s="9"/>
      <c r="C278" s="9"/>
      <c r="D278" s="9"/>
      <c r="E278" s="9"/>
      <c r="F278" s="9"/>
      <c r="G278" s="9"/>
      <c r="H278" s="21"/>
      <c r="I278" s="21"/>
      <c r="J278" s="21"/>
      <c r="K278" s="23"/>
      <c r="L278" s="23"/>
      <c r="M278" s="9"/>
      <c r="N278" s="9"/>
      <c r="O278" s="18"/>
      <c r="P278" s="17"/>
    </row>
    <row r="279" spans="2:16" x14ac:dyDescent="0.3">
      <c r="B279" s="9"/>
      <c r="C279" s="9"/>
      <c r="D279" s="9"/>
      <c r="E279" s="9"/>
      <c r="F279" s="9"/>
      <c r="G279" s="9"/>
      <c r="H279" s="21"/>
      <c r="I279" s="21"/>
      <c r="J279" s="21"/>
      <c r="K279" s="20"/>
      <c r="L279" s="21"/>
      <c r="M279" s="9"/>
      <c r="N279" s="9"/>
      <c r="O279" s="18"/>
      <c r="P279" s="17"/>
    </row>
    <row r="280" spans="2:16" x14ac:dyDescent="0.3">
      <c r="B280" s="9"/>
      <c r="C280" s="9"/>
      <c r="D280" s="9"/>
      <c r="E280" s="9"/>
      <c r="F280" s="9"/>
      <c r="G280" s="9"/>
      <c r="H280" s="20"/>
      <c r="I280" s="20"/>
      <c r="J280" s="20"/>
      <c r="K280" s="20"/>
      <c r="L280" s="21"/>
      <c r="M280" s="9"/>
      <c r="N280" s="9"/>
      <c r="O280" s="18"/>
      <c r="P280" s="17"/>
    </row>
    <row r="281" spans="2:16" x14ac:dyDescent="0.3">
      <c r="B281" s="9"/>
      <c r="C281" s="9"/>
      <c r="D281" s="9"/>
      <c r="E281" s="9"/>
      <c r="F281" s="9"/>
      <c r="G281" s="9"/>
      <c r="H281" s="20"/>
      <c r="I281" s="9"/>
      <c r="J281" s="9"/>
      <c r="K281" s="20"/>
      <c r="L281" s="20"/>
      <c r="M281" s="9"/>
      <c r="N281" s="9"/>
      <c r="O281" s="23"/>
      <c r="P281" s="17"/>
    </row>
    <row r="282" spans="2:16" x14ac:dyDescent="0.3">
      <c r="B282" s="9"/>
      <c r="C282" s="9"/>
      <c r="D282" s="9"/>
      <c r="E282" s="9"/>
      <c r="F282" s="9"/>
      <c r="G282" s="9"/>
      <c r="H282" s="20"/>
      <c r="I282" s="9"/>
      <c r="J282" s="9"/>
      <c r="K282" s="22"/>
      <c r="L282" s="22"/>
      <c r="M282" s="9"/>
      <c r="N282" s="9"/>
      <c r="O282" s="25"/>
      <c r="P282" s="17"/>
    </row>
    <row r="283" spans="2:16" x14ac:dyDescent="0.3">
      <c r="B283" s="9"/>
      <c r="C283" s="9"/>
      <c r="D283" s="9"/>
      <c r="E283" s="9"/>
      <c r="F283" s="9"/>
      <c r="G283" s="9"/>
      <c r="H283" s="20"/>
      <c r="I283" s="9"/>
      <c r="J283" s="9"/>
      <c r="K283" s="22"/>
      <c r="L283" s="22"/>
      <c r="M283" s="9"/>
      <c r="N283" s="9"/>
      <c r="O283" s="26"/>
      <c r="P283" s="17"/>
    </row>
    <row r="284" spans="2:16" x14ac:dyDescent="0.3">
      <c r="B284" s="9"/>
      <c r="C284" s="9"/>
      <c r="D284" s="9"/>
      <c r="E284" s="9"/>
      <c r="F284" s="9"/>
      <c r="G284" s="9"/>
      <c r="H284" s="21"/>
      <c r="I284" s="21"/>
      <c r="J284" s="21"/>
      <c r="K284" s="22"/>
      <c r="L284" s="22"/>
      <c r="M284" s="9"/>
      <c r="N284" s="9"/>
      <c r="O284" s="27"/>
      <c r="P284" s="17"/>
    </row>
    <row r="285" spans="2:16" x14ac:dyDescent="0.3">
      <c r="B285" s="9"/>
      <c r="C285" s="9"/>
      <c r="D285" s="9"/>
      <c r="E285" s="9"/>
      <c r="F285" s="9"/>
      <c r="G285" s="9"/>
      <c r="H285" s="21"/>
      <c r="I285" s="21"/>
      <c r="J285" s="21"/>
      <c r="K285" s="23"/>
      <c r="L285" s="23"/>
      <c r="M285" s="9"/>
      <c r="N285" s="9"/>
      <c r="O285" s="27"/>
      <c r="P285" s="17"/>
    </row>
    <row r="286" spans="2:16" x14ac:dyDescent="0.3">
      <c r="B286" s="9"/>
      <c r="C286" s="9"/>
      <c r="D286" s="9"/>
      <c r="E286" s="9"/>
      <c r="F286" s="9"/>
      <c r="G286" s="9"/>
      <c r="H286" s="21"/>
      <c r="I286" s="21"/>
      <c r="J286" s="21"/>
      <c r="K286" s="21"/>
      <c r="L286" s="21"/>
      <c r="M286" s="9"/>
      <c r="N286" s="9"/>
      <c r="O286" s="27"/>
      <c r="P286" s="17"/>
    </row>
    <row r="287" spans="2:16" x14ac:dyDescent="0.3">
      <c r="B287" s="9"/>
      <c r="C287" s="9"/>
      <c r="D287" s="9"/>
      <c r="E287" s="9"/>
      <c r="F287" s="9"/>
      <c r="G287" s="9"/>
      <c r="H287" s="20"/>
      <c r="I287" s="20"/>
      <c r="J287" s="20"/>
      <c r="K287" s="21"/>
      <c r="L287" s="21"/>
      <c r="M287" s="9"/>
      <c r="N287" s="9"/>
      <c r="O287" s="27"/>
      <c r="P287" s="17"/>
    </row>
    <row r="288" spans="2:16" x14ac:dyDescent="0.3">
      <c r="B288" s="9"/>
      <c r="C288" s="9"/>
      <c r="D288" s="9"/>
      <c r="E288" s="9"/>
      <c r="F288" s="9"/>
      <c r="G288" s="9"/>
      <c r="H288" s="20"/>
      <c r="I288" s="9"/>
      <c r="J288" s="9"/>
      <c r="K288" s="21"/>
      <c r="L288" s="20"/>
      <c r="M288" s="9"/>
      <c r="N288" s="9"/>
      <c r="O288" s="18"/>
      <c r="P288" s="17"/>
    </row>
    <row r="289" spans="2:16" x14ac:dyDescent="0.3">
      <c r="B289" s="9"/>
      <c r="C289" s="9"/>
      <c r="D289" s="9"/>
      <c r="E289" s="9"/>
      <c r="F289" s="9"/>
      <c r="G289" s="9"/>
      <c r="H289" s="20"/>
      <c r="I289" s="9"/>
      <c r="J289" s="9"/>
      <c r="K289" s="22"/>
      <c r="L289" s="22"/>
      <c r="M289" s="9"/>
      <c r="N289" s="9"/>
      <c r="O289" s="18"/>
      <c r="P289" s="17"/>
    </row>
    <row r="290" spans="2:16" x14ac:dyDescent="0.3">
      <c r="B290" s="9"/>
      <c r="C290" s="9"/>
      <c r="D290" s="9"/>
      <c r="E290" s="9"/>
      <c r="F290" s="9"/>
      <c r="G290" s="9"/>
      <c r="H290" s="20"/>
      <c r="I290" s="9"/>
      <c r="J290" s="9"/>
      <c r="K290" s="22"/>
      <c r="L290" s="22"/>
      <c r="M290" s="9"/>
      <c r="N290" s="9"/>
      <c r="O290" s="18"/>
      <c r="P290" s="17"/>
    </row>
    <row r="291" spans="2:16" x14ac:dyDescent="0.3">
      <c r="B291" s="9"/>
      <c r="C291" s="9"/>
      <c r="D291" s="9"/>
      <c r="E291" s="9"/>
      <c r="F291" s="9"/>
      <c r="G291" s="9"/>
      <c r="H291" s="21"/>
      <c r="I291" s="21"/>
      <c r="J291" s="21"/>
      <c r="K291" s="22"/>
      <c r="L291" s="22"/>
      <c r="M291" s="9"/>
      <c r="N291" s="9"/>
      <c r="O291" s="23"/>
      <c r="P291" s="17"/>
    </row>
    <row r="292" spans="2:16" x14ac:dyDescent="0.3">
      <c r="B292" s="9"/>
      <c r="C292" s="9"/>
      <c r="D292" s="9"/>
      <c r="E292" s="9"/>
      <c r="F292" s="9"/>
      <c r="G292" s="9"/>
      <c r="H292" s="21"/>
      <c r="I292" s="21"/>
      <c r="J292" s="21"/>
      <c r="K292" s="23"/>
      <c r="L292" s="23"/>
      <c r="M292" s="9"/>
      <c r="N292" s="9"/>
      <c r="O292" s="23"/>
      <c r="P292" s="17"/>
    </row>
    <row r="293" spans="2:16" x14ac:dyDescent="0.3">
      <c r="B293" s="9"/>
      <c r="C293" s="9"/>
      <c r="D293" s="9"/>
      <c r="E293" s="9"/>
      <c r="F293" s="9"/>
      <c r="G293" s="9"/>
      <c r="H293" s="21"/>
      <c r="I293" s="21"/>
      <c r="J293" s="21"/>
      <c r="K293" s="9"/>
      <c r="L293" s="21"/>
      <c r="M293" s="9"/>
      <c r="N293" s="9"/>
      <c r="O293" s="23"/>
      <c r="P293" s="17"/>
    </row>
    <row r="294" spans="2:16" x14ac:dyDescent="0.3">
      <c r="B294" s="9"/>
      <c r="C294" s="9"/>
      <c r="D294" s="9"/>
      <c r="E294" s="9"/>
      <c r="F294" s="9"/>
      <c r="G294" s="9"/>
      <c r="H294" s="20"/>
      <c r="I294" s="20"/>
      <c r="J294" s="20"/>
      <c r="K294" s="9"/>
      <c r="L294" s="21"/>
      <c r="M294" s="9"/>
      <c r="N294" s="9"/>
      <c r="O294" s="23"/>
      <c r="P294" s="17"/>
    </row>
    <row r="295" spans="2:16" x14ac:dyDescent="0.3">
      <c r="B295" s="9"/>
      <c r="C295" s="9"/>
      <c r="D295" s="9"/>
      <c r="E295" s="9"/>
      <c r="F295" s="9"/>
      <c r="G295" s="9"/>
      <c r="H295" s="20"/>
      <c r="I295" s="9"/>
      <c r="J295" s="9"/>
      <c r="K295" s="9"/>
      <c r="L295" s="20"/>
      <c r="M295" s="9"/>
      <c r="N295" s="9"/>
      <c r="O295" s="25"/>
      <c r="P295" s="17"/>
    </row>
    <row r="296" spans="2:16" x14ac:dyDescent="0.3">
      <c r="B296" s="9"/>
      <c r="C296" s="9"/>
      <c r="D296" s="9"/>
      <c r="E296" s="9"/>
      <c r="F296" s="9"/>
      <c r="G296" s="9"/>
      <c r="H296" s="20"/>
      <c r="I296" s="9"/>
      <c r="J296" s="9"/>
      <c r="K296" s="22"/>
      <c r="L296" s="22"/>
      <c r="M296" s="9"/>
      <c r="N296" s="9"/>
      <c r="O296" s="25"/>
      <c r="P296" s="17"/>
    </row>
    <row r="297" spans="2:16" x14ac:dyDescent="0.3">
      <c r="B297" s="9"/>
      <c r="C297" s="9"/>
      <c r="D297" s="9"/>
      <c r="E297" s="9"/>
      <c r="F297" s="9"/>
      <c r="G297" s="9"/>
      <c r="H297" s="20"/>
      <c r="I297" s="9"/>
      <c r="J297" s="9"/>
      <c r="K297" s="22"/>
      <c r="L297" s="22"/>
      <c r="M297" s="9"/>
      <c r="N297" s="9"/>
      <c r="O297" s="21"/>
      <c r="P297" s="17"/>
    </row>
    <row r="298" spans="2:16" x14ac:dyDescent="0.3">
      <c r="B298" s="9"/>
      <c r="C298" s="9"/>
      <c r="D298" s="9"/>
      <c r="E298" s="9"/>
      <c r="F298" s="9"/>
      <c r="G298" s="9"/>
      <c r="H298" s="21"/>
      <c r="I298" s="21"/>
      <c r="J298" s="21"/>
      <c r="K298" s="22"/>
      <c r="L298" s="22"/>
      <c r="M298" s="9"/>
      <c r="N298" s="9"/>
      <c r="O298" s="21"/>
      <c r="P298" s="17"/>
    </row>
    <row r="299" spans="2:16" x14ac:dyDescent="0.3">
      <c r="B299" s="9"/>
      <c r="C299" s="9"/>
      <c r="D299" s="9"/>
      <c r="E299" s="9"/>
      <c r="F299" s="9"/>
      <c r="G299" s="9"/>
      <c r="H299" s="21"/>
      <c r="I299" s="21"/>
      <c r="J299" s="21"/>
      <c r="K299" s="23"/>
      <c r="L299" s="23"/>
      <c r="M299" s="9"/>
      <c r="N299" s="9"/>
      <c r="O299" s="21"/>
      <c r="P299" s="17"/>
    </row>
    <row r="300" spans="2:16" x14ac:dyDescent="0.3">
      <c r="B300" s="9"/>
      <c r="C300" s="9"/>
      <c r="D300" s="9"/>
      <c r="E300" s="9"/>
      <c r="F300" s="9"/>
      <c r="G300" s="9"/>
      <c r="H300" s="21"/>
      <c r="I300" s="21"/>
      <c r="J300" s="21"/>
      <c r="K300" s="21"/>
      <c r="L300" s="21"/>
      <c r="M300" s="9"/>
      <c r="N300" s="9"/>
      <c r="O300" s="20"/>
      <c r="P300" s="17"/>
    </row>
    <row r="301" spans="2:16" x14ac:dyDescent="0.3">
      <c r="B301" s="9"/>
      <c r="C301" s="9"/>
      <c r="D301" s="9"/>
      <c r="E301" s="9"/>
      <c r="F301" s="9"/>
      <c r="G301" s="9"/>
      <c r="H301" s="20"/>
      <c r="I301" s="20"/>
      <c r="J301" s="20"/>
      <c r="K301" s="21"/>
      <c r="L301" s="21"/>
      <c r="M301" s="9"/>
      <c r="N301" s="9"/>
      <c r="O301" s="21"/>
      <c r="P301" s="17"/>
    </row>
    <row r="302" spans="2:16" x14ac:dyDescent="0.3">
      <c r="B302" s="9"/>
      <c r="C302" s="9"/>
      <c r="D302" s="9"/>
      <c r="E302" s="9"/>
      <c r="F302" s="9"/>
      <c r="G302" s="9"/>
      <c r="H302" s="20"/>
      <c r="I302" s="9"/>
      <c r="J302" s="9"/>
      <c r="K302" s="21"/>
      <c r="L302" s="20"/>
      <c r="M302" s="9"/>
      <c r="N302" s="9"/>
      <c r="O302" s="21"/>
      <c r="P302" s="17"/>
    </row>
    <row r="303" spans="2:16" x14ac:dyDescent="0.3">
      <c r="B303" s="9"/>
      <c r="C303" s="9"/>
      <c r="D303" s="9"/>
      <c r="E303" s="9"/>
      <c r="F303" s="9"/>
      <c r="G303" s="9"/>
      <c r="H303" s="20"/>
      <c r="I303" s="9"/>
      <c r="J303" s="9"/>
      <c r="K303" s="22"/>
      <c r="L303" s="22"/>
      <c r="M303" s="9"/>
      <c r="N303" s="9"/>
      <c r="O303" s="21"/>
      <c r="P303" s="17"/>
    </row>
    <row r="304" spans="2:16" x14ac:dyDescent="0.3">
      <c r="B304" s="9"/>
      <c r="C304" s="9"/>
      <c r="D304" s="9"/>
      <c r="E304" s="9"/>
      <c r="F304" s="9"/>
      <c r="G304" s="9"/>
      <c r="H304" s="20"/>
      <c r="I304" s="9"/>
      <c r="J304" s="9"/>
      <c r="K304" s="22"/>
      <c r="L304" s="22"/>
      <c r="M304" s="9"/>
      <c r="N304" s="9"/>
      <c r="O304" s="20"/>
      <c r="P304" s="17"/>
    </row>
    <row r="305" spans="2:16" x14ac:dyDescent="0.3">
      <c r="B305" s="9"/>
      <c r="C305" s="9"/>
      <c r="D305" s="9"/>
      <c r="E305" s="9"/>
      <c r="F305" s="9"/>
      <c r="G305" s="9"/>
      <c r="H305" s="21"/>
      <c r="I305" s="21"/>
      <c r="J305" s="21"/>
      <c r="K305" s="22"/>
      <c r="L305" s="22"/>
      <c r="M305" s="9"/>
      <c r="N305" s="9"/>
      <c r="O305" s="21"/>
      <c r="P305" s="17"/>
    </row>
    <row r="306" spans="2:16" x14ac:dyDescent="0.3">
      <c r="B306" s="9"/>
      <c r="C306" s="9"/>
      <c r="D306" s="9"/>
      <c r="E306" s="9"/>
      <c r="F306" s="9"/>
      <c r="G306" s="9"/>
      <c r="H306" s="21"/>
      <c r="I306" s="21"/>
      <c r="J306" s="21"/>
      <c r="K306" s="23"/>
      <c r="L306" s="23"/>
      <c r="M306" s="9"/>
      <c r="N306" s="9"/>
      <c r="O306" s="21"/>
      <c r="P306" s="17"/>
    </row>
    <row r="307" spans="2:16" x14ac:dyDescent="0.3">
      <c r="B307" s="9"/>
      <c r="C307" s="9"/>
      <c r="D307" s="9"/>
      <c r="E307" s="9"/>
      <c r="F307" s="9"/>
      <c r="G307" s="9"/>
      <c r="H307" s="21"/>
      <c r="I307" s="21"/>
      <c r="J307" s="21"/>
      <c r="K307" s="18"/>
      <c r="L307" s="21"/>
      <c r="M307" s="9"/>
      <c r="N307" s="9"/>
      <c r="O307" s="21"/>
      <c r="P307" s="17"/>
    </row>
    <row r="308" spans="2:16" x14ac:dyDescent="0.3">
      <c r="B308" s="9"/>
      <c r="C308" s="9"/>
      <c r="D308" s="9"/>
      <c r="E308" s="9"/>
      <c r="F308" s="9"/>
      <c r="G308" s="9"/>
      <c r="H308" s="20"/>
      <c r="I308" s="20"/>
      <c r="J308" s="20"/>
      <c r="K308" s="18"/>
      <c r="L308" s="21"/>
      <c r="M308" s="9"/>
      <c r="N308" s="9"/>
      <c r="O308" s="21"/>
      <c r="P308" s="17"/>
    </row>
    <row r="309" spans="2:16" x14ac:dyDescent="0.3">
      <c r="B309" s="9"/>
      <c r="C309" s="9"/>
      <c r="D309" s="9"/>
      <c r="E309" s="9"/>
      <c r="F309" s="9"/>
      <c r="G309" s="9"/>
      <c r="H309" s="20"/>
      <c r="I309" s="9"/>
      <c r="J309" s="9"/>
      <c r="K309" s="18"/>
      <c r="L309" s="20"/>
      <c r="M309" s="9"/>
      <c r="N309" s="9"/>
      <c r="O309" s="21"/>
      <c r="P309" s="17"/>
    </row>
    <row r="310" spans="2:16" x14ac:dyDescent="0.3">
      <c r="B310" s="9"/>
      <c r="C310" s="9"/>
      <c r="D310" s="9"/>
      <c r="E310" s="9"/>
      <c r="F310" s="9"/>
      <c r="G310" s="9"/>
      <c r="H310" s="20"/>
      <c r="I310" s="9"/>
      <c r="J310" s="9"/>
      <c r="K310" s="22"/>
      <c r="L310" s="22"/>
      <c r="M310" s="9"/>
      <c r="N310" s="9"/>
      <c r="O310" s="21"/>
      <c r="P310" s="17"/>
    </row>
    <row r="311" spans="2:16" x14ac:dyDescent="0.3">
      <c r="B311" s="9"/>
      <c r="C311" s="9"/>
      <c r="D311" s="9"/>
      <c r="E311" s="9"/>
      <c r="F311" s="9"/>
      <c r="G311" s="9"/>
      <c r="H311" s="20"/>
      <c r="I311" s="9"/>
      <c r="J311" s="9"/>
      <c r="K311" s="22"/>
      <c r="L311" s="22"/>
      <c r="M311" s="9"/>
      <c r="N311" s="9"/>
      <c r="O311" s="20"/>
      <c r="P311" s="17"/>
    </row>
    <row r="312" spans="2:16" x14ac:dyDescent="0.3">
      <c r="B312" s="9"/>
      <c r="C312" s="9"/>
      <c r="D312" s="9"/>
      <c r="E312" s="9"/>
      <c r="F312" s="9"/>
      <c r="G312" s="9"/>
      <c r="H312" s="21"/>
      <c r="I312" s="21"/>
      <c r="J312" s="21"/>
      <c r="K312" s="22"/>
      <c r="L312" s="22"/>
      <c r="M312" s="9"/>
      <c r="N312" s="9"/>
      <c r="O312" s="21"/>
      <c r="P312" s="17"/>
    </row>
    <row r="313" spans="2:16" x14ac:dyDescent="0.3">
      <c r="B313" s="9"/>
      <c r="C313" s="9"/>
      <c r="D313" s="9"/>
      <c r="E313" s="9"/>
      <c r="F313" s="9"/>
      <c r="G313" s="9"/>
      <c r="H313" s="21"/>
      <c r="I313" s="21"/>
      <c r="J313" s="21"/>
      <c r="K313" s="23"/>
      <c r="L313" s="23"/>
      <c r="M313" s="9"/>
      <c r="N313" s="9"/>
      <c r="O313" s="21"/>
      <c r="P313" s="17"/>
    </row>
    <row r="314" spans="2:16" x14ac:dyDescent="0.3">
      <c r="B314" s="9"/>
      <c r="C314" s="9"/>
      <c r="D314" s="9"/>
      <c r="E314" s="9"/>
      <c r="F314" s="9"/>
      <c r="G314" s="9"/>
      <c r="H314" s="21"/>
      <c r="I314" s="21"/>
      <c r="J314" s="21"/>
      <c r="K314" s="21"/>
      <c r="L314" s="21"/>
      <c r="M314" s="9"/>
      <c r="N314" s="9"/>
      <c r="O314" s="21"/>
      <c r="P314" s="17"/>
    </row>
    <row r="315" spans="2:16" x14ac:dyDescent="0.3">
      <c r="B315" s="9"/>
      <c r="C315" s="9"/>
      <c r="D315" s="9"/>
      <c r="E315" s="9"/>
      <c r="F315" s="9"/>
      <c r="G315" s="9"/>
      <c r="H315" s="20"/>
      <c r="I315" s="20"/>
      <c r="J315" s="20"/>
      <c r="K315" s="21"/>
      <c r="L315" s="21"/>
      <c r="M315" s="9"/>
      <c r="N315" s="9"/>
      <c r="O315" s="21"/>
      <c r="P315" s="17"/>
    </row>
    <row r="316" spans="2:16" x14ac:dyDescent="0.3">
      <c r="B316" s="9"/>
      <c r="C316" s="9"/>
      <c r="D316" s="9"/>
      <c r="E316" s="9"/>
      <c r="F316" s="9"/>
      <c r="G316" s="9"/>
      <c r="H316" s="20"/>
      <c r="I316" s="9"/>
      <c r="J316" s="9"/>
      <c r="K316" s="21"/>
      <c r="L316" s="20"/>
      <c r="M316" s="9"/>
      <c r="N316" s="9"/>
      <c r="O316" s="21"/>
      <c r="P316" s="17"/>
    </row>
    <row r="317" spans="2:16" x14ac:dyDescent="0.3">
      <c r="B317" s="9"/>
      <c r="C317" s="9"/>
      <c r="D317" s="9"/>
      <c r="E317" s="9"/>
      <c r="F317" s="9"/>
      <c r="G317" s="9"/>
      <c r="H317" s="20"/>
      <c r="I317" s="9"/>
      <c r="J317" s="9"/>
      <c r="K317" s="22"/>
      <c r="L317" s="22"/>
      <c r="M317" s="9"/>
      <c r="N317" s="9"/>
      <c r="O317" s="21"/>
      <c r="P317" s="17"/>
    </row>
    <row r="318" spans="2:16" x14ac:dyDescent="0.3">
      <c r="B318" s="9"/>
      <c r="C318" s="9"/>
      <c r="D318" s="9"/>
      <c r="E318" s="9"/>
      <c r="F318" s="9"/>
      <c r="G318" s="9"/>
      <c r="H318" s="20"/>
      <c r="I318" s="9"/>
      <c r="J318" s="9"/>
      <c r="K318" s="22"/>
      <c r="L318" s="22"/>
      <c r="M318" s="9"/>
      <c r="N318" s="9"/>
      <c r="O318" s="20"/>
      <c r="P318" s="17"/>
    </row>
    <row r="319" spans="2:16" x14ac:dyDescent="0.3">
      <c r="B319" s="9"/>
      <c r="C319" s="9"/>
      <c r="D319" s="9"/>
      <c r="E319" s="9"/>
      <c r="F319" s="9"/>
      <c r="G319" s="9"/>
      <c r="H319" s="21"/>
      <c r="I319" s="21"/>
      <c r="J319" s="21"/>
      <c r="K319" s="22"/>
      <c r="L319" s="22"/>
      <c r="M319" s="9"/>
      <c r="N319" s="9"/>
      <c r="O319" s="21"/>
      <c r="P319" s="17"/>
    </row>
    <row r="320" spans="2:16" x14ac:dyDescent="0.3">
      <c r="B320" s="9"/>
      <c r="C320" s="9"/>
      <c r="D320" s="9"/>
      <c r="E320" s="9"/>
      <c r="F320" s="9"/>
      <c r="G320" s="9"/>
      <c r="H320" s="21"/>
      <c r="I320" s="21"/>
      <c r="J320" s="21"/>
      <c r="K320" s="23"/>
      <c r="L320" s="23"/>
      <c r="M320" s="9"/>
      <c r="N320" s="9"/>
      <c r="O320" s="21"/>
      <c r="P320" s="17"/>
    </row>
    <row r="321" spans="2:16" x14ac:dyDescent="0.3">
      <c r="B321" s="9"/>
      <c r="C321" s="9"/>
      <c r="D321" s="9"/>
      <c r="E321" s="9"/>
      <c r="F321" s="9"/>
      <c r="G321" s="9"/>
      <c r="H321" s="21"/>
      <c r="I321" s="21"/>
      <c r="J321" s="21"/>
      <c r="K321" s="18"/>
      <c r="L321" s="21"/>
      <c r="M321" s="9"/>
      <c r="N321" s="9"/>
      <c r="O321" s="21"/>
      <c r="P321" s="17"/>
    </row>
    <row r="322" spans="2:16" x14ac:dyDescent="0.3">
      <c r="B322" s="9"/>
      <c r="C322" s="9"/>
      <c r="D322" s="9"/>
      <c r="E322" s="9"/>
      <c r="F322" s="9"/>
      <c r="G322" s="9"/>
      <c r="H322" s="20"/>
      <c r="I322" s="20"/>
      <c r="J322" s="20"/>
      <c r="K322" s="18"/>
      <c r="L322" s="21"/>
      <c r="M322" s="9"/>
      <c r="N322" s="9"/>
      <c r="O322" s="21"/>
      <c r="P322" s="17"/>
    </row>
    <row r="323" spans="2:16" x14ac:dyDescent="0.3">
      <c r="B323" s="9"/>
      <c r="C323" s="9"/>
      <c r="D323" s="9"/>
      <c r="E323" s="9"/>
      <c r="F323" s="9"/>
      <c r="G323" s="9"/>
      <c r="H323" s="20"/>
      <c r="I323" s="9"/>
      <c r="J323" s="9"/>
      <c r="K323" s="18"/>
      <c r="L323" s="20"/>
      <c r="M323" s="9"/>
      <c r="N323" s="9"/>
      <c r="O323" s="21"/>
      <c r="P323" s="17"/>
    </row>
    <row r="324" spans="2:16" x14ac:dyDescent="0.3">
      <c r="B324" s="9"/>
      <c r="C324" s="9"/>
      <c r="D324" s="9"/>
      <c r="E324" s="9"/>
      <c r="F324" s="9"/>
      <c r="G324" s="9"/>
      <c r="H324" s="20"/>
      <c r="I324" s="9"/>
      <c r="J324" s="9"/>
      <c r="K324" s="22"/>
      <c r="L324" s="22"/>
      <c r="M324" s="9"/>
      <c r="N324" s="9"/>
      <c r="O324" s="21"/>
      <c r="P324" s="17"/>
    </row>
    <row r="325" spans="2:16" x14ac:dyDescent="0.3">
      <c r="B325" s="9"/>
      <c r="C325" s="9"/>
      <c r="D325" s="9"/>
      <c r="E325" s="9"/>
      <c r="F325" s="9"/>
      <c r="G325" s="9"/>
      <c r="H325" s="20"/>
      <c r="I325" s="9"/>
      <c r="J325" s="9"/>
      <c r="K325" s="22"/>
      <c r="L325" s="22"/>
      <c r="M325" s="9"/>
      <c r="N325" s="9"/>
      <c r="O325" s="20"/>
      <c r="P325" s="17"/>
    </row>
    <row r="326" spans="2:16" x14ac:dyDescent="0.3">
      <c r="B326" s="9"/>
      <c r="C326" s="9"/>
      <c r="D326" s="9"/>
      <c r="E326" s="9"/>
      <c r="F326" s="9"/>
      <c r="G326" s="9"/>
      <c r="H326" s="21"/>
      <c r="I326" s="21"/>
      <c r="J326" s="21"/>
      <c r="K326" s="22"/>
      <c r="L326" s="22"/>
      <c r="M326" s="9"/>
      <c r="N326" s="9"/>
      <c r="O326" s="21"/>
      <c r="P326" s="17"/>
    </row>
    <row r="327" spans="2:16" x14ac:dyDescent="0.3">
      <c r="B327" s="9"/>
      <c r="C327" s="9"/>
      <c r="D327" s="9"/>
      <c r="E327" s="9"/>
      <c r="F327" s="9"/>
      <c r="G327" s="9"/>
      <c r="H327" s="21"/>
      <c r="I327" s="21"/>
      <c r="J327" s="21"/>
      <c r="K327" s="23"/>
      <c r="L327" s="23"/>
      <c r="M327" s="9"/>
      <c r="N327" s="9"/>
      <c r="O327" s="21"/>
      <c r="P327" s="17"/>
    </row>
    <row r="328" spans="2:16" x14ac:dyDescent="0.3">
      <c r="B328" s="9"/>
      <c r="C328" s="9"/>
      <c r="D328" s="9"/>
      <c r="E328" s="9"/>
      <c r="F328" s="9"/>
      <c r="G328" s="9"/>
      <c r="H328" s="21"/>
      <c r="I328" s="21"/>
      <c r="J328" s="21"/>
      <c r="K328" s="20"/>
      <c r="L328" s="21"/>
      <c r="M328" s="9"/>
      <c r="N328" s="9"/>
      <c r="O328" s="21"/>
      <c r="P328" s="17"/>
    </row>
    <row r="329" spans="2:16" x14ac:dyDescent="0.3">
      <c r="B329" s="9"/>
      <c r="C329" s="9"/>
      <c r="D329" s="9"/>
      <c r="E329" s="9"/>
      <c r="F329" s="9"/>
      <c r="G329" s="9"/>
      <c r="H329" s="20"/>
      <c r="I329" s="20"/>
      <c r="J329" s="20"/>
      <c r="K329" s="20"/>
      <c r="L329" s="21"/>
      <c r="M329" s="9"/>
      <c r="N329" s="9"/>
      <c r="O329" s="21"/>
      <c r="P329" s="17"/>
    </row>
    <row r="330" spans="2:16" x14ac:dyDescent="0.3">
      <c r="B330" s="9"/>
      <c r="C330" s="9"/>
      <c r="D330" s="9"/>
      <c r="E330" s="9"/>
      <c r="F330" s="9"/>
      <c r="G330" s="9"/>
      <c r="H330" s="20"/>
      <c r="I330" s="9"/>
      <c r="J330" s="9"/>
      <c r="K330" s="20"/>
      <c r="L330" s="20"/>
      <c r="M330" s="9"/>
      <c r="N330" s="9"/>
      <c r="O330" s="21"/>
      <c r="P330" s="17"/>
    </row>
    <row r="331" spans="2:16" x14ac:dyDescent="0.3">
      <c r="B331" s="9"/>
      <c r="C331" s="9"/>
      <c r="D331" s="9"/>
      <c r="E331" s="9"/>
      <c r="F331" s="9"/>
      <c r="G331" s="9"/>
      <c r="H331" s="20"/>
      <c r="I331" s="9"/>
      <c r="J331" s="9"/>
      <c r="K331" s="22"/>
      <c r="L331" s="22"/>
      <c r="M331" s="9"/>
      <c r="N331" s="9"/>
      <c r="O331" s="21"/>
      <c r="P331" s="17"/>
    </row>
    <row r="332" spans="2:16" x14ac:dyDescent="0.3">
      <c r="B332" s="9"/>
      <c r="C332" s="9"/>
      <c r="D332" s="9"/>
      <c r="E332" s="9"/>
      <c r="F332" s="9"/>
      <c r="G332" s="9"/>
      <c r="H332" s="20"/>
      <c r="I332" s="9"/>
      <c r="J332" s="9"/>
      <c r="K332" s="22"/>
      <c r="L332" s="22"/>
      <c r="M332" s="9"/>
      <c r="N332" s="9"/>
      <c r="O332" s="20"/>
      <c r="P332" s="17"/>
    </row>
    <row r="333" spans="2:16" x14ac:dyDescent="0.3">
      <c r="B333" s="9"/>
      <c r="C333" s="9"/>
      <c r="D333" s="9"/>
      <c r="E333" s="9"/>
      <c r="F333" s="9"/>
      <c r="G333" s="9"/>
      <c r="H333" s="21"/>
      <c r="I333" s="21"/>
      <c r="J333" s="21"/>
      <c r="K333" s="22"/>
      <c r="L333" s="22"/>
      <c r="M333" s="9"/>
      <c r="N333" s="9"/>
      <c r="O333" s="21"/>
      <c r="P333" s="17"/>
    </row>
    <row r="334" spans="2:16" x14ac:dyDescent="0.3">
      <c r="B334" s="9"/>
      <c r="C334" s="9"/>
      <c r="D334" s="9"/>
      <c r="E334" s="9"/>
      <c r="F334" s="9"/>
      <c r="G334" s="9"/>
      <c r="H334" s="21"/>
      <c r="I334" s="21"/>
      <c r="J334" s="21"/>
      <c r="K334" s="23"/>
      <c r="L334" s="23"/>
      <c r="M334" s="9"/>
      <c r="N334" s="9"/>
      <c r="O334" s="21"/>
      <c r="P334" s="17"/>
    </row>
    <row r="335" spans="2:16" x14ac:dyDescent="0.3">
      <c r="B335" s="9"/>
      <c r="C335" s="9"/>
      <c r="D335" s="9"/>
      <c r="E335" s="9"/>
      <c r="F335" s="9"/>
      <c r="G335" s="9"/>
      <c r="H335" s="21"/>
      <c r="I335" s="21"/>
      <c r="J335" s="21"/>
      <c r="K335" s="21"/>
      <c r="L335" s="21"/>
      <c r="M335" s="9"/>
      <c r="N335" s="9"/>
      <c r="O335" s="21"/>
      <c r="P335" s="17"/>
    </row>
    <row r="336" spans="2:16" x14ac:dyDescent="0.3">
      <c r="B336" s="9"/>
      <c r="C336" s="9"/>
      <c r="D336" s="9"/>
      <c r="E336" s="9"/>
      <c r="F336" s="9"/>
      <c r="G336" s="9"/>
      <c r="H336" s="20"/>
      <c r="I336" s="20"/>
      <c r="J336" s="20"/>
      <c r="K336" s="21"/>
      <c r="L336" s="21"/>
      <c r="M336" s="9"/>
      <c r="N336" s="9"/>
      <c r="O336" s="20"/>
      <c r="P336" s="17"/>
    </row>
    <row r="337" spans="2:16" x14ac:dyDescent="0.3">
      <c r="B337" s="9"/>
      <c r="C337" s="9"/>
      <c r="D337" s="9"/>
      <c r="E337" s="9"/>
      <c r="F337" s="9"/>
      <c r="G337" s="9"/>
      <c r="H337" s="18"/>
      <c r="I337" s="9"/>
      <c r="J337" s="9"/>
      <c r="K337" s="21"/>
      <c r="L337" s="20"/>
      <c r="M337" s="9"/>
      <c r="N337" s="9"/>
      <c r="O337" s="21"/>
      <c r="P337" s="17"/>
    </row>
    <row r="338" spans="2:16" x14ac:dyDescent="0.3">
      <c r="B338" s="9"/>
      <c r="C338" s="9"/>
      <c r="D338" s="9"/>
      <c r="E338" s="9"/>
      <c r="F338" s="9"/>
      <c r="G338" s="9"/>
      <c r="H338" s="18"/>
      <c r="I338" s="28"/>
      <c r="J338" s="9"/>
      <c r="K338" s="22"/>
      <c r="L338" s="22"/>
      <c r="M338" s="9"/>
      <c r="N338" s="9"/>
      <c r="O338" s="21"/>
      <c r="P338" s="17"/>
    </row>
    <row r="339" spans="2:16" x14ac:dyDescent="0.3">
      <c r="B339" s="9"/>
      <c r="C339" s="9"/>
      <c r="D339" s="9"/>
      <c r="E339" s="9"/>
      <c r="F339" s="9"/>
      <c r="G339" s="9"/>
      <c r="H339" s="24"/>
      <c r="I339" s="28"/>
      <c r="J339" s="9"/>
      <c r="K339" s="22"/>
      <c r="L339" s="22"/>
      <c r="M339" s="9"/>
      <c r="N339" s="9"/>
      <c r="O339" s="21"/>
      <c r="P339" s="17"/>
    </row>
    <row r="340" spans="2:16" x14ac:dyDescent="0.3">
      <c r="B340" s="9"/>
      <c r="C340" s="9"/>
      <c r="D340" s="9"/>
      <c r="E340" s="9"/>
      <c r="F340" s="9"/>
      <c r="G340" s="9"/>
      <c r="H340" s="9"/>
      <c r="I340" s="28"/>
      <c r="J340" s="9"/>
      <c r="K340" s="22"/>
      <c r="L340" s="22"/>
      <c r="M340" s="9"/>
      <c r="N340" s="9"/>
      <c r="O340" s="20"/>
      <c r="P340" s="17"/>
    </row>
    <row r="341" spans="2:16" x14ac:dyDescent="0.3">
      <c r="B341" s="9"/>
      <c r="C341" s="9"/>
      <c r="D341" s="9"/>
      <c r="E341" s="9"/>
      <c r="F341" s="9"/>
      <c r="G341" s="9"/>
      <c r="H341" s="9"/>
      <c r="I341" s="28"/>
      <c r="J341" s="9"/>
      <c r="K341" s="23"/>
      <c r="L341" s="23"/>
      <c r="M341" s="9"/>
      <c r="N341" s="9"/>
      <c r="O341" s="21"/>
      <c r="P341" s="17"/>
    </row>
    <row r="342" spans="2:16" x14ac:dyDescent="0.3">
      <c r="B342" s="9"/>
      <c r="C342" s="9"/>
      <c r="D342" s="9"/>
      <c r="E342" s="9"/>
      <c r="F342" s="9"/>
      <c r="G342" s="9"/>
      <c r="H342" s="9"/>
      <c r="I342" s="9"/>
      <c r="J342" s="9"/>
      <c r="K342" s="18"/>
      <c r="L342" s="21"/>
      <c r="M342" s="9"/>
      <c r="N342" s="9"/>
      <c r="O342" s="21"/>
      <c r="P342" s="17"/>
    </row>
    <row r="343" spans="2:16" x14ac:dyDescent="0.3">
      <c r="B343" s="9"/>
      <c r="C343" s="9"/>
      <c r="D343" s="9"/>
      <c r="E343" s="9"/>
      <c r="F343" s="9"/>
      <c r="G343" s="9"/>
      <c r="H343" s="18"/>
      <c r="I343" s="9"/>
      <c r="J343" s="9"/>
      <c r="K343" s="18"/>
      <c r="L343" s="21"/>
      <c r="M343" s="9"/>
      <c r="N343" s="9"/>
      <c r="O343" s="21"/>
      <c r="P343" s="17"/>
    </row>
    <row r="344" spans="2:16" x14ac:dyDescent="0.3">
      <c r="B344" s="9"/>
      <c r="C344" s="9"/>
      <c r="D344" s="9"/>
      <c r="E344" s="9"/>
      <c r="F344" s="9"/>
      <c r="G344" s="9"/>
      <c r="H344" s="18"/>
      <c r="I344" s="9"/>
      <c r="J344" s="9"/>
      <c r="K344" s="18"/>
      <c r="L344" s="20"/>
      <c r="M344" s="9"/>
      <c r="N344" s="9"/>
      <c r="O344" s="20"/>
      <c r="P344" s="17"/>
    </row>
    <row r="345" spans="2:16" x14ac:dyDescent="0.3">
      <c r="B345" s="9"/>
      <c r="C345" s="9"/>
      <c r="D345" s="9"/>
      <c r="E345" s="9"/>
      <c r="F345" s="9"/>
      <c r="G345" s="9"/>
      <c r="H345" s="18"/>
      <c r="I345" s="28"/>
      <c r="J345" s="9"/>
      <c r="K345" s="22"/>
      <c r="L345" s="22"/>
      <c r="M345" s="9"/>
      <c r="N345" s="9"/>
      <c r="O345" s="21"/>
      <c r="P345" s="17"/>
    </row>
    <row r="346" spans="2:16" x14ac:dyDescent="0.3">
      <c r="B346" s="9"/>
      <c r="C346" s="9"/>
      <c r="D346" s="9"/>
      <c r="E346" s="9"/>
      <c r="F346" s="9"/>
      <c r="G346" s="9"/>
      <c r="H346" s="24"/>
      <c r="I346" s="28"/>
      <c r="J346" s="9"/>
      <c r="K346" s="22"/>
      <c r="L346" s="22"/>
      <c r="M346" s="9"/>
      <c r="N346" s="9"/>
      <c r="O346" s="21"/>
      <c r="P346" s="17"/>
    </row>
    <row r="347" spans="2:16" x14ac:dyDescent="0.3">
      <c r="B347" s="9"/>
      <c r="C347" s="9"/>
      <c r="D347" s="9"/>
      <c r="E347" s="9"/>
      <c r="F347" s="9"/>
      <c r="G347" s="9"/>
      <c r="H347" s="9"/>
      <c r="I347" s="28"/>
      <c r="J347" s="9"/>
      <c r="K347" s="22"/>
      <c r="L347" s="22"/>
      <c r="M347" s="9"/>
      <c r="N347" s="9"/>
      <c r="O347" s="21"/>
      <c r="P347" s="17"/>
    </row>
    <row r="348" spans="2:16" x14ac:dyDescent="0.3">
      <c r="B348" s="9"/>
      <c r="C348" s="9"/>
      <c r="D348" s="9"/>
      <c r="E348" s="9"/>
      <c r="F348" s="9"/>
      <c r="G348" s="9"/>
      <c r="H348" s="9"/>
      <c r="I348" s="28"/>
      <c r="J348" s="9"/>
      <c r="K348" s="23"/>
      <c r="L348" s="23"/>
      <c r="M348" s="9"/>
      <c r="N348" s="9"/>
      <c r="O348" s="21"/>
      <c r="P348" s="17"/>
    </row>
    <row r="349" spans="2:16" x14ac:dyDescent="0.3">
      <c r="B349" s="9"/>
      <c r="C349" s="9"/>
      <c r="D349" s="9"/>
      <c r="E349" s="9"/>
      <c r="F349" s="9"/>
      <c r="G349" s="9"/>
      <c r="H349" s="9"/>
      <c r="I349" s="9"/>
      <c r="J349" s="9"/>
      <c r="K349" s="21"/>
      <c r="L349" s="21"/>
      <c r="M349" s="9"/>
      <c r="N349" s="9"/>
      <c r="O349" s="21"/>
      <c r="P349" s="17"/>
    </row>
    <row r="350" spans="2:16" x14ac:dyDescent="0.3">
      <c r="B350" s="9"/>
      <c r="C350" s="9"/>
      <c r="D350" s="9"/>
      <c r="E350" s="9"/>
      <c r="F350" s="9"/>
      <c r="G350" s="9"/>
      <c r="H350" s="18"/>
      <c r="I350" s="9"/>
      <c r="J350" s="9"/>
      <c r="K350" s="21"/>
      <c r="L350" s="21"/>
      <c r="M350" s="9"/>
      <c r="N350" s="9"/>
      <c r="O350" s="21"/>
      <c r="P350" s="17"/>
    </row>
    <row r="351" spans="2:16" x14ac:dyDescent="0.3">
      <c r="B351" s="9"/>
      <c r="C351" s="9"/>
      <c r="D351" s="9"/>
      <c r="E351" s="9"/>
      <c r="F351" s="9"/>
      <c r="G351" s="9"/>
      <c r="H351" s="18"/>
      <c r="I351" s="9"/>
      <c r="J351" s="9"/>
      <c r="K351" s="21"/>
      <c r="L351" s="20"/>
      <c r="M351" s="9"/>
      <c r="N351" s="9"/>
      <c r="O351" s="20"/>
      <c r="P351" s="17"/>
    </row>
    <row r="352" spans="2:16" x14ac:dyDescent="0.3">
      <c r="B352" s="9"/>
      <c r="C352" s="9"/>
      <c r="D352" s="9"/>
      <c r="E352" s="9"/>
      <c r="F352" s="9"/>
      <c r="G352" s="9"/>
      <c r="H352" s="18"/>
      <c r="I352" s="21"/>
      <c r="J352" s="9"/>
      <c r="K352" s="22"/>
      <c r="L352" s="22"/>
      <c r="M352" s="9"/>
      <c r="N352" s="9"/>
      <c r="O352" s="20"/>
      <c r="P352" s="17"/>
    </row>
    <row r="353" spans="2:16" x14ac:dyDescent="0.3">
      <c r="B353" s="9"/>
      <c r="C353" s="9"/>
      <c r="D353" s="9"/>
      <c r="E353" s="9"/>
      <c r="F353" s="9"/>
      <c r="G353" s="9"/>
      <c r="H353" s="24"/>
      <c r="I353" s="20"/>
      <c r="J353" s="9"/>
      <c r="K353" s="22"/>
      <c r="L353" s="22"/>
      <c r="M353" s="9"/>
      <c r="N353" s="9"/>
      <c r="O353" s="21"/>
      <c r="P353" s="17"/>
    </row>
    <row r="354" spans="2:16" x14ac:dyDescent="0.3">
      <c r="B354" s="9"/>
      <c r="C354" s="9"/>
      <c r="D354" s="9"/>
      <c r="E354" s="9"/>
      <c r="F354" s="9"/>
      <c r="G354" s="9"/>
      <c r="H354" s="9"/>
      <c r="I354" s="18"/>
      <c r="J354" s="9"/>
      <c r="K354" s="22"/>
      <c r="L354" s="22"/>
      <c r="M354" s="9"/>
      <c r="N354" s="9"/>
      <c r="O354" s="21"/>
      <c r="P354" s="17"/>
    </row>
    <row r="355" spans="2:16" x14ac:dyDescent="0.3">
      <c r="B355" s="9"/>
      <c r="C355" s="9"/>
      <c r="D355" s="9"/>
      <c r="E355" s="9"/>
      <c r="F355" s="9"/>
      <c r="G355" s="9"/>
      <c r="H355" s="9"/>
      <c r="I355" s="18"/>
      <c r="J355" s="9"/>
      <c r="K355" s="23"/>
      <c r="L355" s="23"/>
      <c r="M355" s="9"/>
      <c r="N355" s="9"/>
      <c r="O355" s="21"/>
      <c r="P355" s="17"/>
    </row>
    <row r="356" spans="2:16" x14ac:dyDescent="0.3">
      <c r="B356" s="9"/>
      <c r="C356" s="9"/>
      <c r="D356" s="9"/>
      <c r="E356" s="9"/>
      <c r="F356" s="9"/>
      <c r="G356" s="9"/>
      <c r="H356" s="9"/>
      <c r="I356" s="18"/>
      <c r="J356" s="9"/>
      <c r="K356" s="24"/>
      <c r="L356" s="21"/>
      <c r="M356" s="9"/>
      <c r="N356" s="9"/>
      <c r="O356" s="21"/>
      <c r="P356" s="17"/>
    </row>
    <row r="357" spans="2:16" x14ac:dyDescent="0.3">
      <c r="B357" s="9"/>
      <c r="C357" s="9"/>
      <c r="D357" s="9"/>
      <c r="E357" s="9"/>
      <c r="F357" s="9"/>
      <c r="G357" s="9"/>
      <c r="H357" s="18"/>
      <c r="I357" s="21"/>
      <c r="J357" s="9"/>
      <c r="K357" s="24"/>
      <c r="L357" s="21"/>
      <c r="M357" s="9"/>
      <c r="N357" s="9"/>
      <c r="O357" s="21"/>
      <c r="P357" s="17"/>
    </row>
    <row r="358" spans="2:16" x14ac:dyDescent="0.3">
      <c r="B358" s="9"/>
      <c r="C358" s="9"/>
      <c r="D358" s="9"/>
      <c r="E358" s="9"/>
      <c r="F358" s="9"/>
      <c r="G358" s="9"/>
      <c r="H358" s="18"/>
      <c r="I358" s="21"/>
      <c r="J358" s="9"/>
      <c r="K358" s="24"/>
      <c r="L358" s="20"/>
      <c r="M358" s="9"/>
      <c r="N358" s="9"/>
      <c r="O358" s="18"/>
      <c r="P358" s="17"/>
    </row>
    <row r="359" spans="2:16" x14ac:dyDescent="0.3">
      <c r="B359" s="9"/>
      <c r="C359" s="9"/>
      <c r="D359" s="9"/>
      <c r="E359" s="9"/>
      <c r="F359" s="9"/>
      <c r="G359" s="9"/>
      <c r="H359" s="18"/>
      <c r="I359" s="21"/>
      <c r="J359" s="9"/>
      <c r="K359" s="22"/>
      <c r="L359" s="22"/>
      <c r="M359" s="9"/>
      <c r="N359" s="9"/>
      <c r="O359" s="18"/>
      <c r="P359" s="17"/>
    </row>
    <row r="360" spans="2:16" x14ac:dyDescent="0.3">
      <c r="B360" s="9"/>
      <c r="C360" s="9"/>
      <c r="D360" s="9"/>
      <c r="E360" s="9"/>
      <c r="F360" s="9"/>
      <c r="G360" s="9"/>
      <c r="H360" s="24"/>
      <c r="I360" s="20"/>
      <c r="J360" s="9"/>
      <c r="K360" s="22"/>
      <c r="L360" s="22"/>
      <c r="M360" s="9"/>
      <c r="N360" s="9"/>
      <c r="O360" s="18"/>
      <c r="P360" s="17"/>
    </row>
    <row r="361" spans="2:16" x14ac:dyDescent="0.3">
      <c r="B361" s="9"/>
      <c r="C361" s="9"/>
      <c r="D361" s="9"/>
      <c r="E361" s="9"/>
      <c r="F361" s="9"/>
      <c r="G361" s="9"/>
      <c r="H361" s="9"/>
      <c r="I361" s="18"/>
      <c r="J361" s="9"/>
      <c r="K361" s="22"/>
      <c r="L361" s="22"/>
      <c r="M361" s="9"/>
      <c r="N361" s="9"/>
      <c r="O361" s="23"/>
      <c r="P361" s="17"/>
    </row>
    <row r="362" spans="2:16" x14ac:dyDescent="0.3">
      <c r="B362" s="9"/>
      <c r="C362" s="9"/>
      <c r="D362" s="9"/>
      <c r="E362" s="9"/>
      <c r="F362" s="9"/>
      <c r="G362" s="9"/>
      <c r="H362" s="9"/>
      <c r="I362" s="18"/>
      <c r="J362" s="9"/>
      <c r="K362" s="23"/>
      <c r="L362" s="23"/>
      <c r="M362" s="9"/>
      <c r="N362" s="9"/>
      <c r="O362" s="23"/>
      <c r="P362" s="17"/>
    </row>
    <row r="363" spans="2:16" x14ac:dyDescent="0.3">
      <c r="B363" s="9"/>
      <c r="C363" s="9"/>
      <c r="D363" s="9"/>
      <c r="E363" s="9"/>
      <c r="F363" s="9"/>
      <c r="G363" s="9"/>
      <c r="H363" s="9"/>
      <c r="I363" s="18"/>
      <c r="J363" s="9"/>
      <c r="K363" s="21"/>
      <c r="L363" s="21"/>
      <c r="M363" s="9"/>
      <c r="N363" s="9"/>
      <c r="O363" s="23"/>
      <c r="P363" s="17"/>
    </row>
    <row r="364" spans="2:16" x14ac:dyDescent="0.3">
      <c r="B364" s="9"/>
      <c r="C364" s="9"/>
      <c r="D364" s="9"/>
      <c r="E364" s="9"/>
      <c r="F364" s="9"/>
      <c r="G364" s="9"/>
      <c r="H364" s="18"/>
      <c r="I364" s="21"/>
      <c r="J364" s="9"/>
      <c r="K364" s="21"/>
      <c r="L364" s="21"/>
      <c r="M364" s="9"/>
      <c r="N364" s="9"/>
      <c r="O364" s="23"/>
      <c r="P364" s="17"/>
    </row>
    <row r="365" spans="2:16" x14ac:dyDescent="0.3">
      <c r="B365" s="9"/>
      <c r="C365" s="9"/>
      <c r="D365" s="9"/>
      <c r="E365" s="9"/>
      <c r="F365" s="9"/>
      <c r="G365" s="9"/>
      <c r="H365" s="18"/>
      <c r="I365" s="21"/>
      <c r="J365" s="9"/>
      <c r="K365" s="21"/>
      <c r="L365" s="20"/>
      <c r="M365" s="9"/>
      <c r="N365" s="9"/>
      <c r="O365" s="21"/>
      <c r="P365" s="17"/>
    </row>
    <row r="366" spans="2:16" x14ac:dyDescent="0.3">
      <c r="B366" s="9"/>
      <c r="C366" s="9"/>
      <c r="D366" s="9"/>
      <c r="E366" s="9"/>
      <c r="F366" s="9"/>
      <c r="G366" s="9"/>
      <c r="H366" s="18"/>
      <c r="I366" s="21"/>
      <c r="J366" s="9"/>
      <c r="K366" s="22"/>
      <c r="L366" s="22"/>
      <c r="M366" s="9"/>
      <c r="N366" s="9"/>
      <c r="O366" s="20"/>
      <c r="P366" s="17"/>
    </row>
    <row r="367" spans="2:16" x14ac:dyDescent="0.3">
      <c r="B367" s="9"/>
      <c r="C367" s="9"/>
      <c r="D367" s="9"/>
      <c r="E367" s="9"/>
      <c r="F367" s="9"/>
      <c r="G367" s="9"/>
      <c r="H367" s="24"/>
      <c r="I367" s="20"/>
      <c r="J367" s="9"/>
      <c r="K367" s="22"/>
      <c r="L367" s="22"/>
      <c r="M367" s="9"/>
      <c r="N367" s="9"/>
      <c r="O367" s="21"/>
      <c r="P367" s="17"/>
    </row>
    <row r="368" spans="2:16" x14ac:dyDescent="0.3">
      <c r="B368" s="9"/>
      <c r="C368" s="9"/>
      <c r="D368" s="9"/>
      <c r="E368" s="9"/>
      <c r="F368" s="9"/>
      <c r="G368" s="9"/>
      <c r="H368" s="9"/>
      <c r="I368" s="18"/>
      <c r="J368" s="9"/>
      <c r="K368" s="22"/>
      <c r="L368" s="22"/>
      <c r="M368" s="9"/>
      <c r="N368" s="9"/>
      <c r="O368" s="21"/>
      <c r="P368" s="17"/>
    </row>
    <row r="369" spans="2:16" x14ac:dyDescent="0.3">
      <c r="B369" s="9"/>
      <c r="C369" s="9"/>
      <c r="D369" s="9"/>
      <c r="E369" s="9"/>
      <c r="F369" s="9"/>
      <c r="G369" s="9"/>
      <c r="H369" s="9"/>
      <c r="I369" s="18"/>
      <c r="J369" s="9"/>
      <c r="K369" s="23"/>
      <c r="L369" s="23"/>
      <c r="M369" s="9"/>
      <c r="N369" s="9"/>
      <c r="O369" s="21"/>
      <c r="P369" s="17"/>
    </row>
    <row r="370" spans="2:16" x14ac:dyDescent="0.3">
      <c r="B370" s="9"/>
      <c r="C370" s="9"/>
      <c r="D370" s="9"/>
      <c r="E370" s="9"/>
      <c r="F370" s="9"/>
      <c r="G370" s="9"/>
      <c r="H370" s="9"/>
      <c r="I370" s="18"/>
      <c r="J370" s="9"/>
      <c r="K370" s="24"/>
      <c r="L370" s="21"/>
      <c r="M370" s="9"/>
      <c r="N370" s="9"/>
      <c r="O370" s="21"/>
      <c r="P370" s="17"/>
    </row>
    <row r="371" spans="2:16" x14ac:dyDescent="0.3">
      <c r="B371" s="9"/>
      <c r="C371" s="9"/>
      <c r="D371" s="9"/>
      <c r="E371" s="9"/>
      <c r="F371" s="9"/>
      <c r="G371" s="9"/>
      <c r="H371" s="18"/>
      <c r="I371" s="21"/>
      <c r="J371" s="9"/>
      <c r="K371" s="24"/>
      <c r="L371" s="21"/>
      <c r="M371" s="9"/>
      <c r="N371" s="9"/>
      <c r="O371" s="21"/>
      <c r="P371" s="17"/>
    </row>
    <row r="372" spans="2:16" x14ac:dyDescent="0.3">
      <c r="B372" s="9"/>
      <c r="C372" s="9"/>
      <c r="D372" s="9"/>
      <c r="E372" s="9"/>
      <c r="F372" s="9"/>
      <c r="G372" s="9"/>
      <c r="H372" s="18"/>
      <c r="I372" s="21"/>
      <c r="J372" s="9"/>
      <c r="K372" s="24"/>
      <c r="L372" s="20"/>
      <c r="M372" s="9"/>
      <c r="N372" s="9"/>
      <c r="O372" s="21"/>
      <c r="P372" s="17"/>
    </row>
    <row r="373" spans="2:16" x14ac:dyDescent="0.3">
      <c r="B373" s="9"/>
      <c r="C373" s="9"/>
      <c r="D373" s="9"/>
      <c r="E373" s="9"/>
      <c r="F373" s="9"/>
      <c r="G373" s="9"/>
      <c r="H373" s="18"/>
      <c r="I373" s="21"/>
      <c r="J373" s="9"/>
      <c r="K373" s="22"/>
      <c r="L373" s="22"/>
      <c r="M373" s="9"/>
      <c r="N373" s="9"/>
      <c r="O373" s="21"/>
      <c r="P373" s="17"/>
    </row>
    <row r="374" spans="2:16" x14ac:dyDescent="0.3">
      <c r="B374" s="9"/>
      <c r="C374" s="9"/>
      <c r="D374" s="9"/>
      <c r="E374" s="9"/>
      <c r="F374" s="9"/>
      <c r="G374" s="9"/>
      <c r="H374" s="24"/>
      <c r="I374" s="20"/>
      <c r="J374" s="9"/>
      <c r="K374" s="22"/>
      <c r="L374" s="22"/>
      <c r="M374" s="9"/>
      <c r="N374" s="9"/>
      <c r="O374" s="20"/>
      <c r="P374" s="17"/>
    </row>
    <row r="375" spans="2:16" x14ac:dyDescent="0.3">
      <c r="B375" s="9"/>
      <c r="C375" s="9"/>
      <c r="D375" s="9"/>
      <c r="E375" s="9"/>
      <c r="F375" s="9"/>
      <c r="G375" s="9"/>
      <c r="H375" s="9"/>
      <c r="I375" s="18"/>
      <c r="J375" s="9"/>
      <c r="K375" s="22"/>
      <c r="L375" s="22"/>
      <c r="M375" s="9"/>
      <c r="N375" s="9"/>
      <c r="O375" s="21"/>
      <c r="P375" s="17"/>
    </row>
    <row r="376" spans="2:16" x14ac:dyDescent="0.3">
      <c r="B376" s="9"/>
      <c r="C376" s="9"/>
      <c r="D376" s="9"/>
      <c r="E376" s="9"/>
      <c r="F376" s="9"/>
      <c r="G376" s="9"/>
      <c r="H376" s="9"/>
      <c r="I376" s="18"/>
      <c r="J376" s="9"/>
      <c r="K376" s="23"/>
      <c r="L376" s="23"/>
      <c r="M376" s="9"/>
      <c r="N376" s="9"/>
      <c r="O376" s="21"/>
      <c r="P376" s="17"/>
    </row>
    <row r="377" spans="2:16" x14ac:dyDescent="0.3">
      <c r="B377" s="9"/>
      <c r="C377" s="9"/>
      <c r="D377" s="9"/>
      <c r="E377" s="9"/>
      <c r="F377" s="9"/>
      <c r="G377" s="9"/>
      <c r="H377" s="9"/>
      <c r="I377" s="18"/>
      <c r="J377" s="9"/>
      <c r="K377" s="20"/>
      <c r="L377" s="21"/>
      <c r="M377" s="9"/>
      <c r="N377" s="9"/>
      <c r="O377" s="21"/>
      <c r="P377" s="17"/>
    </row>
    <row r="378" spans="2:16" x14ac:dyDescent="0.3">
      <c r="B378" s="9"/>
      <c r="C378" s="9"/>
      <c r="D378" s="9"/>
      <c r="E378" s="9"/>
      <c r="F378" s="9"/>
      <c r="G378" s="9"/>
      <c r="H378" s="18"/>
      <c r="I378" s="21"/>
      <c r="J378" s="9"/>
      <c r="K378" s="20"/>
      <c r="L378" s="21"/>
      <c r="M378" s="9"/>
      <c r="N378" s="9"/>
      <c r="O378" s="21"/>
      <c r="P378" s="17"/>
    </row>
    <row r="379" spans="2:16" x14ac:dyDescent="0.3">
      <c r="B379" s="9"/>
      <c r="C379" s="9"/>
      <c r="D379" s="9"/>
      <c r="E379" s="9"/>
      <c r="F379" s="9"/>
      <c r="G379" s="9"/>
      <c r="H379" s="18"/>
      <c r="I379" s="21"/>
      <c r="J379" s="9"/>
      <c r="K379" s="20"/>
      <c r="L379" s="20"/>
      <c r="M379" s="9"/>
      <c r="N379" s="9"/>
      <c r="O379" s="21"/>
      <c r="P379" s="17"/>
    </row>
    <row r="380" spans="2:16" x14ac:dyDescent="0.3">
      <c r="B380" s="9"/>
      <c r="C380" s="9"/>
      <c r="D380" s="9"/>
      <c r="E380" s="9"/>
      <c r="F380" s="9"/>
      <c r="G380" s="9"/>
      <c r="H380" s="18"/>
      <c r="I380" s="21"/>
      <c r="J380" s="9"/>
      <c r="K380" s="22"/>
      <c r="L380" s="22"/>
      <c r="M380" s="9"/>
      <c r="N380" s="9"/>
      <c r="O380" s="21"/>
      <c r="P380" s="17"/>
    </row>
    <row r="381" spans="2:16" x14ac:dyDescent="0.3">
      <c r="B381" s="9"/>
      <c r="C381" s="9"/>
      <c r="D381" s="9"/>
      <c r="E381" s="9"/>
      <c r="F381" s="9"/>
      <c r="G381" s="9"/>
      <c r="H381" s="24"/>
      <c r="I381" s="20"/>
      <c r="J381" s="9"/>
      <c r="K381" s="22"/>
      <c r="L381" s="22"/>
      <c r="M381" s="9"/>
      <c r="N381" s="9"/>
      <c r="O381" s="20"/>
      <c r="P381" s="17"/>
    </row>
    <row r="382" spans="2:16" x14ac:dyDescent="0.3">
      <c r="B382" s="9"/>
      <c r="C382" s="9"/>
      <c r="D382" s="9"/>
      <c r="E382" s="9"/>
      <c r="F382" s="9"/>
      <c r="G382" s="9"/>
      <c r="H382" s="9"/>
      <c r="I382" s="18"/>
      <c r="J382" s="9"/>
      <c r="K382" s="22"/>
      <c r="L382" s="22"/>
      <c r="M382" s="9"/>
      <c r="N382" s="9"/>
      <c r="O382" s="21"/>
      <c r="P382" s="17"/>
    </row>
    <row r="383" spans="2:16" x14ac:dyDescent="0.3">
      <c r="B383" s="9"/>
      <c r="C383" s="9"/>
      <c r="D383" s="9"/>
      <c r="E383" s="9"/>
      <c r="F383" s="9"/>
      <c r="G383" s="9"/>
      <c r="H383" s="9"/>
      <c r="I383" s="18"/>
      <c r="J383" s="9"/>
      <c r="K383" s="23"/>
      <c r="L383" s="23"/>
      <c r="M383" s="9"/>
      <c r="N383" s="9"/>
      <c r="O383" s="21"/>
      <c r="P383" s="17"/>
    </row>
    <row r="384" spans="2:16" x14ac:dyDescent="0.3">
      <c r="B384" s="9"/>
      <c r="C384" s="9"/>
      <c r="D384" s="9"/>
      <c r="E384" s="9"/>
      <c r="F384" s="9"/>
      <c r="G384" s="9"/>
      <c r="H384" s="9"/>
      <c r="I384" s="18"/>
      <c r="J384" s="9"/>
      <c r="K384" s="21"/>
      <c r="L384" s="21"/>
      <c r="M384" s="9"/>
      <c r="N384" s="9"/>
      <c r="O384" s="21"/>
      <c r="P384" s="17"/>
    </row>
    <row r="385" spans="2:16" x14ac:dyDescent="0.3">
      <c r="B385" s="9"/>
      <c r="C385" s="9"/>
      <c r="D385" s="9"/>
      <c r="E385" s="9"/>
      <c r="F385" s="9"/>
      <c r="G385" s="9"/>
      <c r="H385" s="18"/>
      <c r="I385" s="21"/>
      <c r="J385" s="9"/>
      <c r="K385" s="21"/>
      <c r="L385" s="21"/>
      <c r="M385" s="9"/>
      <c r="N385" s="9"/>
      <c r="O385" s="21"/>
      <c r="P385" s="17"/>
    </row>
    <row r="386" spans="2:16" x14ac:dyDescent="0.3">
      <c r="B386" s="9"/>
      <c r="C386" s="9"/>
      <c r="D386" s="9"/>
      <c r="E386" s="9"/>
      <c r="F386" s="9"/>
      <c r="G386" s="9"/>
      <c r="H386" s="18"/>
      <c r="I386" s="21"/>
      <c r="J386" s="9"/>
      <c r="K386" s="21"/>
      <c r="L386" s="20"/>
      <c r="M386" s="9"/>
      <c r="N386" s="9"/>
      <c r="O386" s="21"/>
      <c r="P386" s="17"/>
    </row>
    <row r="387" spans="2:16" x14ac:dyDescent="0.3">
      <c r="B387" s="9"/>
      <c r="C387" s="9"/>
      <c r="D387" s="9"/>
      <c r="E387" s="9"/>
      <c r="F387" s="9"/>
      <c r="G387" s="9"/>
      <c r="H387" s="18"/>
      <c r="I387" s="21"/>
      <c r="J387" s="9"/>
      <c r="K387" s="22"/>
      <c r="L387" s="22"/>
      <c r="M387" s="9"/>
      <c r="N387" s="9"/>
      <c r="O387" s="21"/>
      <c r="P387" s="17"/>
    </row>
    <row r="388" spans="2:16" x14ac:dyDescent="0.3">
      <c r="B388" s="9"/>
      <c r="C388" s="9"/>
      <c r="D388" s="9"/>
      <c r="E388" s="9"/>
      <c r="F388" s="9"/>
      <c r="G388" s="9"/>
      <c r="H388" s="24"/>
      <c r="I388" s="20"/>
      <c r="J388" s="9"/>
      <c r="K388" s="22"/>
      <c r="L388" s="22"/>
      <c r="M388" s="9"/>
      <c r="N388" s="9"/>
      <c r="O388" s="20"/>
      <c r="P388" s="17"/>
    </row>
    <row r="389" spans="2:16" x14ac:dyDescent="0.3">
      <c r="B389" s="9"/>
      <c r="C389" s="9"/>
      <c r="D389" s="9"/>
      <c r="E389" s="9"/>
      <c r="F389" s="9"/>
      <c r="G389" s="9"/>
      <c r="H389" s="9"/>
      <c r="I389" s="18"/>
      <c r="J389" s="9"/>
      <c r="K389" s="22"/>
      <c r="L389" s="22"/>
      <c r="M389" s="9"/>
      <c r="N389" s="9"/>
      <c r="O389" s="21"/>
      <c r="P389" s="17"/>
    </row>
    <row r="390" spans="2:16" x14ac:dyDescent="0.3">
      <c r="B390" s="9"/>
      <c r="C390" s="9"/>
      <c r="D390" s="9"/>
      <c r="E390" s="9"/>
      <c r="F390" s="9"/>
      <c r="G390" s="9"/>
      <c r="H390" s="9"/>
      <c r="I390" s="18"/>
      <c r="J390" s="9"/>
      <c r="K390" s="23"/>
      <c r="L390" s="23"/>
      <c r="M390" s="9"/>
      <c r="N390" s="9"/>
      <c r="O390" s="21"/>
      <c r="P390" s="17"/>
    </row>
    <row r="391" spans="2:16" x14ac:dyDescent="0.3">
      <c r="B391" s="9"/>
      <c r="C391" s="9"/>
      <c r="D391" s="9"/>
      <c r="E391" s="9"/>
      <c r="F391" s="9"/>
      <c r="G391" s="9"/>
      <c r="H391" s="9"/>
      <c r="I391" s="18"/>
      <c r="J391" s="9"/>
      <c r="K391" s="18"/>
      <c r="L391" s="21"/>
      <c r="M391" s="9"/>
      <c r="N391" s="9"/>
      <c r="O391" s="21"/>
      <c r="P391" s="17"/>
    </row>
    <row r="392" spans="2:16" x14ac:dyDescent="0.3">
      <c r="B392" s="9"/>
      <c r="C392" s="9"/>
      <c r="D392" s="9"/>
      <c r="E392" s="9"/>
      <c r="F392" s="9"/>
      <c r="G392" s="9"/>
      <c r="H392" s="18"/>
      <c r="I392" s="21"/>
      <c r="J392" s="9"/>
      <c r="K392" s="18"/>
      <c r="L392" s="21"/>
      <c r="M392" s="9"/>
      <c r="N392" s="9"/>
      <c r="O392" s="21"/>
      <c r="P392" s="17"/>
    </row>
    <row r="393" spans="2:16" x14ac:dyDescent="0.3">
      <c r="B393" s="9"/>
      <c r="C393" s="9"/>
      <c r="D393" s="9"/>
      <c r="E393" s="9"/>
      <c r="F393" s="9"/>
      <c r="G393" s="9"/>
      <c r="H393" s="18"/>
      <c r="I393" s="21"/>
      <c r="J393" s="9"/>
      <c r="K393" s="18"/>
      <c r="L393" s="20"/>
      <c r="M393" s="9"/>
      <c r="N393" s="9"/>
      <c r="O393" s="21"/>
      <c r="P393" s="17"/>
    </row>
    <row r="394" spans="2:16" x14ac:dyDescent="0.3">
      <c r="B394" s="9"/>
      <c r="C394" s="9"/>
      <c r="D394" s="9"/>
      <c r="E394" s="9"/>
      <c r="F394" s="9"/>
      <c r="G394" s="9"/>
      <c r="H394" s="18"/>
      <c r="I394" s="21"/>
      <c r="J394" s="9"/>
      <c r="K394" s="22"/>
      <c r="L394" s="22"/>
      <c r="M394" s="9"/>
      <c r="N394" s="9"/>
      <c r="O394" s="21"/>
      <c r="P394" s="17"/>
    </row>
    <row r="395" spans="2:16" x14ac:dyDescent="0.3">
      <c r="B395" s="9"/>
      <c r="C395" s="9"/>
      <c r="D395" s="9"/>
      <c r="E395" s="9"/>
      <c r="F395" s="9"/>
      <c r="G395" s="9"/>
      <c r="H395" s="24"/>
      <c r="I395" s="20"/>
      <c r="J395" s="9"/>
      <c r="K395" s="22"/>
      <c r="L395" s="22"/>
      <c r="M395" s="9"/>
      <c r="N395" s="9"/>
      <c r="O395" s="20"/>
      <c r="P395" s="17"/>
    </row>
    <row r="396" spans="2:16" x14ac:dyDescent="0.3">
      <c r="B396" s="9"/>
      <c r="C396" s="9"/>
      <c r="D396" s="9"/>
      <c r="E396" s="9"/>
      <c r="F396" s="9"/>
      <c r="G396" s="9"/>
      <c r="H396" s="9"/>
      <c r="I396" s="18"/>
      <c r="J396" s="9"/>
      <c r="K396" s="22"/>
      <c r="L396" s="22"/>
      <c r="M396" s="9"/>
      <c r="N396" s="9"/>
      <c r="O396" s="21"/>
      <c r="P396" s="17"/>
    </row>
    <row r="397" spans="2:16" x14ac:dyDescent="0.3">
      <c r="B397" s="9"/>
      <c r="C397" s="9"/>
      <c r="D397" s="9"/>
      <c r="E397" s="9"/>
      <c r="F397" s="9"/>
      <c r="G397" s="9"/>
      <c r="H397" s="9"/>
      <c r="I397" s="18"/>
      <c r="J397" s="9"/>
      <c r="K397" s="23"/>
      <c r="L397" s="23"/>
      <c r="M397" s="9"/>
      <c r="N397" s="9"/>
      <c r="O397" s="21"/>
      <c r="P397" s="17"/>
    </row>
    <row r="398" spans="2:16" x14ac:dyDescent="0.3">
      <c r="B398" s="9"/>
      <c r="C398" s="9"/>
      <c r="D398" s="9"/>
      <c r="E398" s="9"/>
      <c r="F398" s="9"/>
      <c r="G398" s="9"/>
      <c r="H398" s="9"/>
      <c r="I398" s="18"/>
      <c r="J398" s="9"/>
      <c r="K398" s="21"/>
      <c r="L398" s="21"/>
      <c r="M398" s="9"/>
      <c r="N398" s="9"/>
      <c r="O398" s="21"/>
      <c r="P398" s="17"/>
    </row>
    <row r="399" spans="2:16" x14ac:dyDescent="0.3">
      <c r="B399" s="9"/>
      <c r="C399" s="9"/>
      <c r="D399" s="9"/>
      <c r="E399" s="9"/>
      <c r="F399" s="9"/>
      <c r="G399" s="9"/>
      <c r="H399" s="18"/>
      <c r="I399" s="21"/>
      <c r="J399" s="9"/>
      <c r="K399" s="21"/>
      <c r="L399" s="21"/>
      <c r="M399" s="9"/>
      <c r="N399" s="9"/>
      <c r="O399" s="21"/>
      <c r="P399" s="17"/>
    </row>
    <row r="400" spans="2:16" x14ac:dyDescent="0.3">
      <c r="B400" s="9"/>
      <c r="C400" s="9"/>
      <c r="D400" s="9"/>
      <c r="E400" s="9"/>
      <c r="F400" s="9"/>
      <c r="G400" s="9"/>
      <c r="H400" s="18"/>
      <c r="I400" s="21"/>
      <c r="J400" s="9"/>
      <c r="K400" s="21"/>
      <c r="L400" s="20"/>
      <c r="M400" s="9"/>
      <c r="N400" s="9"/>
      <c r="O400" s="21"/>
      <c r="P400" s="17"/>
    </row>
    <row r="401" spans="2:16" x14ac:dyDescent="0.3">
      <c r="B401" s="9"/>
      <c r="C401" s="9"/>
      <c r="D401" s="9"/>
      <c r="E401" s="9"/>
      <c r="F401" s="9"/>
      <c r="G401" s="9"/>
      <c r="H401" s="18"/>
      <c r="I401" s="21"/>
      <c r="J401" s="9"/>
      <c r="K401" s="22"/>
      <c r="L401" s="22"/>
      <c r="M401" s="9"/>
      <c r="N401" s="9"/>
      <c r="O401" s="21"/>
      <c r="P401" s="17"/>
    </row>
    <row r="402" spans="2:16" x14ac:dyDescent="0.3">
      <c r="B402" s="9"/>
      <c r="C402" s="9"/>
      <c r="D402" s="9"/>
      <c r="E402" s="9"/>
      <c r="F402" s="9"/>
      <c r="G402" s="9"/>
      <c r="H402" s="24"/>
      <c r="I402" s="20"/>
      <c r="J402" s="9"/>
      <c r="K402" s="22"/>
      <c r="L402" s="22"/>
      <c r="M402" s="9"/>
      <c r="N402" s="9"/>
      <c r="O402" s="20"/>
      <c r="P402" s="17"/>
    </row>
    <row r="403" spans="2:16" x14ac:dyDescent="0.3">
      <c r="B403" s="9"/>
      <c r="C403" s="9"/>
      <c r="D403" s="9"/>
      <c r="E403" s="9"/>
      <c r="F403" s="9"/>
      <c r="G403" s="9"/>
      <c r="H403" s="9"/>
      <c r="I403" s="18"/>
      <c r="J403" s="9"/>
      <c r="K403" s="22"/>
      <c r="L403" s="22"/>
      <c r="M403" s="9"/>
      <c r="N403" s="9"/>
      <c r="O403" s="25"/>
      <c r="P403" s="17"/>
    </row>
    <row r="404" spans="2:16" x14ac:dyDescent="0.3">
      <c r="B404" s="9"/>
      <c r="C404" s="9"/>
      <c r="D404" s="9"/>
      <c r="E404" s="9"/>
      <c r="F404" s="9"/>
      <c r="G404" s="9"/>
      <c r="H404" s="9"/>
      <c r="I404" s="18"/>
      <c r="J404" s="9"/>
      <c r="K404" s="23"/>
      <c r="L404" s="23"/>
      <c r="M404" s="9"/>
      <c r="N404" s="9"/>
      <c r="O404" s="25"/>
      <c r="P404" s="17"/>
    </row>
    <row r="405" spans="2:16" x14ac:dyDescent="0.3">
      <c r="B405" s="9"/>
      <c r="C405" s="9"/>
      <c r="D405" s="9"/>
      <c r="E405" s="9"/>
      <c r="F405" s="9"/>
      <c r="G405" s="9"/>
      <c r="H405" s="9"/>
      <c r="I405" s="18"/>
      <c r="J405" s="9"/>
      <c r="K405" s="24"/>
      <c r="L405" s="21"/>
      <c r="M405" s="9"/>
      <c r="N405" s="9"/>
      <c r="O405" s="25"/>
      <c r="P405" s="17"/>
    </row>
    <row r="406" spans="2:16" x14ac:dyDescent="0.3">
      <c r="B406" s="9"/>
      <c r="C406" s="9"/>
      <c r="D406" s="9"/>
      <c r="E406" s="9"/>
      <c r="F406" s="9"/>
      <c r="G406" s="9"/>
      <c r="H406" s="18"/>
      <c r="I406" s="21"/>
      <c r="J406" s="9"/>
      <c r="K406" s="24"/>
      <c r="L406" s="21"/>
      <c r="M406" s="9"/>
      <c r="N406" s="9"/>
      <c r="O406" s="25"/>
      <c r="P406" s="17"/>
    </row>
    <row r="407" spans="2:16" x14ac:dyDescent="0.3">
      <c r="B407" s="9"/>
      <c r="C407" s="9"/>
      <c r="D407" s="9"/>
      <c r="E407" s="9"/>
      <c r="F407" s="9"/>
      <c r="G407" s="9"/>
      <c r="H407" s="18"/>
      <c r="I407" s="21"/>
      <c r="J407" s="9"/>
      <c r="K407" s="24"/>
      <c r="L407" s="20"/>
      <c r="M407" s="9"/>
      <c r="N407" s="9"/>
      <c r="O407" s="18"/>
      <c r="P407" s="17"/>
    </row>
    <row r="408" spans="2:16" x14ac:dyDescent="0.3">
      <c r="B408" s="9"/>
      <c r="C408" s="9"/>
      <c r="D408" s="9"/>
      <c r="E408" s="9"/>
      <c r="F408" s="9"/>
      <c r="G408" s="9"/>
      <c r="H408" s="18"/>
      <c r="I408" s="21"/>
      <c r="J408" s="9"/>
      <c r="K408" s="22"/>
      <c r="L408" s="22"/>
      <c r="M408" s="9"/>
      <c r="N408" s="9"/>
      <c r="O408" s="18"/>
      <c r="P408" s="17"/>
    </row>
    <row r="409" spans="2:16" x14ac:dyDescent="0.3">
      <c r="B409" s="9"/>
      <c r="C409" s="9"/>
      <c r="D409" s="9"/>
      <c r="E409" s="9"/>
      <c r="F409" s="9"/>
      <c r="G409" s="9"/>
      <c r="H409" s="24"/>
      <c r="I409" s="20"/>
      <c r="J409" s="9"/>
      <c r="K409" s="22"/>
      <c r="L409" s="22"/>
      <c r="M409" s="9"/>
      <c r="N409" s="9"/>
      <c r="O409" s="18"/>
      <c r="P409" s="17"/>
    </row>
    <row r="410" spans="2:16" x14ac:dyDescent="0.3">
      <c r="B410" s="9"/>
      <c r="C410" s="9"/>
      <c r="D410" s="9"/>
      <c r="E410" s="9"/>
      <c r="F410" s="9"/>
      <c r="G410" s="9"/>
      <c r="H410" s="9"/>
      <c r="I410" s="18"/>
      <c r="J410" s="9"/>
      <c r="K410" s="22"/>
      <c r="L410" s="22"/>
      <c r="M410" s="9"/>
      <c r="N410" s="9"/>
      <c r="O410" s="23"/>
      <c r="P410" s="17"/>
    </row>
    <row r="411" spans="2:16" x14ac:dyDescent="0.3">
      <c r="B411" s="9"/>
      <c r="C411" s="9"/>
      <c r="D411" s="9"/>
      <c r="E411" s="9"/>
      <c r="F411" s="9"/>
      <c r="G411" s="9"/>
      <c r="H411" s="9"/>
      <c r="I411" s="18"/>
      <c r="J411" s="9"/>
      <c r="K411" s="23"/>
      <c r="L411" s="23"/>
      <c r="M411" s="9"/>
      <c r="N411" s="9"/>
      <c r="O411" s="23"/>
      <c r="P411" s="17"/>
    </row>
    <row r="412" spans="2:16" x14ac:dyDescent="0.3">
      <c r="B412" s="9"/>
      <c r="C412" s="9"/>
      <c r="D412" s="9"/>
      <c r="E412" s="9"/>
      <c r="F412" s="9"/>
      <c r="G412" s="9"/>
      <c r="H412" s="9"/>
      <c r="I412" s="18"/>
      <c r="J412" s="9"/>
      <c r="K412" s="21"/>
      <c r="L412" s="21"/>
      <c r="M412" s="9"/>
      <c r="N412" s="9"/>
      <c r="O412" s="23"/>
      <c r="P412" s="17"/>
    </row>
    <row r="413" spans="2:16" x14ac:dyDescent="0.3">
      <c r="B413" s="9"/>
      <c r="C413" s="9"/>
      <c r="D413" s="9"/>
      <c r="E413" s="9"/>
      <c r="F413" s="9"/>
      <c r="G413" s="9"/>
      <c r="H413" s="18"/>
      <c r="I413" s="21"/>
      <c r="J413" s="9"/>
      <c r="K413" s="21"/>
      <c r="L413" s="21"/>
      <c r="M413" s="9"/>
      <c r="N413" s="9"/>
      <c r="O413" s="23"/>
      <c r="P413" s="17"/>
    </row>
    <row r="414" spans="2:16" x14ac:dyDescent="0.3">
      <c r="B414" s="9"/>
      <c r="C414" s="9"/>
      <c r="D414" s="9"/>
      <c r="E414" s="9"/>
      <c r="F414" s="9"/>
      <c r="G414" s="9"/>
      <c r="H414" s="18"/>
      <c r="I414" s="21"/>
      <c r="J414" s="9"/>
      <c r="K414" s="21"/>
      <c r="L414" s="20"/>
      <c r="M414" s="9"/>
      <c r="N414" s="9"/>
      <c r="O414" s="25"/>
      <c r="P414" s="17"/>
    </row>
    <row r="415" spans="2:16" x14ac:dyDescent="0.3">
      <c r="B415" s="9"/>
      <c r="C415" s="9"/>
      <c r="D415" s="9"/>
      <c r="E415" s="9"/>
      <c r="F415" s="9"/>
      <c r="G415" s="9"/>
      <c r="H415" s="18"/>
      <c r="I415" s="21"/>
      <c r="J415" s="9"/>
      <c r="K415" s="22"/>
      <c r="L415" s="22"/>
      <c r="M415" s="9"/>
      <c r="N415" s="9"/>
      <c r="O415" s="26"/>
      <c r="P415" s="17"/>
    </row>
    <row r="416" spans="2:16" x14ac:dyDescent="0.3">
      <c r="B416" s="9"/>
      <c r="C416" s="9"/>
      <c r="D416" s="9"/>
      <c r="E416" s="9"/>
      <c r="F416" s="9"/>
      <c r="G416" s="9"/>
      <c r="H416" s="24"/>
      <c r="I416" s="20"/>
      <c r="J416" s="9"/>
      <c r="K416" s="22"/>
      <c r="L416" s="22"/>
      <c r="M416" s="9"/>
      <c r="N416" s="9"/>
      <c r="O416" s="27"/>
      <c r="P416" s="17"/>
    </row>
    <row r="417" spans="2:16" x14ac:dyDescent="0.3">
      <c r="B417" s="9"/>
      <c r="C417" s="9"/>
      <c r="D417" s="9"/>
      <c r="E417" s="9"/>
      <c r="F417" s="9"/>
      <c r="G417" s="9"/>
      <c r="H417" s="9"/>
      <c r="I417" s="18"/>
      <c r="J417" s="9"/>
      <c r="K417" s="22"/>
      <c r="L417" s="22"/>
      <c r="M417" s="9"/>
      <c r="N417" s="9"/>
      <c r="O417" s="18"/>
      <c r="P417" s="17"/>
    </row>
    <row r="418" spans="2:16" x14ac:dyDescent="0.3">
      <c r="B418" s="9"/>
      <c r="C418" s="9"/>
      <c r="D418" s="9"/>
      <c r="E418" s="9"/>
      <c r="F418" s="9"/>
      <c r="G418" s="9"/>
      <c r="H418" s="9"/>
      <c r="I418" s="18"/>
      <c r="J418" s="9"/>
      <c r="K418" s="23"/>
      <c r="L418" s="23"/>
      <c r="M418" s="9"/>
      <c r="N418" s="9"/>
      <c r="O418" s="18"/>
      <c r="P418" s="17"/>
    </row>
    <row r="419" spans="2:16" x14ac:dyDescent="0.3">
      <c r="B419" s="9"/>
      <c r="C419" s="9"/>
      <c r="D419" s="9"/>
      <c r="E419" s="9"/>
      <c r="F419" s="9"/>
      <c r="G419" s="9"/>
      <c r="H419" s="9"/>
      <c r="I419" s="18"/>
      <c r="J419" s="9"/>
      <c r="K419" s="18"/>
      <c r="L419" s="21"/>
      <c r="M419" s="9"/>
      <c r="N419" s="9"/>
      <c r="O419" s="18"/>
      <c r="P419" s="17"/>
    </row>
    <row r="420" spans="2:16" x14ac:dyDescent="0.3">
      <c r="B420" s="9"/>
      <c r="C420" s="9"/>
      <c r="D420" s="9"/>
      <c r="E420" s="9"/>
      <c r="F420" s="9"/>
      <c r="G420" s="9"/>
      <c r="H420" s="18"/>
      <c r="I420" s="21"/>
      <c r="J420" s="9"/>
      <c r="K420" s="18"/>
      <c r="L420" s="21"/>
      <c r="M420" s="9"/>
      <c r="N420" s="9"/>
      <c r="O420" s="18"/>
      <c r="P420" s="17"/>
    </row>
    <row r="421" spans="2:16" x14ac:dyDescent="0.3">
      <c r="B421" s="9"/>
      <c r="C421" s="9"/>
      <c r="D421" s="9"/>
      <c r="E421" s="9"/>
      <c r="F421" s="9"/>
      <c r="G421" s="9"/>
      <c r="H421" s="18"/>
      <c r="I421" s="21"/>
      <c r="J421" s="9"/>
      <c r="K421" s="18"/>
      <c r="L421" s="20"/>
      <c r="M421" s="9"/>
      <c r="N421" s="9"/>
      <c r="O421" s="18"/>
      <c r="P421" s="17"/>
    </row>
    <row r="422" spans="2:16" x14ac:dyDescent="0.3">
      <c r="B422" s="9"/>
      <c r="C422" s="9"/>
      <c r="D422" s="9"/>
      <c r="E422" s="9"/>
      <c r="F422" s="9"/>
      <c r="G422" s="9"/>
      <c r="H422" s="18"/>
      <c r="I422" s="21"/>
      <c r="J422" s="9"/>
      <c r="K422" s="22"/>
      <c r="L422" s="22"/>
      <c r="M422" s="9"/>
      <c r="N422" s="9"/>
      <c r="O422" s="18"/>
      <c r="P422" s="17"/>
    </row>
    <row r="423" spans="2:16" x14ac:dyDescent="0.3">
      <c r="B423" s="9"/>
      <c r="C423" s="9"/>
      <c r="D423" s="9"/>
      <c r="E423" s="9"/>
      <c r="F423" s="9"/>
      <c r="G423" s="9"/>
      <c r="H423" s="24"/>
      <c r="I423" s="20"/>
      <c r="J423" s="9"/>
      <c r="K423" s="22"/>
      <c r="L423" s="22"/>
      <c r="M423" s="9"/>
      <c r="N423" s="9"/>
      <c r="O423" s="23"/>
      <c r="P423" s="17"/>
    </row>
    <row r="424" spans="2:16" x14ac:dyDescent="0.3">
      <c r="B424" s="9"/>
      <c r="C424" s="9"/>
      <c r="D424" s="9"/>
      <c r="E424" s="9"/>
      <c r="F424" s="9"/>
      <c r="G424" s="9"/>
      <c r="H424" s="9"/>
      <c r="I424" s="18"/>
      <c r="J424" s="9"/>
      <c r="K424" s="22"/>
      <c r="L424" s="22"/>
      <c r="M424" s="9"/>
      <c r="N424" s="9"/>
      <c r="O424" s="25"/>
      <c r="P424" s="17"/>
    </row>
    <row r="425" spans="2:16" x14ac:dyDescent="0.3">
      <c r="B425" s="9"/>
      <c r="C425" s="9"/>
      <c r="D425" s="9"/>
      <c r="E425" s="9"/>
      <c r="F425" s="9"/>
      <c r="G425" s="9"/>
      <c r="H425" s="9"/>
      <c r="I425" s="18"/>
      <c r="J425" s="9"/>
      <c r="K425" s="23"/>
      <c r="L425" s="23"/>
      <c r="M425" s="9"/>
      <c r="N425" s="9"/>
      <c r="O425" s="25"/>
      <c r="P425" s="17"/>
    </row>
    <row r="426" spans="2:16" x14ac:dyDescent="0.3">
      <c r="B426" s="9"/>
      <c r="C426" s="9"/>
      <c r="D426" s="9"/>
      <c r="E426" s="9"/>
      <c r="F426" s="9"/>
      <c r="G426" s="9"/>
      <c r="H426" s="9"/>
      <c r="I426" s="18"/>
      <c r="J426" s="9"/>
      <c r="K426" s="20"/>
      <c r="L426" s="21"/>
      <c r="M426" s="9"/>
      <c r="N426" s="9"/>
      <c r="O426" s="25"/>
      <c r="P426" s="17"/>
    </row>
    <row r="427" spans="2:16" x14ac:dyDescent="0.3">
      <c r="B427" s="9"/>
      <c r="C427" s="9"/>
      <c r="D427" s="9"/>
      <c r="E427" s="9"/>
      <c r="F427" s="9"/>
      <c r="G427" s="9"/>
      <c r="H427" s="18"/>
      <c r="I427" s="21"/>
      <c r="J427" s="9"/>
      <c r="K427" s="20"/>
      <c r="L427" s="21"/>
      <c r="M427" s="9"/>
      <c r="N427" s="9"/>
      <c r="O427" s="25"/>
      <c r="P427" s="17"/>
    </row>
    <row r="428" spans="2:16" x14ac:dyDescent="0.3">
      <c r="B428" s="9"/>
      <c r="C428" s="9"/>
      <c r="D428" s="9"/>
      <c r="E428" s="9"/>
      <c r="F428" s="9"/>
      <c r="G428" s="9"/>
      <c r="H428" s="18"/>
      <c r="I428" s="21"/>
      <c r="J428" s="9"/>
      <c r="K428" s="20"/>
      <c r="L428" s="20"/>
      <c r="M428" s="9"/>
      <c r="N428" s="9"/>
      <c r="O428" s="25"/>
      <c r="P428" s="17"/>
    </row>
    <row r="429" spans="2:16" x14ac:dyDescent="0.3">
      <c r="B429" s="9"/>
      <c r="C429" s="9"/>
      <c r="D429" s="9"/>
      <c r="E429" s="9"/>
      <c r="F429" s="9"/>
      <c r="G429" s="9"/>
      <c r="H429" s="18"/>
      <c r="I429" s="21"/>
      <c r="J429" s="9"/>
      <c r="K429" s="22"/>
      <c r="L429" s="22"/>
      <c r="M429" s="9"/>
      <c r="N429" s="9"/>
      <c r="O429" s="21"/>
      <c r="P429" s="17"/>
    </row>
    <row r="430" spans="2:16" x14ac:dyDescent="0.3">
      <c r="B430" s="9"/>
      <c r="C430" s="9"/>
      <c r="D430" s="9"/>
      <c r="E430" s="9"/>
      <c r="F430" s="9"/>
      <c r="G430" s="9"/>
      <c r="H430" s="24"/>
      <c r="I430" s="20"/>
      <c r="J430" s="9"/>
      <c r="K430" s="22"/>
      <c r="L430" s="22"/>
      <c r="M430" s="9"/>
      <c r="N430" s="9"/>
      <c r="O430" s="18"/>
      <c r="P430" s="17"/>
    </row>
    <row r="431" spans="2:16" x14ac:dyDescent="0.3">
      <c r="B431" s="9"/>
      <c r="C431" s="9"/>
      <c r="D431" s="9"/>
      <c r="E431" s="9"/>
      <c r="F431" s="9"/>
      <c r="G431" s="9"/>
      <c r="H431" s="9"/>
      <c r="I431" s="18"/>
      <c r="J431" s="9"/>
      <c r="K431" s="22"/>
      <c r="L431" s="22"/>
      <c r="M431" s="9"/>
      <c r="N431" s="9"/>
      <c r="O431" s="18"/>
      <c r="P431" s="17"/>
    </row>
    <row r="432" spans="2:16" x14ac:dyDescent="0.3">
      <c r="B432" s="9"/>
      <c r="C432" s="9"/>
      <c r="D432" s="9"/>
      <c r="E432" s="9"/>
      <c r="F432" s="9"/>
      <c r="G432" s="9"/>
      <c r="H432" s="9"/>
      <c r="I432" s="18"/>
      <c r="J432" s="9"/>
      <c r="K432" s="23"/>
      <c r="L432" s="23"/>
      <c r="M432" s="9"/>
      <c r="N432" s="9"/>
      <c r="O432" s="18"/>
      <c r="P432" s="17"/>
    </row>
    <row r="433" spans="2:16" x14ac:dyDescent="0.3">
      <c r="B433" s="9"/>
      <c r="C433" s="9"/>
      <c r="D433" s="9"/>
      <c r="E433" s="9"/>
      <c r="F433" s="9"/>
      <c r="G433" s="9"/>
      <c r="H433" s="9"/>
      <c r="I433" s="18"/>
      <c r="J433" s="9"/>
      <c r="K433" s="21"/>
      <c r="L433" s="21"/>
      <c r="M433" s="9"/>
      <c r="N433" s="9"/>
      <c r="O433" s="18"/>
      <c r="P433" s="17"/>
    </row>
    <row r="434" spans="2:16" x14ac:dyDescent="0.3">
      <c r="B434" s="9"/>
      <c r="C434" s="9"/>
      <c r="D434" s="9"/>
      <c r="E434" s="9"/>
      <c r="F434" s="9"/>
      <c r="G434" s="9"/>
      <c r="H434" s="18"/>
      <c r="I434" s="21"/>
      <c r="J434" s="9"/>
      <c r="K434" s="21"/>
      <c r="L434" s="21"/>
      <c r="M434" s="9"/>
      <c r="N434" s="9"/>
      <c r="O434" s="18"/>
      <c r="P434" s="17"/>
    </row>
    <row r="435" spans="2:16" x14ac:dyDescent="0.3">
      <c r="B435" s="9"/>
      <c r="C435" s="9"/>
      <c r="D435" s="9"/>
      <c r="E435" s="9"/>
      <c r="F435" s="9"/>
      <c r="G435" s="9"/>
      <c r="H435" s="18"/>
      <c r="I435" s="21"/>
      <c r="J435" s="9"/>
      <c r="K435" s="21"/>
      <c r="L435" s="20"/>
      <c r="M435" s="9"/>
      <c r="N435" s="9"/>
      <c r="O435" s="18"/>
      <c r="P435" s="17"/>
    </row>
    <row r="436" spans="2:16" x14ac:dyDescent="0.3">
      <c r="B436" s="9"/>
      <c r="C436" s="9"/>
      <c r="D436" s="9"/>
      <c r="E436" s="9"/>
      <c r="F436" s="9"/>
      <c r="G436" s="9"/>
      <c r="H436" s="18"/>
      <c r="I436" s="21"/>
      <c r="J436" s="9"/>
      <c r="K436" s="22"/>
      <c r="L436" s="22"/>
      <c r="M436" s="9"/>
      <c r="N436" s="9"/>
      <c r="O436" s="23"/>
      <c r="P436" s="17"/>
    </row>
    <row r="437" spans="2:16" x14ac:dyDescent="0.3">
      <c r="B437" s="9"/>
      <c r="C437" s="9"/>
      <c r="D437" s="9"/>
      <c r="E437" s="9"/>
      <c r="F437" s="9"/>
      <c r="G437" s="9"/>
      <c r="H437" s="24"/>
      <c r="I437" s="20"/>
      <c r="J437" s="9"/>
      <c r="K437" s="22"/>
      <c r="L437" s="22"/>
      <c r="M437" s="9"/>
      <c r="N437" s="9"/>
      <c r="O437" s="21"/>
      <c r="P437" s="17"/>
    </row>
    <row r="438" spans="2:16" x14ac:dyDescent="0.3">
      <c r="B438" s="9"/>
      <c r="C438" s="9"/>
      <c r="D438" s="9"/>
      <c r="E438" s="9"/>
      <c r="F438" s="9"/>
      <c r="G438" s="9"/>
      <c r="H438" s="9"/>
      <c r="I438" s="18"/>
      <c r="J438" s="9"/>
      <c r="K438" s="22"/>
      <c r="L438" s="22"/>
      <c r="M438" s="9"/>
      <c r="N438" s="9"/>
      <c r="O438" s="21"/>
      <c r="P438" s="17"/>
    </row>
    <row r="439" spans="2:16" x14ac:dyDescent="0.3">
      <c r="B439" s="9"/>
      <c r="C439" s="9"/>
      <c r="D439" s="9"/>
      <c r="E439" s="9"/>
      <c r="F439" s="9"/>
      <c r="G439" s="9"/>
      <c r="H439" s="9"/>
      <c r="I439" s="18"/>
      <c r="J439" s="9"/>
      <c r="K439" s="23"/>
      <c r="L439" s="23"/>
      <c r="M439" s="9"/>
      <c r="N439" s="9"/>
      <c r="O439" s="21"/>
      <c r="P439" s="17"/>
    </row>
    <row r="440" spans="2:16" x14ac:dyDescent="0.3">
      <c r="B440" s="9"/>
      <c r="C440" s="9"/>
      <c r="D440" s="9"/>
      <c r="E440" s="9"/>
      <c r="F440" s="9"/>
      <c r="G440" s="9"/>
      <c r="H440" s="9"/>
      <c r="I440" s="18"/>
      <c r="J440" s="9"/>
      <c r="K440" s="24"/>
      <c r="L440" s="21"/>
      <c r="M440" s="9"/>
      <c r="N440" s="9"/>
      <c r="O440" s="21"/>
      <c r="P440" s="17"/>
    </row>
    <row r="441" spans="2:16" x14ac:dyDescent="0.3">
      <c r="B441" s="9"/>
      <c r="C441" s="9"/>
      <c r="D441" s="9"/>
      <c r="E441" s="9"/>
      <c r="F441" s="9"/>
      <c r="G441" s="9"/>
      <c r="H441" s="18"/>
      <c r="I441" s="21"/>
      <c r="J441" s="9"/>
      <c r="K441" s="24"/>
      <c r="L441" s="21"/>
      <c r="M441" s="9"/>
      <c r="N441" s="9"/>
      <c r="O441" s="21"/>
      <c r="P441" s="17"/>
    </row>
    <row r="442" spans="2:16" x14ac:dyDescent="0.3">
      <c r="B442" s="9"/>
      <c r="C442" s="9"/>
      <c r="D442" s="9"/>
      <c r="E442" s="9"/>
      <c r="F442" s="9"/>
      <c r="G442" s="9"/>
      <c r="H442" s="18"/>
      <c r="I442" s="21"/>
      <c r="J442" s="9"/>
      <c r="K442" s="24"/>
      <c r="L442" s="20"/>
      <c r="M442" s="9"/>
      <c r="N442" s="9"/>
      <c r="O442" s="20"/>
      <c r="P442" s="17"/>
    </row>
    <row r="443" spans="2:16" x14ac:dyDescent="0.3">
      <c r="B443" s="9"/>
      <c r="C443" s="9"/>
      <c r="D443" s="9"/>
      <c r="E443" s="9"/>
      <c r="F443" s="9"/>
      <c r="G443" s="9"/>
      <c r="H443" s="18"/>
      <c r="I443" s="21"/>
      <c r="J443" s="9"/>
      <c r="K443" s="22"/>
      <c r="L443" s="22"/>
      <c r="M443" s="9"/>
      <c r="N443" s="9"/>
      <c r="O443" s="21"/>
      <c r="P443" s="17"/>
    </row>
    <row r="444" spans="2:16" x14ac:dyDescent="0.3">
      <c r="B444" s="9"/>
      <c r="C444" s="9"/>
      <c r="D444" s="9"/>
      <c r="E444" s="9"/>
      <c r="F444" s="9"/>
      <c r="G444" s="9"/>
      <c r="H444" s="24"/>
      <c r="I444" s="20"/>
      <c r="J444" s="9"/>
      <c r="K444" s="22"/>
      <c r="L444" s="22"/>
      <c r="M444" s="9"/>
      <c r="N444" s="9"/>
      <c r="O444" s="21"/>
      <c r="P444" s="17"/>
    </row>
    <row r="445" spans="2:16" x14ac:dyDescent="0.3">
      <c r="B445" s="9"/>
      <c r="C445" s="9"/>
      <c r="D445" s="9"/>
      <c r="E445" s="9"/>
      <c r="F445" s="9"/>
      <c r="G445" s="9"/>
      <c r="H445" s="9"/>
      <c r="I445" s="18"/>
      <c r="J445" s="9"/>
      <c r="K445" s="22"/>
      <c r="L445" s="22"/>
      <c r="M445" s="9"/>
      <c r="N445" s="9"/>
      <c r="O445" s="21"/>
      <c r="P445" s="17"/>
    </row>
    <row r="446" spans="2:16" x14ac:dyDescent="0.3">
      <c r="B446" s="9"/>
      <c r="C446" s="9"/>
      <c r="D446" s="9"/>
      <c r="E446" s="9"/>
      <c r="F446" s="9"/>
      <c r="G446" s="9"/>
      <c r="H446" s="9"/>
      <c r="I446" s="18"/>
      <c r="J446" s="9"/>
      <c r="K446" s="23"/>
      <c r="L446" s="23"/>
      <c r="M446" s="9"/>
      <c r="N446" s="9"/>
      <c r="O446" s="21"/>
      <c r="P446" s="17"/>
    </row>
    <row r="447" spans="2:16" x14ac:dyDescent="0.3">
      <c r="B447" s="9"/>
      <c r="C447" s="9"/>
      <c r="D447" s="9"/>
      <c r="E447" s="9"/>
      <c r="F447" s="9"/>
      <c r="G447" s="9"/>
      <c r="H447" s="9"/>
      <c r="I447" s="18"/>
      <c r="J447" s="9"/>
      <c r="K447" s="21"/>
      <c r="L447" s="21"/>
      <c r="M447" s="9"/>
      <c r="N447" s="9"/>
      <c r="O447" s="21"/>
      <c r="P447" s="17"/>
    </row>
    <row r="448" spans="2:16" x14ac:dyDescent="0.3">
      <c r="B448" s="9"/>
      <c r="C448" s="9"/>
      <c r="D448" s="9"/>
      <c r="E448" s="9"/>
      <c r="F448" s="9"/>
      <c r="G448" s="9"/>
      <c r="H448" s="18"/>
      <c r="I448" s="21"/>
      <c r="J448" s="9"/>
      <c r="K448" s="21"/>
      <c r="L448" s="21"/>
      <c r="M448" s="9"/>
      <c r="N448" s="9"/>
      <c r="O448" s="21"/>
      <c r="P448" s="17"/>
    </row>
    <row r="449" spans="2:16" x14ac:dyDescent="0.3">
      <c r="B449" s="9"/>
      <c r="C449" s="9"/>
      <c r="D449" s="9"/>
      <c r="E449" s="9"/>
      <c r="F449" s="9"/>
      <c r="G449" s="9"/>
      <c r="H449" s="18"/>
      <c r="I449" s="21"/>
      <c r="J449" s="9"/>
      <c r="K449" s="21"/>
      <c r="L449" s="20"/>
      <c r="M449" s="9"/>
      <c r="N449" s="9"/>
      <c r="O449" s="20"/>
      <c r="P449" s="17"/>
    </row>
    <row r="450" spans="2:16" x14ac:dyDescent="0.3">
      <c r="B450" s="9"/>
      <c r="C450" s="9"/>
      <c r="D450" s="9"/>
      <c r="E450" s="9"/>
      <c r="F450" s="9"/>
      <c r="G450" s="9"/>
      <c r="H450" s="18"/>
      <c r="I450" s="21"/>
      <c r="J450" s="9"/>
      <c r="K450" s="22"/>
      <c r="L450" s="22"/>
      <c r="M450" s="9"/>
      <c r="N450" s="9"/>
      <c r="O450" s="21"/>
      <c r="P450" s="17"/>
    </row>
    <row r="451" spans="2:16" x14ac:dyDescent="0.3">
      <c r="B451" s="9"/>
      <c r="C451" s="9"/>
      <c r="D451" s="9"/>
      <c r="E451" s="9"/>
      <c r="F451" s="9"/>
      <c r="G451" s="9"/>
      <c r="H451" s="24"/>
      <c r="I451" s="20"/>
      <c r="J451" s="9"/>
      <c r="K451" s="22"/>
      <c r="L451" s="22"/>
      <c r="M451" s="9"/>
      <c r="N451" s="9"/>
      <c r="O451" s="21"/>
      <c r="P451" s="17"/>
    </row>
    <row r="452" spans="2:16" x14ac:dyDescent="0.3">
      <c r="B452" s="9"/>
      <c r="C452" s="9"/>
      <c r="D452" s="9"/>
      <c r="E452" s="9"/>
      <c r="F452" s="9"/>
      <c r="G452" s="9"/>
      <c r="H452" s="9"/>
      <c r="I452" s="18"/>
      <c r="J452" s="9"/>
      <c r="K452" s="22"/>
      <c r="L452" s="22"/>
      <c r="M452" s="9"/>
      <c r="N452" s="9"/>
      <c r="O452" s="21"/>
      <c r="P452" s="17"/>
    </row>
    <row r="453" spans="2:16" x14ac:dyDescent="0.3">
      <c r="B453" s="9"/>
      <c r="C453" s="9"/>
      <c r="D453" s="9"/>
      <c r="E453" s="9"/>
      <c r="F453" s="9"/>
      <c r="G453" s="9"/>
      <c r="H453" s="9"/>
      <c r="I453" s="18"/>
      <c r="J453" s="9"/>
      <c r="K453" s="23"/>
      <c r="L453" s="23"/>
      <c r="M453" s="9"/>
      <c r="N453" s="9"/>
      <c r="O453" s="21"/>
      <c r="P453" s="17"/>
    </row>
    <row r="454" spans="2:16" x14ac:dyDescent="0.3">
      <c r="B454" s="9"/>
      <c r="C454" s="9"/>
      <c r="D454" s="9"/>
      <c r="E454" s="9"/>
      <c r="F454" s="9"/>
      <c r="G454" s="9"/>
      <c r="H454" s="9"/>
      <c r="I454" s="18"/>
      <c r="J454" s="9"/>
      <c r="K454" s="18"/>
      <c r="L454" s="21"/>
      <c r="M454" s="9"/>
      <c r="N454" s="9"/>
      <c r="O454" s="21"/>
      <c r="P454" s="17"/>
    </row>
    <row r="455" spans="2:16" x14ac:dyDescent="0.3">
      <c r="B455" s="9"/>
      <c r="C455" s="9"/>
      <c r="D455" s="9"/>
      <c r="E455" s="9"/>
      <c r="F455" s="9"/>
      <c r="G455" s="9"/>
      <c r="H455" s="18"/>
      <c r="I455" s="21"/>
      <c r="J455" s="9"/>
      <c r="K455" s="18"/>
      <c r="L455" s="21"/>
      <c r="M455" s="9"/>
      <c r="N455" s="9"/>
      <c r="O455" s="21"/>
      <c r="P455" s="17"/>
    </row>
    <row r="456" spans="2:16" x14ac:dyDescent="0.3">
      <c r="B456" s="9"/>
      <c r="C456" s="9"/>
      <c r="D456" s="9"/>
      <c r="E456" s="9"/>
      <c r="F456" s="9"/>
      <c r="G456" s="9"/>
      <c r="H456" s="18"/>
      <c r="I456" s="21"/>
      <c r="J456" s="9"/>
      <c r="K456" s="18"/>
      <c r="L456" s="20"/>
      <c r="M456" s="9"/>
      <c r="N456" s="9"/>
      <c r="O456" s="20"/>
      <c r="P456" s="17"/>
    </row>
    <row r="457" spans="2:16" x14ac:dyDescent="0.3">
      <c r="B457" s="9"/>
      <c r="C457" s="9"/>
      <c r="D457" s="9"/>
      <c r="E457" s="9"/>
      <c r="F457" s="9"/>
      <c r="G457" s="9"/>
      <c r="H457" s="18"/>
      <c r="I457" s="21"/>
      <c r="J457" s="9"/>
      <c r="K457" s="22"/>
      <c r="L457" s="22"/>
      <c r="M457" s="9"/>
      <c r="N457" s="9"/>
      <c r="O457" s="21"/>
      <c r="P457" s="17"/>
    </row>
    <row r="458" spans="2:16" x14ac:dyDescent="0.3">
      <c r="B458" s="9"/>
      <c r="C458" s="9"/>
      <c r="D458" s="9"/>
      <c r="E458" s="9"/>
      <c r="F458" s="9"/>
      <c r="G458" s="9"/>
      <c r="H458" s="24"/>
      <c r="I458" s="20"/>
      <c r="J458" s="9"/>
      <c r="K458" s="22"/>
      <c r="L458" s="22"/>
      <c r="M458" s="9"/>
      <c r="N458" s="9"/>
      <c r="O458" s="21"/>
      <c r="P458" s="17"/>
    </row>
    <row r="459" spans="2:16" x14ac:dyDescent="0.3">
      <c r="B459" s="9"/>
      <c r="C459" s="9"/>
      <c r="D459" s="9"/>
      <c r="E459" s="9"/>
      <c r="F459" s="9"/>
      <c r="G459" s="9"/>
      <c r="H459" s="9"/>
      <c r="I459" s="18"/>
      <c r="J459" s="9"/>
      <c r="K459" s="22"/>
      <c r="L459" s="22"/>
      <c r="M459" s="9"/>
      <c r="N459" s="9"/>
      <c r="O459" s="21"/>
      <c r="P459" s="17"/>
    </row>
    <row r="460" spans="2:16" x14ac:dyDescent="0.3">
      <c r="B460" s="9"/>
      <c r="C460" s="9"/>
      <c r="D460" s="9"/>
      <c r="E460" s="9"/>
      <c r="F460" s="9"/>
      <c r="G460" s="9"/>
      <c r="H460" s="9"/>
      <c r="I460" s="18"/>
      <c r="J460" s="9"/>
      <c r="K460" s="23"/>
      <c r="L460" s="23"/>
      <c r="M460" s="9"/>
      <c r="N460" s="9"/>
      <c r="O460" s="21"/>
      <c r="P460" s="17"/>
    </row>
    <row r="461" spans="2:16" x14ac:dyDescent="0.3">
      <c r="B461" s="9"/>
      <c r="C461" s="9"/>
      <c r="D461" s="9"/>
      <c r="E461" s="9"/>
      <c r="F461" s="9"/>
      <c r="G461" s="9"/>
      <c r="H461" s="9"/>
      <c r="I461" s="18"/>
      <c r="J461" s="9"/>
      <c r="K461" s="21"/>
      <c r="L461" s="21"/>
      <c r="M461" s="9"/>
      <c r="N461" s="9"/>
      <c r="O461" s="21"/>
      <c r="P461" s="17"/>
    </row>
    <row r="462" spans="2:16" x14ac:dyDescent="0.3">
      <c r="B462" s="9"/>
      <c r="C462" s="9"/>
      <c r="D462" s="9"/>
      <c r="E462" s="9"/>
      <c r="F462" s="9"/>
      <c r="G462" s="9"/>
      <c r="H462" s="18"/>
      <c r="I462" s="21"/>
      <c r="J462" s="9"/>
      <c r="K462" s="21"/>
      <c r="L462" s="21"/>
      <c r="M462" s="9"/>
      <c r="N462" s="9"/>
      <c r="O462" s="21"/>
      <c r="P462" s="17"/>
    </row>
    <row r="463" spans="2:16" x14ac:dyDescent="0.3">
      <c r="B463" s="9"/>
      <c r="C463" s="9"/>
      <c r="D463" s="9"/>
      <c r="E463" s="9"/>
      <c r="F463" s="9"/>
      <c r="G463" s="9"/>
      <c r="H463" s="18"/>
      <c r="I463" s="21"/>
      <c r="J463" s="9"/>
      <c r="K463" s="21"/>
      <c r="L463" s="20"/>
      <c r="M463" s="9"/>
      <c r="N463" s="9"/>
      <c r="O463" s="20"/>
      <c r="P463" s="17"/>
    </row>
    <row r="464" spans="2:16" x14ac:dyDescent="0.3">
      <c r="B464" s="9"/>
      <c r="C464" s="9"/>
      <c r="D464" s="9"/>
      <c r="E464" s="9"/>
      <c r="F464" s="9"/>
      <c r="G464" s="9"/>
      <c r="H464" s="18"/>
      <c r="I464" s="21"/>
      <c r="J464" s="9"/>
      <c r="K464" s="22"/>
      <c r="L464" s="22"/>
      <c r="M464" s="9"/>
      <c r="N464" s="9"/>
      <c r="O464" s="21"/>
      <c r="P464" s="17"/>
    </row>
    <row r="465" spans="2:16" x14ac:dyDescent="0.3">
      <c r="B465" s="9"/>
      <c r="C465" s="9"/>
      <c r="D465" s="9"/>
      <c r="E465" s="9"/>
      <c r="F465" s="9"/>
      <c r="G465" s="9"/>
      <c r="H465" s="24"/>
      <c r="I465" s="20"/>
      <c r="J465" s="9"/>
      <c r="K465" s="22"/>
      <c r="L465" s="22"/>
      <c r="M465" s="9"/>
      <c r="N465" s="9"/>
      <c r="O465" s="21"/>
      <c r="P465" s="17"/>
    </row>
    <row r="466" spans="2:16" x14ac:dyDescent="0.3">
      <c r="B466" s="9"/>
      <c r="C466" s="9"/>
      <c r="D466" s="9"/>
      <c r="E466" s="9"/>
      <c r="F466" s="9"/>
      <c r="G466" s="9"/>
      <c r="H466" s="9"/>
      <c r="I466" s="18"/>
      <c r="J466" s="9"/>
      <c r="K466" s="22"/>
      <c r="L466" s="22"/>
      <c r="M466" s="9"/>
      <c r="N466" s="9"/>
      <c r="O466" s="21"/>
      <c r="P466" s="17"/>
    </row>
    <row r="467" spans="2:16" x14ac:dyDescent="0.3">
      <c r="B467" s="9"/>
      <c r="C467" s="9"/>
      <c r="D467" s="9"/>
      <c r="E467" s="9"/>
      <c r="F467" s="9"/>
      <c r="G467" s="9"/>
      <c r="H467" s="9"/>
      <c r="I467" s="18"/>
      <c r="J467" s="9"/>
      <c r="K467" s="23"/>
      <c r="L467" s="23"/>
      <c r="M467" s="9"/>
      <c r="N467" s="9"/>
      <c r="O467" s="21"/>
      <c r="P467" s="17"/>
    </row>
    <row r="468" spans="2:16" x14ac:dyDescent="0.3">
      <c r="B468" s="9"/>
      <c r="C468" s="9"/>
      <c r="D468" s="9"/>
      <c r="E468" s="9"/>
      <c r="F468" s="9"/>
      <c r="G468" s="9"/>
      <c r="H468" s="9"/>
      <c r="I468" s="18"/>
      <c r="J468" s="9"/>
      <c r="K468" s="18"/>
      <c r="L468" s="21"/>
      <c r="M468" s="9"/>
      <c r="N468" s="9"/>
      <c r="O468" s="21"/>
      <c r="P468" s="17"/>
    </row>
    <row r="469" spans="2:16" x14ac:dyDescent="0.3">
      <c r="B469" s="9"/>
      <c r="C469" s="9"/>
      <c r="D469" s="9"/>
      <c r="E469" s="9"/>
      <c r="F469" s="9"/>
      <c r="G469" s="9"/>
      <c r="H469" s="18"/>
      <c r="I469" s="21"/>
      <c r="J469" s="9"/>
      <c r="K469" s="18"/>
      <c r="L469" s="21"/>
      <c r="M469" s="9"/>
      <c r="N469" s="9"/>
      <c r="O469" s="21"/>
      <c r="P469" s="17"/>
    </row>
    <row r="470" spans="2:16" x14ac:dyDescent="0.3">
      <c r="B470" s="9"/>
      <c r="C470" s="9"/>
      <c r="D470" s="9"/>
      <c r="E470" s="9"/>
      <c r="F470" s="9"/>
      <c r="G470" s="9"/>
      <c r="H470" s="18"/>
      <c r="I470" s="21"/>
      <c r="J470" s="9"/>
      <c r="K470" s="18"/>
      <c r="L470" s="20"/>
      <c r="M470" s="9"/>
      <c r="N470" s="9"/>
      <c r="O470" s="20"/>
      <c r="P470" s="17"/>
    </row>
    <row r="471" spans="2:16" x14ac:dyDescent="0.3">
      <c r="B471" s="9"/>
      <c r="C471" s="9"/>
      <c r="D471" s="9"/>
      <c r="E471" s="9"/>
      <c r="F471" s="9"/>
      <c r="G471" s="9"/>
      <c r="H471" s="18"/>
      <c r="I471" s="21"/>
      <c r="J471" s="9"/>
      <c r="K471" s="22"/>
      <c r="L471" s="22"/>
      <c r="M471" s="9"/>
      <c r="N471" s="9"/>
      <c r="O471" s="21"/>
      <c r="P471" s="17"/>
    </row>
    <row r="472" spans="2:16" x14ac:dyDescent="0.3">
      <c r="B472" s="9"/>
      <c r="C472" s="9"/>
      <c r="D472" s="9"/>
      <c r="E472" s="9"/>
      <c r="F472" s="9"/>
      <c r="G472" s="9"/>
      <c r="H472" s="24"/>
      <c r="I472" s="20"/>
      <c r="J472" s="9"/>
      <c r="K472" s="22"/>
      <c r="L472" s="22"/>
      <c r="M472" s="9"/>
      <c r="N472" s="9"/>
      <c r="O472" s="21"/>
      <c r="P472" s="17"/>
    </row>
    <row r="473" spans="2:16" x14ac:dyDescent="0.3">
      <c r="B473" s="9"/>
      <c r="C473" s="9"/>
      <c r="D473" s="9"/>
      <c r="E473" s="9"/>
      <c r="F473" s="9"/>
      <c r="G473" s="9"/>
      <c r="H473" s="9"/>
      <c r="I473" s="18"/>
      <c r="J473" s="9"/>
      <c r="K473" s="22"/>
      <c r="L473" s="22"/>
      <c r="M473" s="9"/>
      <c r="N473" s="9"/>
      <c r="O473" s="21"/>
      <c r="P473" s="17"/>
    </row>
    <row r="474" spans="2:16" x14ac:dyDescent="0.3">
      <c r="B474" s="9"/>
      <c r="C474" s="9"/>
      <c r="D474" s="9"/>
      <c r="E474" s="9"/>
      <c r="F474" s="9"/>
      <c r="G474" s="9"/>
      <c r="H474" s="9"/>
      <c r="I474" s="18"/>
      <c r="J474" s="9"/>
      <c r="K474" s="23"/>
      <c r="L474" s="23"/>
      <c r="M474" s="9"/>
      <c r="N474" s="9"/>
      <c r="O474" s="20"/>
      <c r="P474" s="17"/>
    </row>
    <row r="475" spans="2:16" x14ac:dyDescent="0.3">
      <c r="B475" s="9"/>
      <c r="C475" s="9"/>
      <c r="D475" s="9"/>
      <c r="E475" s="9"/>
      <c r="F475" s="9"/>
      <c r="G475" s="9"/>
      <c r="H475" s="9"/>
      <c r="I475" s="18"/>
      <c r="J475" s="9"/>
      <c r="K475" s="20"/>
      <c r="L475" s="21"/>
      <c r="M475" s="9"/>
      <c r="N475" s="9"/>
      <c r="O475" s="21"/>
      <c r="P475" s="17"/>
    </row>
    <row r="476" spans="2:16" x14ac:dyDescent="0.3">
      <c r="B476" s="9"/>
      <c r="C476" s="9"/>
      <c r="D476" s="9"/>
      <c r="E476" s="9"/>
      <c r="F476" s="9"/>
      <c r="G476" s="9"/>
      <c r="H476" s="18"/>
      <c r="I476" s="21"/>
      <c r="J476" s="9"/>
      <c r="K476" s="20"/>
      <c r="L476" s="21"/>
      <c r="M476" s="9"/>
      <c r="N476" s="9"/>
      <c r="O476" s="21"/>
      <c r="P476" s="17"/>
    </row>
    <row r="477" spans="2:16" x14ac:dyDescent="0.3">
      <c r="B477" s="9"/>
      <c r="C477" s="9"/>
      <c r="D477" s="9"/>
      <c r="E477" s="9"/>
      <c r="F477" s="9"/>
      <c r="G477" s="9"/>
      <c r="H477" s="18"/>
      <c r="I477" s="21"/>
      <c r="J477" s="9"/>
      <c r="K477" s="20"/>
      <c r="L477" s="20"/>
      <c r="M477" s="9"/>
      <c r="N477" s="9"/>
      <c r="O477" s="21"/>
      <c r="P477" s="17"/>
    </row>
    <row r="478" spans="2:16" x14ac:dyDescent="0.3">
      <c r="H478" s="30"/>
      <c r="I478" s="31"/>
      <c r="K478" s="22"/>
      <c r="L478" s="22"/>
      <c r="O478" s="20"/>
    </row>
    <row r="479" spans="2:16" x14ac:dyDescent="0.3">
      <c r="H479" s="32"/>
      <c r="I479" s="33"/>
      <c r="K479" s="22"/>
      <c r="L479" s="22"/>
      <c r="O479" s="21"/>
    </row>
    <row r="480" spans="2:16" x14ac:dyDescent="0.3">
      <c r="I480" s="30"/>
      <c r="K480" s="22"/>
      <c r="L480" s="22"/>
      <c r="O480" s="21"/>
    </row>
    <row r="481" spans="8:15" x14ac:dyDescent="0.3">
      <c r="I481" s="30"/>
      <c r="K481" s="23"/>
      <c r="L481" s="23"/>
      <c r="O481" s="21"/>
    </row>
    <row r="482" spans="8:15" x14ac:dyDescent="0.3">
      <c r="I482" s="30"/>
      <c r="K482" s="31"/>
      <c r="L482" s="31"/>
      <c r="O482" s="20"/>
    </row>
    <row r="483" spans="8:15" x14ac:dyDescent="0.3">
      <c r="H483" s="30"/>
      <c r="I483" s="31"/>
      <c r="K483" s="31"/>
      <c r="L483" s="31"/>
      <c r="O483" s="21"/>
    </row>
    <row r="484" spans="8:15" x14ac:dyDescent="0.3">
      <c r="H484" s="30"/>
      <c r="I484" s="31"/>
      <c r="K484" s="31"/>
      <c r="L484" s="33"/>
      <c r="O484" s="21"/>
    </row>
    <row r="485" spans="8:15" x14ac:dyDescent="0.3">
      <c r="H485" s="30"/>
      <c r="I485" s="31"/>
      <c r="K485" s="22"/>
      <c r="L485" s="22"/>
      <c r="O485" s="21"/>
    </row>
    <row r="486" spans="8:15" x14ac:dyDescent="0.3">
      <c r="H486" s="32"/>
      <c r="I486" s="33"/>
      <c r="K486" s="22"/>
      <c r="L486" s="22"/>
      <c r="O486" s="20"/>
    </row>
    <row r="487" spans="8:15" x14ac:dyDescent="0.3">
      <c r="I487" s="30"/>
      <c r="K487" s="22"/>
      <c r="L487" s="22"/>
      <c r="O487" s="21"/>
    </row>
    <row r="488" spans="8:15" x14ac:dyDescent="0.3">
      <c r="I488" s="30"/>
      <c r="K488" s="23"/>
      <c r="L488" s="23"/>
      <c r="O488" s="21"/>
    </row>
    <row r="489" spans="8:15" x14ac:dyDescent="0.3">
      <c r="I489" s="30"/>
      <c r="K489" s="30"/>
      <c r="L489" s="31"/>
      <c r="O489" s="21"/>
    </row>
    <row r="490" spans="8:15" x14ac:dyDescent="0.3">
      <c r="H490" s="30"/>
      <c r="I490" s="31"/>
      <c r="K490" s="30"/>
      <c r="L490" s="31"/>
      <c r="O490" s="20"/>
    </row>
    <row r="491" spans="8:15" x14ac:dyDescent="0.3">
      <c r="H491" s="30"/>
      <c r="I491" s="31"/>
      <c r="K491" s="30"/>
      <c r="L491" s="31"/>
      <c r="O491" s="18"/>
    </row>
    <row r="492" spans="8:15" x14ac:dyDescent="0.3">
      <c r="H492" s="30"/>
      <c r="I492" s="31"/>
      <c r="K492" s="22"/>
      <c r="L492" s="22"/>
      <c r="O492" s="18"/>
    </row>
    <row r="493" spans="8:15" x14ac:dyDescent="0.3">
      <c r="H493" s="32"/>
      <c r="I493" s="33"/>
      <c r="K493" s="22"/>
      <c r="L493" s="22"/>
      <c r="O493" s="23"/>
    </row>
    <row r="494" spans="8:15" x14ac:dyDescent="0.3">
      <c r="I494" s="30"/>
      <c r="K494" s="22"/>
      <c r="L494" s="22"/>
      <c r="O494" s="20"/>
    </row>
    <row r="495" spans="8:15" x14ac:dyDescent="0.3">
      <c r="I495" s="30"/>
      <c r="K495" s="23"/>
      <c r="L495" s="23"/>
      <c r="O495" s="34"/>
    </row>
    <row r="496" spans="8:15" x14ac:dyDescent="0.3">
      <c r="I496" s="30"/>
      <c r="K496" s="31"/>
      <c r="O496" s="35"/>
    </row>
    <row r="497" spans="8:15" x14ac:dyDescent="0.3">
      <c r="H497" s="30"/>
      <c r="I497" s="31"/>
      <c r="K497" s="31"/>
      <c r="O497" s="18"/>
    </row>
    <row r="498" spans="8:15" x14ac:dyDescent="0.3">
      <c r="H498" s="30"/>
      <c r="I498" s="31"/>
      <c r="K498" s="31"/>
      <c r="L498" s="31"/>
      <c r="O498" s="18"/>
    </row>
    <row r="499" spans="8:15" x14ac:dyDescent="0.3">
      <c r="H499" s="30"/>
      <c r="I499" s="31"/>
      <c r="K499" s="22"/>
      <c r="L499" s="22"/>
      <c r="O499" s="18"/>
    </row>
    <row r="500" spans="8:15" x14ac:dyDescent="0.3">
      <c r="H500" s="32"/>
      <c r="I500" s="33"/>
      <c r="K500" s="22"/>
      <c r="L500" s="22"/>
      <c r="O500" s="23"/>
    </row>
    <row r="501" spans="8:15" x14ac:dyDescent="0.3">
      <c r="I501" s="30"/>
      <c r="K501" s="22"/>
      <c r="L501" s="22"/>
      <c r="O501" s="36"/>
    </row>
    <row r="502" spans="8:15" x14ac:dyDescent="0.3">
      <c r="I502" s="30"/>
      <c r="K502" s="23"/>
      <c r="L502" s="23"/>
      <c r="O502" s="36"/>
    </row>
    <row r="503" spans="8:15" x14ac:dyDescent="0.3">
      <c r="I503" s="30"/>
      <c r="K503" s="32"/>
      <c r="O503" s="34"/>
    </row>
    <row r="504" spans="8:15" x14ac:dyDescent="0.3">
      <c r="H504" s="30"/>
      <c r="I504" s="31"/>
      <c r="K504" s="32"/>
      <c r="O504" s="18"/>
    </row>
    <row r="505" spans="8:15" x14ac:dyDescent="0.3">
      <c r="H505" s="30"/>
      <c r="I505" s="31"/>
      <c r="K505" s="32"/>
      <c r="L505" s="31"/>
      <c r="O505" s="18"/>
    </row>
    <row r="506" spans="8:15" x14ac:dyDescent="0.3">
      <c r="H506" s="30"/>
      <c r="I506" s="31"/>
      <c r="K506" s="22"/>
      <c r="L506" s="22"/>
      <c r="O506" s="18"/>
    </row>
    <row r="507" spans="8:15" x14ac:dyDescent="0.3">
      <c r="H507" s="32"/>
      <c r="I507" s="33"/>
      <c r="K507" s="22"/>
      <c r="L507" s="22"/>
      <c r="O507" s="23"/>
    </row>
    <row r="508" spans="8:15" x14ac:dyDescent="0.3">
      <c r="I508" s="30"/>
      <c r="K508" s="22"/>
      <c r="L508" s="22"/>
      <c r="O508" s="35"/>
    </row>
    <row r="509" spans="8:15" x14ac:dyDescent="0.3">
      <c r="I509" s="30"/>
      <c r="K509" s="23"/>
      <c r="L509" s="23"/>
      <c r="O509" s="36"/>
    </row>
    <row r="510" spans="8:15" x14ac:dyDescent="0.3">
      <c r="I510" s="30"/>
      <c r="K510" s="31"/>
      <c r="L510" s="30"/>
      <c r="O510" s="36"/>
    </row>
    <row r="511" spans="8:15" x14ac:dyDescent="0.3">
      <c r="H511" s="30"/>
      <c r="I511" s="31"/>
      <c r="K511" s="31"/>
      <c r="L511" s="30"/>
      <c r="O511" s="18"/>
    </row>
    <row r="512" spans="8:15" x14ac:dyDescent="0.3">
      <c r="H512" s="30"/>
      <c r="I512" s="31"/>
      <c r="K512" s="31"/>
      <c r="L512" s="31"/>
      <c r="O512" s="21"/>
    </row>
    <row r="513" spans="8:15" x14ac:dyDescent="0.3">
      <c r="H513" s="30"/>
      <c r="I513" s="31"/>
      <c r="K513" s="22"/>
      <c r="L513" s="22"/>
      <c r="O513" s="21"/>
    </row>
    <row r="514" spans="8:15" x14ac:dyDescent="0.3">
      <c r="H514" s="32"/>
      <c r="I514" s="33"/>
      <c r="K514" s="22"/>
      <c r="L514" s="22"/>
      <c r="O514" s="21"/>
    </row>
    <row r="515" spans="8:15" x14ac:dyDescent="0.3">
      <c r="I515" s="30"/>
      <c r="K515" s="22"/>
      <c r="L515" s="22"/>
      <c r="O515" s="20"/>
    </row>
    <row r="516" spans="8:15" x14ac:dyDescent="0.3">
      <c r="I516" s="30"/>
      <c r="K516" s="23"/>
      <c r="L516" s="23"/>
      <c r="O516" s="21"/>
    </row>
    <row r="517" spans="8:15" x14ac:dyDescent="0.3">
      <c r="I517" s="30"/>
      <c r="K517" s="31"/>
      <c r="L517" s="32"/>
      <c r="O517" s="21"/>
    </row>
    <row r="518" spans="8:15" x14ac:dyDescent="0.3">
      <c r="H518" s="30"/>
      <c r="I518" s="31"/>
      <c r="K518" s="31"/>
      <c r="L518" s="30"/>
      <c r="O518" s="21"/>
    </row>
    <row r="519" spans="8:15" x14ac:dyDescent="0.3">
      <c r="H519" s="30"/>
      <c r="I519" s="31"/>
      <c r="K519" s="31"/>
      <c r="L519" s="31"/>
      <c r="O519" s="20"/>
    </row>
    <row r="520" spans="8:15" x14ac:dyDescent="0.3">
      <c r="H520" s="30"/>
      <c r="I520" s="31"/>
      <c r="K520" s="33"/>
      <c r="L520" s="31"/>
      <c r="O520" s="21"/>
    </row>
    <row r="521" spans="8:15" x14ac:dyDescent="0.3">
      <c r="H521" s="32"/>
      <c r="I521" s="33"/>
      <c r="K521" s="30"/>
      <c r="L521" s="31"/>
      <c r="O521" s="21"/>
    </row>
    <row r="522" spans="8:15" x14ac:dyDescent="0.3">
      <c r="I522" s="30"/>
      <c r="K522" s="30"/>
      <c r="L522" s="33"/>
      <c r="O522" s="21"/>
    </row>
    <row r="523" spans="8:15" x14ac:dyDescent="0.3">
      <c r="I523" s="30"/>
      <c r="K523" s="30"/>
      <c r="O523" s="20"/>
    </row>
    <row r="524" spans="8:15" x14ac:dyDescent="0.3">
      <c r="I524" s="30"/>
      <c r="K524" s="31"/>
      <c r="O524" s="21"/>
    </row>
    <row r="525" spans="8:15" x14ac:dyDescent="0.3">
      <c r="H525" s="30"/>
      <c r="I525" s="31"/>
      <c r="K525" s="31"/>
      <c r="L525" s="30"/>
      <c r="O525" s="21"/>
    </row>
    <row r="526" spans="8:15" x14ac:dyDescent="0.3">
      <c r="H526" s="30"/>
      <c r="I526" s="31"/>
      <c r="K526" s="31"/>
      <c r="L526" s="30"/>
      <c r="O526" s="21"/>
    </row>
    <row r="527" spans="8:15" x14ac:dyDescent="0.3">
      <c r="H527" s="30"/>
      <c r="I527" s="31"/>
      <c r="K527" s="33"/>
      <c r="L527" s="30"/>
      <c r="O527" s="20"/>
    </row>
    <row r="528" spans="8:15" x14ac:dyDescent="0.3">
      <c r="H528" s="32"/>
      <c r="I528" s="33"/>
      <c r="K528" s="30"/>
      <c r="L528" s="32"/>
      <c r="O528" s="21"/>
    </row>
    <row r="529" spans="8:15" x14ac:dyDescent="0.3">
      <c r="I529" s="30"/>
      <c r="K529" s="32"/>
      <c r="O529" s="21"/>
    </row>
    <row r="530" spans="8:15" x14ac:dyDescent="0.3">
      <c r="I530" s="30"/>
      <c r="K530" s="30"/>
      <c r="O530" s="21"/>
    </row>
    <row r="531" spans="8:15" x14ac:dyDescent="0.3">
      <c r="I531" s="30"/>
      <c r="K531" s="31"/>
      <c r="O531" s="20"/>
    </row>
    <row r="532" spans="8:15" x14ac:dyDescent="0.3">
      <c r="H532" s="30"/>
      <c r="I532" s="31"/>
      <c r="K532" s="31"/>
      <c r="O532" s="21"/>
    </row>
    <row r="533" spans="8:15" x14ac:dyDescent="0.3">
      <c r="H533" s="30"/>
      <c r="I533" s="31"/>
      <c r="K533" s="31"/>
      <c r="O533" s="21"/>
    </row>
    <row r="534" spans="8:15" x14ac:dyDescent="0.3">
      <c r="H534" s="30"/>
      <c r="I534" s="31"/>
      <c r="K534" s="33"/>
      <c r="O534" s="21"/>
    </row>
    <row r="535" spans="8:15" x14ac:dyDescent="0.3">
      <c r="H535" s="32"/>
      <c r="I535" s="33"/>
      <c r="O535" s="20"/>
    </row>
    <row r="536" spans="8:15" x14ac:dyDescent="0.3">
      <c r="I536" s="30"/>
      <c r="O536" s="21"/>
    </row>
    <row r="537" spans="8:15" x14ac:dyDescent="0.3">
      <c r="I537" s="30"/>
      <c r="O537" s="21"/>
    </row>
    <row r="538" spans="8:15" x14ac:dyDescent="0.3">
      <c r="I538" s="30"/>
      <c r="K538" s="31"/>
      <c r="O538" s="21"/>
    </row>
    <row r="539" spans="8:15" x14ac:dyDescent="0.3">
      <c r="H539" s="30"/>
      <c r="I539" s="31"/>
      <c r="K539" s="31"/>
      <c r="O539" s="18"/>
    </row>
    <row r="540" spans="8:15" x14ac:dyDescent="0.3">
      <c r="H540" s="30"/>
      <c r="I540" s="31"/>
      <c r="K540" s="31"/>
      <c r="O540" s="18"/>
    </row>
    <row r="541" spans="8:15" x14ac:dyDescent="0.3">
      <c r="H541" s="30"/>
      <c r="I541" s="31"/>
      <c r="K541" s="33"/>
      <c r="O541" s="18"/>
    </row>
    <row r="542" spans="8:15" x14ac:dyDescent="0.3">
      <c r="H542" s="32"/>
      <c r="I542" s="33"/>
      <c r="K542" s="30"/>
      <c r="O542" s="23"/>
    </row>
    <row r="543" spans="8:15" x14ac:dyDescent="0.3">
      <c r="I543" s="30"/>
      <c r="K543" s="30"/>
      <c r="O543" s="20"/>
    </row>
    <row r="544" spans="8:15" x14ac:dyDescent="0.3">
      <c r="I544" s="30"/>
      <c r="K544" s="30"/>
      <c r="O544" s="21"/>
    </row>
    <row r="545" spans="8:15" x14ac:dyDescent="0.3">
      <c r="I545" s="30"/>
      <c r="K545" s="31"/>
      <c r="O545" s="21"/>
    </row>
    <row r="546" spans="8:15" x14ac:dyDescent="0.3">
      <c r="H546" s="30"/>
      <c r="I546" s="31"/>
      <c r="K546" s="31"/>
      <c r="O546" s="18"/>
    </row>
    <row r="547" spans="8:15" x14ac:dyDescent="0.3">
      <c r="H547" s="30"/>
      <c r="I547" s="31"/>
      <c r="K547" s="31"/>
      <c r="O547" s="18"/>
    </row>
    <row r="548" spans="8:15" x14ac:dyDescent="0.3">
      <c r="H548" s="30"/>
      <c r="I548" s="31"/>
      <c r="K548" s="33"/>
      <c r="O548" s="18"/>
    </row>
    <row r="549" spans="8:15" x14ac:dyDescent="0.3">
      <c r="H549" s="32"/>
      <c r="I549" s="33"/>
      <c r="K549" s="30"/>
      <c r="O549" s="23"/>
    </row>
    <row r="550" spans="8:15" x14ac:dyDescent="0.3">
      <c r="I550" s="30"/>
      <c r="K550" s="32"/>
      <c r="O550" s="21"/>
    </row>
    <row r="551" spans="8:15" x14ac:dyDescent="0.3">
      <c r="I551" s="30"/>
      <c r="K551" s="30"/>
      <c r="O551" s="20"/>
    </row>
    <row r="552" spans="8:15" x14ac:dyDescent="0.3">
      <c r="I552" s="30"/>
      <c r="K552" s="31"/>
      <c r="O552" s="21"/>
    </row>
    <row r="553" spans="8:15" x14ac:dyDescent="0.3">
      <c r="H553" s="30"/>
      <c r="I553" s="31"/>
      <c r="K553" s="31"/>
      <c r="O553" s="18"/>
    </row>
    <row r="554" spans="8:15" x14ac:dyDescent="0.3">
      <c r="H554" s="30"/>
      <c r="I554" s="31"/>
      <c r="K554" s="31"/>
      <c r="O554" s="18"/>
    </row>
    <row r="555" spans="8:15" x14ac:dyDescent="0.3">
      <c r="H555" s="30"/>
      <c r="I555" s="31"/>
      <c r="K555" s="33"/>
      <c r="O555" s="18"/>
    </row>
    <row r="556" spans="8:15" x14ac:dyDescent="0.3">
      <c r="H556" s="32"/>
      <c r="I556" s="33"/>
      <c r="K556" s="32"/>
      <c r="O556" s="23"/>
    </row>
    <row r="557" spans="8:15" x14ac:dyDescent="0.3">
      <c r="I557" s="30"/>
      <c r="O557" s="21"/>
    </row>
    <row r="558" spans="8:15" x14ac:dyDescent="0.3">
      <c r="I558" s="30"/>
      <c r="O558" s="21"/>
    </row>
    <row r="559" spans="8:15" x14ac:dyDescent="0.3">
      <c r="I559" s="30"/>
      <c r="K559" s="31"/>
      <c r="O559" s="20"/>
    </row>
    <row r="560" spans="8:15" x14ac:dyDescent="0.3">
      <c r="H560" s="30"/>
      <c r="I560" s="31"/>
      <c r="K560" s="31"/>
      <c r="O560" s="18"/>
    </row>
    <row r="561" spans="8:15" x14ac:dyDescent="0.3">
      <c r="H561" s="30"/>
      <c r="I561" s="31"/>
      <c r="K561" s="31"/>
      <c r="O561" s="18"/>
    </row>
    <row r="562" spans="8:15" x14ac:dyDescent="0.3">
      <c r="H562" s="30"/>
      <c r="I562" s="31"/>
      <c r="K562" s="33"/>
      <c r="O562" s="18"/>
    </row>
    <row r="563" spans="8:15" x14ac:dyDescent="0.3">
      <c r="H563" s="32"/>
      <c r="I563" s="33"/>
      <c r="K563" s="30"/>
      <c r="O563" s="21"/>
    </row>
    <row r="564" spans="8:15" x14ac:dyDescent="0.3">
      <c r="I564" s="30"/>
      <c r="K564" s="30"/>
      <c r="O564" s="21"/>
    </row>
    <row r="565" spans="8:15" x14ac:dyDescent="0.3">
      <c r="I565" s="30"/>
      <c r="K565" s="30"/>
      <c r="O565" s="21"/>
    </row>
    <row r="566" spans="8:15" x14ac:dyDescent="0.3">
      <c r="I566" s="30"/>
      <c r="K566" s="31"/>
      <c r="O566" s="20"/>
    </row>
    <row r="567" spans="8:15" x14ac:dyDescent="0.3">
      <c r="H567" s="30"/>
      <c r="I567" s="31"/>
      <c r="K567" s="31"/>
      <c r="O567" s="21"/>
    </row>
    <row r="568" spans="8:15" x14ac:dyDescent="0.3">
      <c r="H568" s="30"/>
      <c r="I568" s="31"/>
      <c r="K568" s="31"/>
      <c r="O568" s="21"/>
    </row>
    <row r="569" spans="8:15" x14ac:dyDescent="0.3">
      <c r="H569" s="30"/>
      <c r="I569" s="31"/>
      <c r="K569" s="33"/>
      <c r="O569" s="21"/>
    </row>
    <row r="570" spans="8:15" x14ac:dyDescent="0.3">
      <c r="H570" s="32"/>
      <c r="I570" s="33"/>
      <c r="K570" s="30"/>
      <c r="O570" s="20"/>
    </row>
    <row r="571" spans="8:15" x14ac:dyDescent="0.3">
      <c r="I571" s="30"/>
      <c r="K571" s="32"/>
      <c r="O571" s="21"/>
    </row>
    <row r="572" spans="8:15" x14ac:dyDescent="0.3">
      <c r="I572" s="30"/>
      <c r="K572" s="30"/>
      <c r="O572" s="21"/>
    </row>
    <row r="573" spans="8:15" x14ac:dyDescent="0.3">
      <c r="I573" s="30"/>
      <c r="K573" s="31"/>
      <c r="O573" s="21"/>
    </row>
    <row r="574" spans="8:15" x14ac:dyDescent="0.3">
      <c r="H574" s="30"/>
      <c r="I574" s="31"/>
      <c r="K574" s="31"/>
      <c r="O574" s="20"/>
    </row>
    <row r="575" spans="8:15" x14ac:dyDescent="0.3">
      <c r="H575" s="30"/>
      <c r="I575" s="31"/>
      <c r="K575" s="31"/>
      <c r="O575" s="21"/>
    </row>
    <row r="576" spans="8:15" x14ac:dyDescent="0.3">
      <c r="H576" s="30"/>
      <c r="I576" s="31"/>
      <c r="K576" s="33"/>
      <c r="O576" s="21"/>
    </row>
    <row r="577" spans="8:15" x14ac:dyDescent="0.3">
      <c r="H577" s="32"/>
      <c r="I577" s="33"/>
      <c r="O577" s="21"/>
    </row>
    <row r="578" spans="8:15" x14ac:dyDescent="0.3">
      <c r="I578" s="30"/>
      <c r="O578" s="20"/>
    </row>
    <row r="579" spans="8:15" x14ac:dyDescent="0.3">
      <c r="I579" s="30"/>
      <c r="O579" s="21"/>
    </row>
    <row r="580" spans="8:15" x14ac:dyDescent="0.3">
      <c r="I580" s="30"/>
      <c r="K580" s="31"/>
      <c r="O580" s="21"/>
    </row>
    <row r="581" spans="8:15" x14ac:dyDescent="0.3">
      <c r="H581" s="30"/>
      <c r="I581" s="31"/>
      <c r="K581" s="31"/>
      <c r="O581" s="21"/>
    </row>
    <row r="582" spans="8:15" x14ac:dyDescent="0.3">
      <c r="H582" s="30"/>
      <c r="I582" s="31"/>
      <c r="K582" s="31"/>
      <c r="O582" s="20"/>
    </row>
    <row r="583" spans="8:15" x14ac:dyDescent="0.3">
      <c r="H583" s="30"/>
      <c r="I583" s="31"/>
      <c r="K583" s="33"/>
      <c r="O583" s="21"/>
    </row>
    <row r="584" spans="8:15" x14ac:dyDescent="0.3">
      <c r="H584" s="32"/>
      <c r="I584" s="33"/>
      <c r="K584" s="30"/>
      <c r="O584" s="21"/>
    </row>
    <row r="585" spans="8:15" x14ac:dyDescent="0.3">
      <c r="I585" s="30"/>
      <c r="K585" s="30"/>
      <c r="O585" s="21"/>
    </row>
    <row r="586" spans="8:15" x14ac:dyDescent="0.3">
      <c r="I586" s="30"/>
      <c r="K586" s="30"/>
      <c r="O586" s="20"/>
    </row>
    <row r="587" spans="8:15" x14ac:dyDescent="0.3">
      <c r="I587" s="30"/>
      <c r="K587" s="31"/>
      <c r="O587" s="21"/>
    </row>
    <row r="588" spans="8:15" x14ac:dyDescent="0.3">
      <c r="H588" s="30"/>
      <c r="I588" s="31"/>
      <c r="K588" s="31"/>
      <c r="O588" s="21"/>
    </row>
    <row r="589" spans="8:15" x14ac:dyDescent="0.3">
      <c r="H589" s="30"/>
      <c r="I589" s="31"/>
      <c r="K589" s="31"/>
      <c r="O589" s="21"/>
    </row>
    <row r="590" spans="8:15" x14ac:dyDescent="0.3">
      <c r="H590" s="30"/>
      <c r="I590" s="31"/>
      <c r="K590" s="33"/>
      <c r="O590" s="20"/>
    </row>
    <row r="591" spans="8:15" x14ac:dyDescent="0.3">
      <c r="H591" s="32"/>
      <c r="I591" s="33"/>
      <c r="K591" s="30"/>
      <c r="O591" s="21"/>
    </row>
    <row r="592" spans="8:15" x14ac:dyDescent="0.3">
      <c r="I592" s="30"/>
      <c r="K592" s="32"/>
      <c r="O592" s="21"/>
    </row>
    <row r="593" spans="8:15" x14ac:dyDescent="0.3">
      <c r="I593" s="30"/>
      <c r="K593" s="30"/>
      <c r="O593" s="21"/>
    </row>
    <row r="594" spans="8:15" x14ac:dyDescent="0.3">
      <c r="I594" s="30"/>
      <c r="K594" s="31"/>
      <c r="O594" s="20"/>
    </row>
    <row r="595" spans="8:15" x14ac:dyDescent="0.3">
      <c r="H595" s="30"/>
      <c r="I595" s="31"/>
      <c r="K595" s="31"/>
      <c r="O595" s="18"/>
    </row>
    <row r="596" spans="8:15" x14ac:dyDescent="0.3">
      <c r="H596" s="30"/>
      <c r="I596" s="31"/>
      <c r="K596" s="31"/>
      <c r="O596" s="18"/>
    </row>
    <row r="597" spans="8:15" x14ac:dyDescent="0.3">
      <c r="H597" s="30"/>
      <c r="I597" s="31"/>
      <c r="K597" s="33"/>
      <c r="O597" s="18"/>
    </row>
    <row r="598" spans="8:15" x14ac:dyDescent="0.3">
      <c r="H598" s="32"/>
      <c r="I598" s="33"/>
      <c r="O598" s="23"/>
    </row>
    <row r="599" spans="8:15" x14ac:dyDescent="0.3">
      <c r="I599" s="30"/>
      <c r="O599" s="34"/>
    </row>
    <row r="600" spans="8:15" x14ac:dyDescent="0.3">
      <c r="I600" s="30"/>
      <c r="O600" s="35"/>
    </row>
    <row r="601" spans="8:15" x14ac:dyDescent="0.3">
      <c r="I601" s="30"/>
      <c r="K601" s="31"/>
      <c r="O601" s="36"/>
    </row>
    <row r="602" spans="8:15" x14ac:dyDescent="0.3">
      <c r="H602" s="30"/>
      <c r="I602" s="31"/>
      <c r="K602" s="31"/>
      <c r="O602" s="18"/>
    </row>
    <row r="603" spans="8:15" x14ac:dyDescent="0.3">
      <c r="H603" s="30"/>
      <c r="I603" s="31"/>
      <c r="K603" s="31"/>
      <c r="O603" s="18"/>
    </row>
    <row r="604" spans="8:15" x14ac:dyDescent="0.3">
      <c r="H604" s="30"/>
      <c r="I604" s="31"/>
      <c r="K604" s="33"/>
      <c r="O604" s="18"/>
    </row>
    <row r="605" spans="8:15" x14ac:dyDescent="0.3">
      <c r="H605" s="32"/>
      <c r="I605" s="33"/>
      <c r="K605" s="30"/>
      <c r="O605" s="23"/>
    </row>
    <row r="606" spans="8:15" x14ac:dyDescent="0.3">
      <c r="I606" s="30"/>
      <c r="K606" s="30"/>
      <c r="O606" s="20"/>
    </row>
    <row r="607" spans="8:15" x14ac:dyDescent="0.3">
      <c r="I607" s="30"/>
      <c r="K607" s="30"/>
      <c r="O607" s="21"/>
    </row>
    <row r="608" spans="8:15" x14ac:dyDescent="0.3">
      <c r="I608" s="30"/>
      <c r="K608" s="31"/>
      <c r="O608" s="21"/>
    </row>
    <row r="609" spans="8:15" x14ac:dyDescent="0.3">
      <c r="H609" s="30"/>
      <c r="I609" s="31"/>
      <c r="K609" s="31"/>
      <c r="O609" s="18"/>
    </row>
    <row r="610" spans="8:15" x14ac:dyDescent="0.3">
      <c r="H610" s="30"/>
      <c r="I610" s="31"/>
      <c r="K610" s="31"/>
      <c r="O610" s="18"/>
    </row>
    <row r="611" spans="8:15" x14ac:dyDescent="0.3">
      <c r="H611" s="30"/>
      <c r="I611" s="31"/>
      <c r="K611" s="33"/>
      <c r="O611" s="18"/>
    </row>
    <row r="612" spans="8:15" x14ac:dyDescent="0.3">
      <c r="H612" s="32"/>
      <c r="I612" s="33"/>
      <c r="K612" s="30"/>
      <c r="O612" s="23"/>
    </row>
    <row r="613" spans="8:15" x14ac:dyDescent="0.3">
      <c r="I613" s="30"/>
      <c r="K613" s="32"/>
      <c r="O613" s="21"/>
    </row>
    <row r="614" spans="8:15" x14ac:dyDescent="0.3">
      <c r="I614" s="30"/>
      <c r="K614" s="30"/>
      <c r="O614" s="20"/>
    </row>
    <row r="615" spans="8:15" x14ac:dyDescent="0.3">
      <c r="I615" s="30"/>
      <c r="K615" s="31"/>
      <c r="O615" s="21"/>
    </row>
    <row r="616" spans="8:15" x14ac:dyDescent="0.3">
      <c r="H616" s="30"/>
      <c r="I616" s="31"/>
      <c r="K616" s="31"/>
      <c r="O616" s="18"/>
    </row>
    <row r="617" spans="8:15" x14ac:dyDescent="0.3">
      <c r="H617" s="30"/>
      <c r="I617" s="31"/>
      <c r="K617" s="31"/>
      <c r="O617" s="21"/>
    </row>
    <row r="618" spans="8:15" x14ac:dyDescent="0.3">
      <c r="H618" s="30"/>
      <c r="I618" s="31"/>
      <c r="K618" s="33"/>
      <c r="O618" s="21"/>
    </row>
    <row r="619" spans="8:15" x14ac:dyDescent="0.3">
      <c r="H619" s="32"/>
      <c r="I619" s="33"/>
      <c r="O619" s="21"/>
    </row>
    <row r="620" spans="8:15" x14ac:dyDescent="0.3">
      <c r="I620" s="30"/>
      <c r="O620" s="20"/>
    </row>
    <row r="621" spans="8:15" x14ac:dyDescent="0.3">
      <c r="I621" s="30"/>
      <c r="O621" s="21"/>
    </row>
    <row r="622" spans="8:15" x14ac:dyDescent="0.3">
      <c r="I622" s="30"/>
      <c r="K622" s="31"/>
      <c r="O622" s="21"/>
    </row>
    <row r="623" spans="8:15" x14ac:dyDescent="0.3">
      <c r="H623" s="30"/>
      <c r="I623" s="31"/>
      <c r="K623" s="31"/>
      <c r="O623" s="21"/>
    </row>
    <row r="624" spans="8:15" x14ac:dyDescent="0.3">
      <c r="H624" s="30"/>
      <c r="I624" s="31"/>
      <c r="K624" s="31"/>
      <c r="O624" s="20"/>
    </row>
    <row r="625" spans="8:15" x14ac:dyDescent="0.3">
      <c r="H625" s="30"/>
      <c r="I625" s="31"/>
      <c r="K625" s="33"/>
      <c r="O625" s="21"/>
    </row>
    <row r="626" spans="8:15" x14ac:dyDescent="0.3">
      <c r="H626" s="32"/>
      <c r="I626" s="33"/>
      <c r="K626" s="30"/>
      <c r="O626" s="21"/>
    </row>
    <row r="627" spans="8:15" x14ac:dyDescent="0.3">
      <c r="I627" s="30"/>
      <c r="K627" s="30"/>
      <c r="O627" s="21"/>
    </row>
    <row r="628" spans="8:15" x14ac:dyDescent="0.3">
      <c r="I628" s="30"/>
      <c r="K628" s="30"/>
      <c r="O628" s="20"/>
    </row>
    <row r="629" spans="8:15" x14ac:dyDescent="0.3">
      <c r="I629" s="30"/>
      <c r="K629" s="31"/>
      <c r="O629" s="21"/>
    </row>
    <row r="630" spans="8:15" x14ac:dyDescent="0.3">
      <c r="H630" s="30"/>
      <c r="I630" s="31"/>
      <c r="K630" s="31"/>
      <c r="O630" s="21"/>
    </row>
    <row r="631" spans="8:15" x14ac:dyDescent="0.3">
      <c r="H631" s="30"/>
      <c r="I631" s="31"/>
      <c r="K631" s="31"/>
      <c r="O631" s="21"/>
    </row>
    <row r="632" spans="8:15" x14ac:dyDescent="0.3">
      <c r="H632" s="30"/>
      <c r="I632" s="31"/>
      <c r="K632" s="33"/>
      <c r="O632" s="20"/>
    </row>
    <row r="633" spans="8:15" x14ac:dyDescent="0.3">
      <c r="H633" s="32"/>
      <c r="I633" s="33"/>
      <c r="K633" s="30"/>
      <c r="O633" s="21"/>
    </row>
    <row r="634" spans="8:15" x14ac:dyDescent="0.3">
      <c r="I634" s="30"/>
      <c r="K634" s="32"/>
      <c r="O634" s="21"/>
    </row>
    <row r="635" spans="8:15" x14ac:dyDescent="0.3">
      <c r="I635" s="30"/>
      <c r="K635" s="30"/>
      <c r="O635" s="21"/>
    </row>
    <row r="636" spans="8:15" x14ac:dyDescent="0.3">
      <c r="I636" s="30"/>
      <c r="K636" s="31"/>
      <c r="O636" s="20"/>
    </row>
    <row r="637" spans="8:15" x14ac:dyDescent="0.3">
      <c r="H637" s="30"/>
      <c r="I637" s="31"/>
      <c r="K637" s="31"/>
      <c r="O637" s="21"/>
    </row>
    <row r="638" spans="8:15" x14ac:dyDescent="0.3">
      <c r="H638" s="30"/>
      <c r="I638" s="31"/>
      <c r="K638" s="31"/>
      <c r="O638" s="21"/>
    </row>
    <row r="639" spans="8:15" x14ac:dyDescent="0.3">
      <c r="H639" s="30"/>
      <c r="I639" s="31"/>
      <c r="K639" s="33"/>
      <c r="O639" s="21"/>
    </row>
    <row r="640" spans="8:15" x14ac:dyDescent="0.3">
      <c r="H640" s="32"/>
      <c r="I640" s="33"/>
      <c r="O640" s="20"/>
    </row>
    <row r="641" spans="8:15" x14ac:dyDescent="0.3">
      <c r="I641" s="30"/>
      <c r="O641" s="21"/>
    </row>
    <row r="642" spans="8:15" x14ac:dyDescent="0.3">
      <c r="I642" s="30"/>
      <c r="O642" s="21"/>
    </row>
    <row r="643" spans="8:15" x14ac:dyDescent="0.3">
      <c r="I643" s="30"/>
      <c r="K643" s="31"/>
      <c r="O643" s="21"/>
    </row>
    <row r="644" spans="8:15" x14ac:dyDescent="0.3">
      <c r="H644" s="30"/>
      <c r="I644" s="31"/>
      <c r="K644" s="31"/>
      <c r="O644" s="20"/>
    </row>
    <row r="645" spans="8:15" x14ac:dyDescent="0.3">
      <c r="H645" s="30"/>
      <c r="I645" s="31"/>
      <c r="K645" s="31"/>
      <c r="O645" s="18"/>
    </row>
    <row r="646" spans="8:15" x14ac:dyDescent="0.3">
      <c r="H646" s="30"/>
      <c r="I646" s="31"/>
      <c r="K646" s="33"/>
      <c r="O646" s="18"/>
    </row>
    <row r="647" spans="8:15" x14ac:dyDescent="0.3">
      <c r="H647" s="32"/>
      <c r="I647" s="33"/>
      <c r="K647" s="30"/>
      <c r="O647" s="23"/>
    </row>
    <row r="648" spans="8:15" x14ac:dyDescent="0.3">
      <c r="I648" s="30"/>
      <c r="K648" s="30"/>
      <c r="O648" s="35"/>
    </row>
    <row r="649" spans="8:15" x14ac:dyDescent="0.3">
      <c r="I649" s="30"/>
      <c r="K649" s="30"/>
      <c r="O649" s="36"/>
    </row>
    <row r="650" spans="8:15" x14ac:dyDescent="0.3">
      <c r="I650" s="30"/>
      <c r="K650" s="31"/>
      <c r="O650" s="36"/>
    </row>
    <row r="651" spans="8:15" x14ac:dyDescent="0.3">
      <c r="H651" s="30"/>
      <c r="I651" s="31"/>
      <c r="K651" s="31"/>
      <c r="O651" s="18"/>
    </row>
    <row r="652" spans="8:15" x14ac:dyDescent="0.3">
      <c r="H652" s="30"/>
      <c r="I652" s="31"/>
      <c r="K652" s="31"/>
      <c r="O652" s="18"/>
    </row>
    <row r="653" spans="8:15" x14ac:dyDescent="0.3">
      <c r="H653" s="30"/>
      <c r="I653" s="31"/>
      <c r="K653" s="33"/>
      <c r="O653" s="18"/>
    </row>
    <row r="654" spans="8:15" x14ac:dyDescent="0.3">
      <c r="H654" s="32"/>
      <c r="I654" s="33"/>
      <c r="K654" s="30"/>
      <c r="O654" s="23"/>
    </row>
    <row r="655" spans="8:15" x14ac:dyDescent="0.3">
      <c r="I655" s="30"/>
      <c r="K655" s="32"/>
      <c r="O655" s="34"/>
    </row>
    <row r="656" spans="8:15" x14ac:dyDescent="0.3">
      <c r="I656" s="30"/>
      <c r="K656" s="30"/>
      <c r="O656" s="35"/>
    </row>
    <row r="657" spans="8:15" x14ac:dyDescent="0.3">
      <c r="I657" s="30"/>
      <c r="K657" s="31"/>
      <c r="O657" s="36"/>
    </row>
    <row r="658" spans="8:15" x14ac:dyDescent="0.3">
      <c r="H658" s="30"/>
      <c r="I658" s="31"/>
      <c r="K658" s="31"/>
      <c r="O658" s="18"/>
    </row>
    <row r="659" spans="8:15" x14ac:dyDescent="0.3">
      <c r="H659" s="30"/>
      <c r="I659" s="31"/>
      <c r="K659" s="31"/>
      <c r="O659" s="18"/>
    </row>
    <row r="660" spans="8:15" x14ac:dyDescent="0.3">
      <c r="H660" s="30"/>
      <c r="I660" s="31"/>
      <c r="K660" s="33"/>
      <c r="O660" s="18"/>
    </row>
    <row r="661" spans="8:15" x14ac:dyDescent="0.3">
      <c r="H661" s="32"/>
      <c r="I661" s="33"/>
      <c r="K661" s="32"/>
      <c r="O661" s="23"/>
    </row>
    <row r="662" spans="8:15" x14ac:dyDescent="0.3">
      <c r="I662" s="30"/>
      <c r="O662" s="36"/>
    </row>
    <row r="663" spans="8:15" x14ac:dyDescent="0.3">
      <c r="I663" s="30"/>
      <c r="O663" s="34"/>
    </row>
    <row r="664" spans="8:15" x14ac:dyDescent="0.3">
      <c r="I664" s="30"/>
      <c r="K664" s="31"/>
      <c r="O664" s="35"/>
    </row>
    <row r="665" spans="8:15" x14ac:dyDescent="0.3">
      <c r="H665" s="30"/>
      <c r="I665" s="31"/>
      <c r="K665" s="31"/>
      <c r="O665" s="18"/>
    </row>
    <row r="666" spans="8:15" x14ac:dyDescent="0.3">
      <c r="H666" s="30"/>
      <c r="I666" s="31"/>
      <c r="K666" s="31"/>
      <c r="O666" s="21"/>
    </row>
    <row r="667" spans="8:15" x14ac:dyDescent="0.3">
      <c r="H667" s="30"/>
      <c r="I667" s="31"/>
      <c r="K667" s="33"/>
      <c r="O667" s="21"/>
    </row>
    <row r="668" spans="8:15" x14ac:dyDescent="0.3">
      <c r="H668" s="32"/>
      <c r="I668" s="33"/>
      <c r="K668" s="30"/>
      <c r="O668" s="21"/>
    </row>
    <row r="669" spans="8:15" x14ac:dyDescent="0.3">
      <c r="I669" s="30"/>
      <c r="K669" s="30"/>
      <c r="O669" s="20"/>
    </row>
    <row r="670" spans="8:15" x14ac:dyDescent="0.3">
      <c r="I670" s="30"/>
      <c r="K670" s="30"/>
      <c r="O670" s="21"/>
    </row>
    <row r="671" spans="8:15" x14ac:dyDescent="0.3">
      <c r="I671" s="30"/>
      <c r="K671" s="31"/>
      <c r="O671" s="21"/>
    </row>
    <row r="672" spans="8:15" x14ac:dyDescent="0.3">
      <c r="H672" s="30"/>
      <c r="I672" s="31"/>
      <c r="K672" s="31"/>
      <c r="O672" s="21"/>
    </row>
    <row r="673" spans="8:15" x14ac:dyDescent="0.3">
      <c r="H673" s="30"/>
      <c r="I673" s="31"/>
      <c r="K673" s="31"/>
      <c r="O673" s="20"/>
    </row>
    <row r="674" spans="8:15" x14ac:dyDescent="0.3">
      <c r="H674" s="30"/>
      <c r="I674" s="31"/>
      <c r="K674" s="33"/>
      <c r="O674" s="21"/>
    </row>
    <row r="675" spans="8:15" x14ac:dyDescent="0.3">
      <c r="H675" s="32"/>
      <c r="I675" s="33"/>
      <c r="K675" s="30"/>
      <c r="O675" s="21"/>
    </row>
    <row r="676" spans="8:15" x14ac:dyDescent="0.3">
      <c r="I676" s="30"/>
      <c r="K676" s="32"/>
      <c r="O676" s="21"/>
    </row>
    <row r="677" spans="8:15" x14ac:dyDescent="0.3">
      <c r="I677" s="30"/>
      <c r="K677" s="30"/>
      <c r="O677" s="20"/>
    </row>
    <row r="678" spans="8:15" x14ac:dyDescent="0.3">
      <c r="I678" s="30"/>
      <c r="K678" s="31"/>
      <c r="O678" s="21"/>
    </row>
    <row r="679" spans="8:15" x14ac:dyDescent="0.3">
      <c r="H679" s="30"/>
      <c r="I679" s="31"/>
      <c r="K679" s="31"/>
      <c r="O679" s="21"/>
    </row>
    <row r="680" spans="8:15" x14ac:dyDescent="0.3">
      <c r="H680" s="30"/>
      <c r="I680" s="31"/>
      <c r="K680" s="31"/>
      <c r="O680" s="21"/>
    </row>
    <row r="681" spans="8:15" x14ac:dyDescent="0.3">
      <c r="H681" s="30"/>
      <c r="I681" s="31"/>
      <c r="K681" s="33"/>
      <c r="O681" s="20"/>
    </row>
    <row r="682" spans="8:15" x14ac:dyDescent="0.3">
      <c r="H682" s="32"/>
      <c r="I682" s="33"/>
      <c r="O682" s="21"/>
    </row>
    <row r="683" spans="8:15" x14ac:dyDescent="0.3">
      <c r="I683" s="30"/>
      <c r="O683" s="21"/>
    </row>
    <row r="684" spans="8:15" x14ac:dyDescent="0.3">
      <c r="I684" s="30"/>
      <c r="O684" s="21"/>
    </row>
    <row r="685" spans="8:15" x14ac:dyDescent="0.3">
      <c r="I685" s="30"/>
      <c r="K685" s="31"/>
      <c r="O685" s="20"/>
    </row>
    <row r="686" spans="8:15" x14ac:dyDescent="0.3">
      <c r="H686" s="30"/>
      <c r="I686" s="31"/>
      <c r="K686" s="31"/>
      <c r="O686" s="21"/>
    </row>
    <row r="687" spans="8:15" x14ac:dyDescent="0.3">
      <c r="H687" s="30"/>
      <c r="I687" s="31"/>
      <c r="K687" s="31"/>
      <c r="O687" s="21"/>
    </row>
    <row r="688" spans="8:15" x14ac:dyDescent="0.3">
      <c r="H688" s="30"/>
      <c r="I688" s="31"/>
      <c r="K688" s="33"/>
      <c r="O688" s="21"/>
    </row>
    <row r="689" spans="8:15" x14ac:dyDescent="0.3">
      <c r="H689" s="32"/>
      <c r="I689" s="33"/>
      <c r="K689" s="30"/>
      <c r="O689" s="20"/>
    </row>
    <row r="690" spans="8:15" x14ac:dyDescent="0.3">
      <c r="I690" s="30"/>
      <c r="K690" s="30"/>
      <c r="O690" s="21"/>
    </row>
    <row r="691" spans="8:15" x14ac:dyDescent="0.3">
      <c r="I691" s="30"/>
      <c r="K691" s="30"/>
      <c r="O691" s="21"/>
    </row>
    <row r="692" spans="8:15" x14ac:dyDescent="0.3">
      <c r="I692" s="30"/>
      <c r="K692" s="31"/>
      <c r="O692" s="21"/>
    </row>
    <row r="693" spans="8:15" x14ac:dyDescent="0.3">
      <c r="H693" s="30"/>
      <c r="I693" s="31"/>
      <c r="K693" s="31"/>
      <c r="O693" s="20"/>
    </row>
    <row r="694" spans="8:15" x14ac:dyDescent="0.3">
      <c r="H694" s="30"/>
      <c r="I694" s="31"/>
      <c r="K694" s="31"/>
      <c r="O694" s="18"/>
    </row>
    <row r="695" spans="8:15" x14ac:dyDescent="0.3">
      <c r="H695" s="30"/>
      <c r="I695" s="31"/>
      <c r="K695" s="33"/>
      <c r="O695" s="18"/>
    </row>
    <row r="696" spans="8:15" x14ac:dyDescent="0.3">
      <c r="H696" s="32"/>
      <c r="I696" s="33"/>
      <c r="K696" s="30"/>
      <c r="O696" s="23"/>
    </row>
    <row r="697" spans="8:15" x14ac:dyDescent="0.3">
      <c r="I697" s="30"/>
      <c r="K697" s="32"/>
      <c r="O697" s="20"/>
    </row>
    <row r="698" spans="8:15" x14ac:dyDescent="0.3">
      <c r="I698" s="30"/>
      <c r="K698" s="30"/>
      <c r="O698" s="21"/>
    </row>
    <row r="699" spans="8:15" x14ac:dyDescent="0.3">
      <c r="I699" s="30"/>
      <c r="K699" s="31"/>
      <c r="O699" s="21"/>
    </row>
    <row r="700" spans="8:15" x14ac:dyDescent="0.3">
      <c r="H700" s="30"/>
      <c r="I700" s="31"/>
      <c r="K700" s="31"/>
      <c r="O700" s="21"/>
    </row>
    <row r="701" spans="8:15" x14ac:dyDescent="0.3">
      <c r="H701" s="30"/>
      <c r="I701" s="31"/>
      <c r="K701" s="31"/>
      <c r="O701" s="21"/>
    </row>
    <row r="702" spans="8:15" x14ac:dyDescent="0.3">
      <c r="H702" s="30"/>
      <c r="I702" s="31"/>
      <c r="K702" s="33"/>
      <c r="O702" s="21"/>
    </row>
    <row r="703" spans="8:15" x14ac:dyDescent="0.3">
      <c r="H703" s="32"/>
      <c r="I703" s="33"/>
      <c r="K703" s="32"/>
      <c r="O703" s="20"/>
    </row>
    <row r="704" spans="8:15" x14ac:dyDescent="0.3">
      <c r="I704" s="30"/>
      <c r="O704" s="21"/>
    </row>
    <row r="705" spans="8:15" x14ac:dyDescent="0.3">
      <c r="I705" s="30"/>
      <c r="O705" s="20"/>
    </row>
    <row r="706" spans="8:15" x14ac:dyDescent="0.3">
      <c r="I706" s="30"/>
    </row>
    <row r="707" spans="8:15" x14ac:dyDescent="0.3">
      <c r="H707" s="30"/>
      <c r="I707" s="31"/>
    </row>
    <row r="708" spans="8:15" x14ac:dyDescent="0.3">
      <c r="H708" s="30"/>
      <c r="I708" s="31"/>
    </row>
    <row r="709" spans="8:15" x14ac:dyDescent="0.3">
      <c r="H709" s="30"/>
      <c r="I709" s="31"/>
    </row>
    <row r="710" spans="8:15" x14ac:dyDescent="0.3">
      <c r="H710" s="32"/>
      <c r="I710" s="33"/>
    </row>
    <row r="711" spans="8:15" x14ac:dyDescent="0.3">
      <c r="I711" s="30"/>
    </row>
    <row r="712" spans="8:15" x14ac:dyDescent="0.3">
      <c r="I712" s="30"/>
    </row>
    <row r="713" spans="8:15" x14ac:dyDescent="0.3">
      <c r="I713" s="30"/>
    </row>
    <row r="714" spans="8:15" x14ac:dyDescent="0.3">
      <c r="H714" s="30"/>
      <c r="I714" s="31"/>
    </row>
    <row r="715" spans="8:15" x14ac:dyDescent="0.3">
      <c r="H715" s="30"/>
      <c r="I715" s="31"/>
    </row>
    <row r="716" spans="8:15" x14ac:dyDescent="0.3">
      <c r="H716" s="30"/>
      <c r="I716" s="31"/>
    </row>
    <row r="717" spans="8:15" x14ac:dyDescent="0.3">
      <c r="H717" s="32"/>
      <c r="I717" s="33"/>
    </row>
    <row r="719" spans="8:15" x14ac:dyDescent="0.3">
      <c r="H719" s="30"/>
    </row>
    <row r="720" spans="8:15" x14ac:dyDescent="0.3">
      <c r="H720" s="30"/>
    </row>
    <row r="721" spans="8:8" x14ac:dyDescent="0.3">
      <c r="H721" s="30"/>
    </row>
    <row r="722" spans="8:8" x14ac:dyDescent="0.3">
      <c r="H722" s="32"/>
    </row>
    <row r="723" spans="8:8" x14ac:dyDescent="0.3">
      <c r="H723" s="30"/>
    </row>
    <row r="724" spans="8:8" x14ac:dyDescent="0.3">
      <c r="H724" s="30"/>
    </row>
    <row r="725" spans="8:8" x14ac:dyDescent="0.3">
      <c r="H725" s="30"/>
    </row>
    <row r="726" spans="8:8" x14ac:dyDescent="0.3">
      <c r="H726" s="30"/>
    </row>
    <row r="727" spans="8:8" x14ac:dyDescent="0.3">
      <c r="H727" s="30"/>
    </row>
    <row r="728" spans="8:8" x14ac:dyDescent="0.3">
      <c r="H728" s="30"/>
    </row>
    <row r="729" spans="8:8" x14ac:dyDescent="0.3">
      <c r="H729" s="32"/>
    </row>
    <row r="732" spans="8:8" x14ac:dyDescent="0.3">
      <c r="H732" s="30"/>
    </row>
    <row r="733" spans="8:8" x14ac:dyDescent="0.3">
      <c r="H733" s="30"/>
    </row>
    <row r="734" spans="8:8" x14ac:dyDescent="0.3">
      <c r="H734" s="33"/>
    </row>
    <row r="735" spans="8:8" x14ac:dyDescent="0.3">
      <c r="H735" s="30"/>
    </row>
    <row r="736" spans="8:8" x14ac:dyDescent="0.3">
      <c r="H736" s="30"/>
    </row>
    <row r="737" spans="8:8" x14ac:dyDescent="0.3">
      <c r="H737" s="30"/>
    </row>
    <row r="738" spans="8:8" x14ac:dyDescent="0.3">
      <c r="H738" s="31"/>
    </row>
    <row r="739" spans="8:8" x14ac:dyDescent="0.3">
      <c r="H739" s="31"/>
    </row>
    <row r="740" spans="8:8" x14ac:dyDescent="0.3">
      <c r="H740" s="31"/>
    </row>
    <row r="741" spans="8:8" x14ac:dyDescent="0.3">
      <c r="H741" s="33"/>
    </row>
    <row r="742" spans="8:8" x14ac:dyDescent="0.3">
      <c r="H742" s="30"/>
    </row>
    <row r="743" spans="8:8" x14ac:dyDescent="0.3">
      <c r="H743" s="30"/>
    </row>
    <row r="744" spans="8:8" x14ac:dyDescent="0.3">
      <c r="H744" s="30"/>
    </row>
    <row r="745" spans="8:8" x14ac:dyDescent="0.3">
      <c r="H745" s="31"/>
    </row>
    <row r="746" spans="8:8" x14ac:dyDescent="0.3">
      <c r="H746" s="31"/>
    </row>
    <row r="747" spans="8:8" x14ac:dyDescent="0.3">
      <c r="H747" s="31"/>
    </row>
    <row r="748" spans="8:8" x14ac:dyDescent="0.3">
      <c r="H748" s="33"/>
    </row>
    <row r="749" spans="8:8" x14ac:dyDescent="0.3">
      <c r="H749" s="30"/>
    </row>
    <row r="750" spans="8:8" x14ac:dyDescent="0.3">
      <c r="H750" s="30"/>
    </row>
    <row r="751" spans="8:8" x14ac:dyDescent="0.3">
      <c r="H751" s="30"/>
    </row>
    <row r="752" spans="8:8" x14ac:dyDescent="0.3">
      <c r="H752" s="31"/>
    </row>
    <row r="753" spans="8:8" x14ac:dyDescent="0.3">
      <c r="H753" s="31"/>
    </row>
    <row r="754" spans="8:8" x14ac:dyDescent="0.3">
      <c r="H754" s="31"/>
    </row>
    <row r="755" spans="8:8" x14ac:dyDescent="0.3">
      <c r="H755" s="33"/>
    </row>
    <row r="756" spans="8:8" x14ac:dyDescent="0.3">
      <c r="H756" s="30"/>
    </row>
    <row r="757" spans="8:8" x14ac:dyDescent="0.3">
      <c r="H757" s="30"/>
    </row>
    <row r="758" spans="8:8" x14ac:dyDescent="0.3">
      <c r="H758" s="30"/>
    </row>
    <row r="759" spans="8:8" x14ac:dyDescent="0.3">
      <c r="H759" s="31"/>
    </row>
    <row r="760" spans="8:8" x14ac:dyDescent="0.3">
      <c r="H760" s="31"/>
    </row>
    <row r="761" spans="8:8" x14ac:dyDescent="0.3">
      <c r="H761" s="31"/>
    </row>
    <row r="762" spans="8:8" x14ac:dyDescent="0.3">
      <c r="H762" s="33"/>
    </row>
    <row r="763" spans="8:8" x14ac:dyDescent="0.3">
      <c r="H763" s="30"/>
    </row>
    <row r="764" spans="8:8" x14ac:dyDescent="0.3">
      <c r="H764" s="30"/>
    </row>
    <row r="765" spans="8:8" x14ac:dyDescent="0.3">
      <c r="H765" s="30"/>
    </row>
    <row r="766" spans="8:8" x14ac:dyDescent="0.3">
      <c r="H766" s="31"/>
    </row>
    <row r="767" spans="8:8" x14ac:dyDescent="0.3">
      <c r="H767" s="31"/>
    </row>
    <row r="768" spans="8:8" x14ac:dyDescent="0.3">
      <c r="H768" s="31"/>
    </row>
    <row r="769" spans="8:8" x14ac:dyDescent="0.3">
      <c r="H769" s="33"/>
    </row>
    <row r="770" spans="8:8" x14ac:dyDescent="0.3">
      <c r="H770" s="30"/>
    </row>
    <row r="771" spans="8:8" x14ac:dyDescent="0.3">
      <c r="H771" s="30"/>
    </row>
    <row r="772" spans="8:8" x14ac:dyDescent="0.3">
      <c r="H772" s="30"/>
    </row>
    <row r="773" spans="8:8" x14ac:dyDescent="0.3">
      <c r="H773" s="31"/>
    </row>
    <row r="774" spans="8:8" x14ac:dyDescent="0.3">
      <c r="H774" s="31"/>
    </row>
    <row r="775" spans="8:8" x14ac:dyDescent="0.3">
      <c r="H775" s="31"/>
    </row>
    <row r="776" spans="8:8" x14ac:dyDescent="0.3">
      <c r="H776" s="33"/>
    </row>
    <row r="777" spans="8:8" x14ac:dyDescent="0.3">
      <c r="H777" s="30"/>
    </row>
    <row r="778" spans="8:8" x14ac:dyDescent="0.3">
      <c r="H778" s="30"/>
    </row>
    <row r="779" spans="8:8" x14ac:dyDescent="0.3">
      <c r="H779" s="30"/>
    </row>
    <row r="780" spans="8:8" x14ac:dyDescent="0.3">
      <c r="H780" s="31"/>
    </row>
    <row r="781" spans="8:8" x14ac:dyDescent="0.3">
      <c r="H781" s="31"/>
    </row>
    <row r="782" spans="8:8" x14ac:dyDescent="0.3">
      <c r="H782" s="31"/>
    </row>
    <row r="783" spans="8:8" x14ac:dyDescent="0.3">
      <c r="H783" s="33"/>
    </row>
    <row r="784" spans="8:8" x14ac:dyDescent="0.3">
      <c r="H784" s="30"/>
    </row>
    <row r="785" spans="8:8" x14ac:dyDescent="0.3">
      <c r="H785" s="30"/>
    </row>
    <row r="786" spans="8:8" x14ac:dyDescent="0.3">
      <c r="H786" s="30"/>
    </row>
    <row r="787" spans="8:8" x14ac:dyDescent="0.3">
      <c r="H787" s="31"/>
    </row>
    <row r="788" spans="8:8" x14ac:dyDescent="0.3">
      <c r="H788" s="31"/>
    </row>
    <row r="789" spans="8:8" x14ac:dyDescent="0.3">
      <c r="H789" s="31"/>
    </row>
    <row r="790" spans="8:8" x14ac:dyDescent="0.3">
      <c r="H790" s="33"/>
    </row>
    <row r="791" spans="8:8" x14ac:dyDescent="0.3">
      <c r="H791" s="30"/>
    </row>
    <row r="792" spans="8:8" x14ac:dyDescent="0.3">
      <c r="H792" s="30"/>
    </row>
    <row r="793" spans="8:8" x14ac:dyDescent="0.3">
      <c r="H793" s="30"/>
    </row>
    <row r="794" spans="8:8" x14ac:dyDescent="0.3">
      <c r="H794" s="31"/>
    </row>
    <row r="795" spans="8:8" x14ac:dyDescent="0.3">
      <c r="H795" s="31"/>
    </row>
    <row r="796" spans="8:8" x14ac:dyDescent="0.3">
      <c r="H796" s="31"/>
    </row>
    <row r="797" spans="8:8" x14ac:dyDescent="0.3">
      <c r="H797" s="33"/>
    </row>
    <row r="798" spans="8:8" x14ac:dyDescent="0.3">
      <c r="H798" s="30"/>
    </row>
    <row r="799" spans="8:8" x14ac:dyDescent="0.3">
      <c r="H799" s="30"/>
    </row>
    <row r="800" spans="8:8" x14ac:dyDescent="0.3">
      <c r="H800" s="30"/>
    </row>
    <row r="801" spans="8:8" x14ac:dyDescent="0.3">
      <c r="H801" s="31"/>
    </row>
    <row r="802" spans="8:8" x14ac:dyDescent="0.3">
      <c r="H802" s="31"/>
    </row>
    <row r="803" spans="8:8" x14ac:dyDescent="0.3">
      <c r="H803" s="31"/>
    </row>
    <row r="804" spans="8:8" x14ac:dyDescent="0.3">
      <c r="H804" s="33"/>
    </row>
    <row r="805" spans="8:8" x14ac:dyDescent="0.3">
      <c r="H805" s="30"/>
    </row>
    <row r="806" spans="8:8" x14ac:dyDescent="0.3">
      <c r="H806" s="30"/>
    </row>
    <row r="807" spans="8:8" x14ac:dyDescent="0.3">
      <c r="H807" s="30"/>
    </row>
    <row r="808" spans="8:8" x14ac:dyDescent="0.3">
      <c r="H808" s="31"/>
    </row>
    <row r="809" spans="8:8" x14ac:dyDescent="0.3">
      <c r="H809" s="31"/>
    </row>
    <row r="810" spans="8:8" x14ac:dyDescent="0.3">
      <c r="H810" s="31"/>
    </row>
    <row r="811" spans="8:8" x14ac:dyDescent="0.3">
      <c r="H811" s="33"/>
    </row>
    <row r="812" spans="8:8" x14ac:dyDescent="0.3">
      <c r="H812" s="30"/>
    </row>
    <row r="813" spans="8:8" x14ac:dyDescent="0.3">
      <c r="H813" s="30"/>
    </row>
    <row r="814" spans="8:8" x14ac:dyDescent="0.3">
      <c r="H814" s="30"/>
    </row>
    <row r="815" spans="8:8" x14ac:dyDescent="0.3">
      <c r="H815" s="31"/>
    </row>
    <row r="816" spans="8:8" x14ac:dyDescent="0.3">
      <c r="H816" s="31"/>
    </row>
    <row r="817" spans="8:8" x14ac:dyDescent="0.3">
      <c r="H817" s="31"/>
    </row>
    <row r="818" spans="8:8" x14ac:dyDescent="0.3">
      <c r="H818" s="33"/>
    </row>
    <row r="819" spans="8:8" x14ac:dyDescent="0.3">
      <c r="H819" s="30"/>
    </row>
    <row r="820" spans="8:8" x14ac:dyDescent="0.3">
      <c r="H820" s="30"/>
    </row>
    <row r="821" spans="8:8" x14ac:dyDescent="0.3">
      <c r="H821" s="30"/>
    </row>
    <row r="822" spans="8:8" x14ac:dyDescent="0.3">
      <c r="H822" s="31"/>
    </row>
    <row r="823" spans="8:8" x14ac:dyDescent="0.3">
      <c r="H823" s="31"/>
    </row>
    <row r="824" spans="8:8" x14ac:dyDescent="0.3">
      <c r="H824" s="31"/>
    </row>
    <row r="825" spans="8:8" x14ac:dyDescent="0.3">
      <c r="H825" s="33"/>
    </row>
    <row r="826" spans="8:8" x14ac:dyDescent="0.3">
      <c r="H826" s="30"/>
    </row>
    <row r="827" spans="8:8" x14ac:dyDescent="0.3">
      <c r="H827" s="30"/>
    </row>
    <row r="828" spans="8:8" x14ac:dyDescent="0.3">
      <c r="H828" s="30"/>
    </row>
    <row r="829" spans="8:8" x14ac:dyDescent="0.3">
      <c r="H829" s="31"/>
    </row>
    <row r="830" spans="8:8" x14ac:dyDescent="0.3">
      <c r="H830" s="31"/>
    </row>
    <row r="831" spans="8:8" x14ac:dyDescent="0.3">
      <c r="H831" s="31"/>
    </row>
    <row r="832" spans="8:8" x14ac:dyDescent="0.3">
      <c r="H832" s="33"/>
    </row>
    <row r="833" spans="8:8" x14ac:dyDescent="0.3">
      <c r="H833" s="30"/>
    </row>
    <row r="834" spans="8:8" x14ac:dyDescent="0.3">
      <c r="H834" s="30"/>
    </row>
    <row r="835" spans="8:8" x14ac:dyDescent="0.3">
      <c r="H835" s="30"/>
    </row>
    <row r="836" spans="8:8" x14ac:dyDescent="0.3">
      <c r="H836" s="31"/>
    </row>
    <row r="837" spans="8:8" x14ac:dyDescent="0.3">
      <c r="H837" s="31"/>
    </row>
    <row r="838" spans="8:8" x14ac:dyDescent="0.3">
      <c r="H838" s="31"/>
    </row>
    <row r="839" spans="8:8" x14ac:dyDescent="0.3">
      <c r="H839" s="33"/>
    </row>
    <row r="840" spans="8:8" x14ac:dyDescent="0.3">
      <c r="H840" s="30"/>
    </row>
    <row r="841" spans="8:8" x14ac:dyDescent="0.3">
      <c r="H841" s="30"/>
    </row>
    <row r="842" spans="8:8" x14ac:dyDescent="0.3">
      <c r="H842" s="30"/>
    </row>
    <row r="843" spans="8:8" x14ac:dyDescent="0.3">
      <c r="H843" s="31"/>
    </row>
    <row r="844" spans="8:8" x14ac:dyDescent="0.3">
      <c r="H844" s="31"/>
    </row>
    <row r="845" spans="8:8" x14ac:dyDescent="0.3">
      <c r="H845" s="31"/>
    </row>
    <row r="846" spans="8:8" x14ac:dyDescent="0.3">
      <c r="H846" s="33"/>
    </row>
    <row r="847" spans="8:8" x14ac:dyDescent="0.3">
      <c r="H847" s="30"/>
    </row>
    <row r="848" spans="8:8" x14ac:dyDescent="0.3">
      <c r="H848" s="30"/>
    </row>
    <row r="849" spans="8:8" x14ac:dyDescent="0.3">
      <c r="H849" s="30"/>
    </row>
    <row r="850" spans="8:8" x14ac:dyDescent="0.3">
      <c r="H850" s="31"/>
    </row>
    <row r="851" spans="8:8" x14ac:dyDescent="0.3">
      <c r="H851" s="31"/>
    </row>
    <row r="852" spans="8:8" x14ac:dyDescent="0.3">
      <c r="H852" s="31"/>
    </row>
    <row r="853" spans="8:8" x14ac:dyDescent="0.3">
      <c r="H853" s="33"/>
    </row>
    <row r="854" spans="8:8" x14ac:dyDescent="0.3">
      <c r="H854" s="30"/>
    </row>
    <row r="855" spans="8:8" x14ac:dyDescent="0.3">
      <c r="H855" s="30"/>
    </row>
    <row r="856" spans="8:8" x14ac:dyDescent="0.3">
      <c r="H856" s="30"/>
    </row>
    <row r="857" spans="8:8" x14ac:dyDescent="0.3">
      <c r="H857" s="31"/>
    </row>
    <row r="858" spans="8:8" x14ac:dyDescent="0.3">
      <c r="H858" s="31"/>
    </row>
    <row r="859" spans="8:8" x14ac:dyDescent="0.3">
      <c r="H859" s="31"/>
    </row>
    <row r="860" spans="8:8" x14ac:dyDescent="0.3">
      <c r="H860" s="33"/>
    </row>
    <row r="861" spans="8:8" x14ac:dyDescent="0.3">
      <c r="H861" s="30"/>
    </row>
    <row r="862" spans="8:8" x14ac:dyDescent="0.3">
      <c r="H862" s="30"/>
    </row>
    <row r="863" spans="8:8" x14ac:dyDescent="0.3">
      <c r="H863" s="30"/>
    </row>
    <row r="864" spans="8:8" x14ac:dyDescent="0.3">
      <c r="H864" s="31"/>
    </row>
    <row r="865" spans="8:8" x14ac:dyDescent="0.3">
      <c r="H865" s="31"/>
    </row>
    <row r="866" spans="8:8" x14ac:dyDescent="0.3">
      <c r="H866" s="31"/>
    </row>
    <row r="867" spans="8:8" x14ac:dyDescent="0.3">
      <c r="H867" s="33"/>
    </row>
    <row r="868" spans="8:8" x14ac:dyDescent="0.3">
      <c r="H868" s="30"/>
    </row>
    <row r="869" spans="8:8" x14ac:dyDescent="0.3">
      <c r="H869" s="30"/>
    </row>
    <row r="870" spans="8:8" x14ac:dyDescent="0.3">
      <c r="H870" s="30"/>
    </row>
    <row r="871" spans="8:8" x14ac:dyDescent="0.3">
      <c r="H871" s="31"/>
    </row>
    <row r="872" spans="8:8" x14ac:dyDescent="0.3">
      <c r="H872" s="31"/>
    </row>
    <row r="873" spans="8:8" x14ac:dyDescent="0.3">
      <c r="H873" s="31"/>
    </row>
    <row r="874" spans="8:8" x14ac:dyDescent="0.3">
      <c r="H874" s="33"/>
    </row>
    <row r="875" spans="8:8" x14ac:dyDescent="0.3">
      <c r="H875" s="30"/>
    </row>
    <row r="876" spans="8:8" x14ac:dyDescent="0.3">
      <c r="H876" s="30"/>
    </row>
    <row r="877" spans="8:8" x14ac:dyDescent="0.3">
      <c r="H877" s="30"/>
    </row>
    <row r="878" spans="8:8" x14ac:dyDescent="0.3">
      <c r="H878" s="31"/>
    </row>
    <row r="879" spans="8:8" x14ac:dyDescent="0.3">
      <c r="H879" s="31"/>
    </row>
    <row r="880" spans="8:8" x14ac:dyDescent="0.3">
      <c r="H880" s="31"/>
    </row>
    <row r="881" spans="8:8" x14ac:dyDescent="0.3">
      <c r="H881" s="33"/>
    </row>
    <row r="882" spans="8:8" x14ac:dyDescent="0.3">
      <c r="H882" s="30"/>
    </row>
    <row r="883" spans="8:8" x14ac:dyDescent="0.3">
      <c r="H883" s="30"/>
    </row>
    <row r="884" spans="8:8" x14ac:dyDescent="0.3">
      <c r="H884" s="30"/>
    </row>
    <row r="885" spans="8:8" x14ac:dyDescent="0.3">
      <c r="H885" s="31"/>
    </row>
    <row r="886" spans="8:8" x14ac:dyDescent="0.3">
      <c r="H886" s="31"/>
    </row>
    <row r="887" spans="8:8" x14ac:dyDescent="0.3">
      <c r="H887" s="31"/>
    </row>
    <row r="888" spans="8:8" x14ac:dyDescent="0.3">
      <c r="H888" s="33"/>
    </row>
    <row r="889" spans="8:8" x14ac:dyDescent="0.3">
      <c r="H889" s="30"/>
    </row>
    <row r="890" spans="8:8" x14ac:dyDescent="0.3">
      <c r="H890" s="30"/>
    </row>
    <row r="891" spans="8:8" x14ac:dyDescent="0.3">
      <c r="H891" s="30"/>
    </row>
    <row r="892" spans="8:8" x14ac:dyDescent="0.3">
      <c r="H892" s="31"/>
    </row>
    <row r="893" spans="8:8" x14ac:dyDescent="0.3">
      <c r="H893" s="31"/>
    </row>
    <row r="894" spans="8:8" x14ac:dyDescent="0.3">
      <c r="H894" s="31"/>
    </row>
    <row r="895" spans="8:8" x14ac:dyDescent="0.3">
      <c r="H895" s="33"/>
    </row>
    <row r="896" spans="8:8" x14ac:dyDescent="0.3">
      <c r="H896" s="30"/>
    </row>
    <row r="897" spans="8:8" x14ac:dyDescent="0.3">
      <c r="H897" s="30"/>
    </row>
    <row r="898" spans="8:8" x14ac:dyDescent="0.3">
      <c r="H898" s="30"/>
    </row>
    <row r="899" spans="8:8" x14ac:dyDescent="0.3">
      <c r="H899" s="31"/>
    </row>
    <row r="900" spans="8:8" x14ac:dyDescent="0.3">
      <c r="H900" s="31"/>
    </row>
    <row r="901" spans="8:8" x14ac:dyDescent="0.3">
      <c r="H901" s="31"/>
    </row>
    <row r="902" spans="8:8" x14ac:dyDescent="0.3">
      <c r="H902" s="33"/>
    </row>
    <row r="903" spans="8:8" x14ac:dyDescent="0.3">
      <c r="H903" s="30"/>
    </row>
    <row r="904" spans="8:8" x14ac:dyDescent="0.3">
      <c r="H904" s="30"/>
    </row>
    <row r="905" spans="8:8" x14ac:dyDescent="0.3">
      <c r="H905" s="30"/>
    </row>
    <row r="906" spans="8:8" x14ac:dyDescent="0.3">
      <c r="H906" s="31"/>
    </row>
    <row r="907" spans="8:8" x14ac:dyDescent="0.3">
      <c r="H907" s="31"/>
    </row>
    <row r="908" spans="8:8" x14ac:dyDescent="0.3">
      <c r="H908" s="31"/>
    </row>
    <row r="909" spans="8:8" x14ac:dyDescent="0.3">
      <c r="H909" s="33"/>
    </row>
    <row r="910" spans="8:8" x14ac:dyDescent="0.3">
      <c r="H910" s="30"/>
    </row>
    <row r="911" spans="8:8" x14ac:dyDescent="0.3">
      <c r="H911" s="30"/>
    </row>
    <row r="912" spans="8:8" x14ac:dyDescent="0.3">
      <c r="H912" s="30"/>
    </row>
    <row r="913" spans="8:8" x14ac:dyDescent="0.3">
      <c r="H913" s="31"/>
    </row>
    <row r="914" spans="8:8" x14ac:dyDescent="0.3">
      <c r="H914" s="31"/>
    </row>
    <row r="915" spans="8:8" x14ac:dyDescent="0.3">
      <c r="H915" s="31"/>
    </row>
    <row r="916" spans="8:8" x14ac:dyDescent="0.3">
      <c r="H916" s="33"/>
    </row>
    <row r="917" spans="8:8" x14ac:dyDescent="0.3">
      <c r="H917" s="30"/>
    </row>
    <row r="918" spans="8:8" x14ac:dyDescent="0.3">
      <c r="H918" s="30"/>
    </row>
    <row r="919" spans="8:8" x14ac:dyDescent="0.3">
      <c r="H919" s="30"/>
    </row>
    <row r="920" spans="8:8" x14ac:dyDescent="0.3">
      <c r="H920" s="31"/>
    </row>
    <row r="921" spans="8:8" x14ac:dyDescent="0.3">
      <c r="H921" s="31"/>
    </row>
    <row r="922" spans="8:8" x14ac:dyDescent="0.3">
      <c r="H922" s="31"/>
    </row>
    <row r="923" spans="8:8" x14ac:dyDescent="0.3">
      <c r="H923" s="33"/>
    </row>
    <row r="924" spans="8:8" x14ac:dyDescent="0.3">
      <c r="H924" s="30"/>
    </row>
    <row r="925" spans="8:8" x14ac:dyDescent="0.3">
      <c r="H925" s="30"/>
    </row>
    <row r="926" spans="8:8" x14ac:dyDescent="0.3">
      <c r="H926" s="30"/>
    </row>
    <row r="927" spans="8:8" x14ac:dyDescent="0.3">
      <c r="H927" s="31"/>
    </row>
    <row r="928" spans="8:8" x14ac:dyDescent="0.3">
      <c r="H928" s="31"/>
    </row>
    <row r="929" spans="8:8" x14ac:dyDescent="0.3">
      <c r="H929" s="31"/>
    </row>
    <row r="930" spans="8:8" x14ac:dyDescent="0.3">
      <c r="H930" s="33"/>
    </row>
    <row r="931" spans="8:8" x14ac:dyDescent="0.3">
      <c r="H931" s="30"/>
    </row>
    <row r="932" spans="8:8" x14ac:dyDescent="0.3">
      <c r="H932" s="30"/>
    </row>
    <row r="933" spans="8:8" x14ac:dyDescent="0.3">
      <c r="H933" s="30"/>
    </row>
    <row r="934" spans="8:8" x14ac:dyDescent="0.3">
      <c r="H934" s="31"/>
    </row>
    <row r="935" spans="8:8" x14ac:dyDescent="0.3">
      <c r="H935" s="31"/>
    </row>
    <row r="936" spans="8:8" x14ac:dyDescent="0.3">
      <c r="H936" s="31"/>
    </row>
    <row r="937" spans="8:8" x14ac:dyDescent="0.3">
      <c r="H937" s="33"/>
    </row>
    <row r="938" spans="8:8" x14ac:dyDescent="0.3">
      <c r="H938" s="30"/>
    </row>
    <row r="939" spans="8:8" x14ac:dyDescent="0.3">
      <c r="H939" s="30"/>
    </row>
    <row r="940" spans="8:8" x14ac:dyDescent="0.3">
      <c r="H940" s="30"/>
    </row>
    <row r="941" spans="8:8" x14ac:dyDescent="0.3">
      <c r="H941" s="31"/>
    </row>
    <row r="942" spans="8:8" x14ac:dyDescent="0.3">
      <c r="H942" s="31"/>
    </row>
    <row r="943" spans="8:8" x14ac:dyDescent="0.3">
      <c r="H943" s="31"/>
    </row>
    <row r="944" spans="8:8" x14ac:dyDescent="0.3">
      <c r="H944" s="33"/>
    </row>
    <row r="945" spans="8:8" x14ac:dyDescent="0.3">
      <c r="H945" s="30"/>
    </row>
    <row r="946" spans="8:8" x14ac:dyDescent="0.3">
      <c r="H946" s="30"/>
    </row>
    <row r="947" spans="8:8" x14ac:dyDescent="0.3">
      <c r="H947" s="30"/>
    </row>
    <row r="948" spans="8:8" x14ac:dyDescent="0.3">
      <c r="H948" s="31"/>
    </row>
    <row r="949" spans="8:8" x14ac:dyDescent="0.3">
      <c r="H949" s="31"/>
    </row>
    <row r="950" spans="8:8" x14ac:dyDescent="0.3">
      <c r="H950" s="31"/>
    </row>
    <row r="951" spans="8:8" x14ac:dyDescent="0.3">
      <c r="H951" s="33"/>
    </row>
    <row r="952" spans="8:8" x14ac:dyDescent="0.3">
      <c r="H952" s="30"/>
    </row>
    <row r="953" spans="8:8" x14ac:dyDescent="0.3">
      <c r="H953" s="30"/>
    </row>
    <row r="954" spans="8:8" x14ac:dyDescent="0.3">
      <c r="H954" s="30"/>
    </row>
    <row r="955" spans="8:8" x14ac:dyDescent="0.3">
      <c r="H955" s="31"/>
    </row>
    <row r="956" spans="8:8" x14ac:dyDescent="0.3">
      <c r="H956" s="31"/>
    </row>
    <row r="957" spans="8:8" x14ac:dyDescent="0.3">
      <c r="H957" s="31"/>
    </row>
    <row r="958" spans="8:8" x14ac:dyDescent="0.3">
      <c r="H958" s="33"/>
    </row>
    <row r="959" spans="8:8" x14ac:dyDescent="0.3">
      <c r="H959" s="30"/>
    </row>
    <row r="960" spans="8:8" x14ac:dyDescent="0.3">
      <c r="H960" s="30"/>
    </row>
    <row r="961" spans="8:8" x14ac:dyDescent="0.3">
      <c r="H961" s="30"/>
    </row>
    <row r="962" spans="8:8" x14ac:dyDescent="0.3">
      <c r="H962" s="31"/>
    </row>
    <row r="963" spans="8:8" x14ac:dyDescent="0.3">
      <c r="H963" s="31"/>
    </row>
    <row r="964" spans="8:8" x14ac:dyDescent="0.3">
      <c r="H964" s="31"/>
    </row>
    <row r="965" spans="8:8" x14ac:dyDescent="0.3">
      <c r="H965" s="33"/>
    </row>
    <row r="966" spans="8:8" x14ac:dyDescent="0.3">
      <c r="H966" s="30"/>
    </row>
    <row r="967" spans="8:8" x14ac:dyDescent="0.3">
      <c r="H967" s="30"/>
    </row>
    <row r="968" spans="8:8" x14ac:dyDescent="0.3">
      <c r="H968" s="30"/>
    </row>
    <row r="969" spans="8:8" x14ac:dyDescent="0.3">
      <c r="H969" s="31"/>
    </row>
    <row r="970" spans="8:8" x14ac:dyDescent="0.3">
      <c r="H970" s="31"/>
    </row>
    <row r="971" spans="8:8" x14ac:dyDescent="0.3">
      <c r="H971" s="31"/>
    </row>
    <row r="972" spans="8:8" x14ac:dyDescent="0.3">
      <c r="H972" s="33"/>
    </row>
    <row r="973" spans="8:8" x14ac:dyDescent="0.3">
      <c r="H973" s="30"/>
    </row>
    <row r="974" spans="8:8" x14ac:dyDescent="0.3">
      <c r="H974" s="30"/>
    </row>
    <row r="975" spans="8:8" x14ac:dyDescent="0.3">
      <c r="H975" s="30"/>
    </row>
    <row r="976" spans="8:8" x14ac:dyDescent="0.3">
      <c r="H976" s="31"/>
    </row>
    <row r="977" spans="8:8" x14ac:dyDescent="0.3">
      <c r="H977" s="31"/>
    </row>
    <row r="978" spans="8:8" x14ac:dyDescent="0.3">
      <c r="H978" s="31"/>
    </row>
    <row r="979" spans="8:8" x14ac:dyDescent="0.3">
      <c r="H979" s="33"/>
    </row>
    <row r="980" spans="8:8" x14ac:dyDescent="0.3">
      <c r="H980" s="30"/>
    </row>
    <row r="981" spans="8:8" x14ac:dyDescent="0.3">
      <c r="H981" s="30"/>
    </row>
    <row r="982" spans="8:8" x14ac:dyDescent="0.3">
      <c r="H982" s="30"/>
    </row>
    <row r="983" spans="8:8" x14ac:dyDescent="0.3">
      <c r="H983" s="31"/>
    </row>
    <row r="984" spans="8:8" x14ac:dyDescent="0.3">
      <c r="H984" s="31"/>
    </row>
    <row r="985" spans="8:8" x14ac:dyDescent="0.3">
      <c r="H985" s="31"/>
    </row>
    <row r="986" spans="8:8" x14ac:dyDescent="0.3">
      <c r="H986" s="33"/>
    </row>
    <row r="987" spans="8:8" x14ac:dyDescent="0.3">
      <c r="H987" s="30"/>
    </row>
    <row r="988" spans="8:8" x14ac:dyDescent="0.3">
      <c r="H988" s="30"/>
    </row>
    <row r="989" spans="8:8" x14ac:dyDescent="0.3">
      <c r="H989" s="30"/>
    </row>
    <row r="990" spans="8:8" x14ac:dyDescent="0.3">
      <c r="H990" s="31"/>
    </row>
    <row r="991" spans="8:8" x14ac:dyDescent="0.3">
      <c r="H991" s="31"/>
    </row>
    <row r="992" spans="8:8" x14ac:dyDescent="0.3">
      <c r="H992" s="31"/>
    </row>
    <row r="993" spans="8:8" x14ac:dyDescent="0.3">
      <c r="H993" s="33"/>
    </row>
    <row r="994" spans="8:8" x14ac:dyDescent="0.3">
      <c r="H994" s="30"/>
    </row>
    <row r="995" spans="8:8" x14ac:dyDescent="0.3">
      <c r="H995" s="30"/>
    </row>
    <row r="996" spans="8:8" x14ac:dyDescent="0.3">
      <c r="H996" s="30"/>
    </row>
    <row r="997" spans="8:8" x14ac:dyDescent="0.3">
      <c r="H997" s="31"/>
    </row>
    <row r="998" spans="8:8" x14ac:dyDescent="0.3">
      <c r="H998" s="31"/>
    </row>
    <row r="999" spans="8:8" x14ac:dyDescent="0.3">
      <c r="H999" s="31"/>
    </row>
    <row r="1000" spans="8:8" x14ac:dyDescent="0.3">
      <c r="H1000" s="33"/>
    </row>
    <row r="1001" spans="8:8" x14ac:dyDescent="0.3">
      <c r="H1001" s="30"/>
    </row>
    <row r="1002" spans="8:8" x14ac:dyDescent="0.3">
      <c r="H1002" s="30"/>
    </row>
    <row r="1003" spans="8:8" x14ac:dyDescent="0.3">
      <c r="H1003" s="30"/>
    </row>
    <row r="1004" spans="8:8" x14ac:dyDescent="0.3">
      <c r="H1004" s="31"/>
    </row>
    <row r="1005" spans="8:8" x14ac:dyDescent="0.3">
      <c r="H1005" s="31"/>
    </row>
    <row r="1006" spans="8:8" x14ac:dyDescent="0.3">
      <c r="H1006" s="31"/>
    </row>
    <row r="1007" spans="8:8" x14ac:dyDescent="0.3">
      <c r="H1007" s="33"/>
    </row>
    <row r="1008" spans="8:8" x14ac:dyDescent="0.3">
      <c r="H1008" s="30"/>
    </row>
    <row r="1009" spans="8:8" x14ac:dyDescent="0.3">
      <c r="H1009" s="30"/>
    </row>
    <row r="1010" spans="8:8" x14ac:dyDescent="0.3">
      <c r="H1010" s="30"/>
    </row>
    <row r="1011" spans="8:8" x14ac:dyDescent="0.3">
      <c r="H1011" s="31"/>
    </row>
    <row r="1012" spans="8:8" x14ac:dyDescent="0.3">
      <c r="H1012" s="31"/>
    </row>
    <row r="1013" spans="8:8" x14ac:dyDescent="0.3">
      <c r="H1013" s="31"/>
    </row>
    <row r="1014" spans="8:8" x14ac:dyDescent="0.3">
      <c r="H1014" s="33"/>
    </row>
    <row r="1015" spans="8:8" x14ac:dyDescent="0.3">
      <c r="H1015" s="30"/>
    </row>
    <row r="1016" spans="8:8" x14ac:dyDescent="0.3">
      <c r="H1016" s="30"/>
    </row>
    <row r="1017" spans="8:8" x14ac:dyDescent="0.3">
      <c r="H1017" s="30"/>
    </row>
    <row r="1018" spans="8:8" x14ac:dyDescent="0.3">
      <c r="H1018" s="31"/>
    </row>
    <row r="1019" spans="8:8" x14ac:dyDescent="0.3">
      <c r="H1019" s="31"/>
    </row>
    <row r="1020" spans="8:8" x14ac:dyDescent="0.3">
      <c r="H1020" s="31"/>
    </row>
    <row r="1021" spans="8:8" x14ac:dyDescent="0.3">
      <c r="H1021" s="33"/>
    </row>
    <row r="1022" spans="8:8" x14ac:dyDescent="0.3">
      <c r="H1022" s="30"/>
    </row>
    <row r="1023" spans="8:8" x14ac:dyDescent="0.3">
      <c r="H1023" s="30"/>
    </row>
    <row r="1024" spans="8:8" x14ac:dyDescent="0.3">
      <c r="H1024" s="30"/>
    </row>
    <row r="1025" spans="8:8" x14ac:dyDescent="0.3">
      <c r="H1025" s="31"/>
    </row>
    <row r="1026" spans="8:8" x14ac:dyDescent="0.3">
      <c r="H1026" s="31"/>
    </row>
    <row r="1027" spans="8:8" x14ac:dyDescent="0.3">
      <c r="H1027" s="31"/>
    </row>
    <row r="1028" spans="8:8" x14ac:dyDescent="0.3">
      <c r="H1028" s="33"/>
    </row>
    <row r="1029" spans="8:8" x14ac:dyDescent="0.3">
      <c r="H1029" s="30"/>
    </row>
    <row r="1030" spans="8:8" x14ac:dyDescent="0.3">
      <c r="H1030" s="30"/>
    </row>
    <row r="1031" spans="8:8" x14ac:dyDescent="0.3">
      <c r="H1031" s="30"/>
    </row>
    <row r="1032" spans="8:8" x14ac:dyDescent="0.3">
      <c r="H1032" s="31"/>
    </row>
    <row r="1033" spans="8:8" x14ac:dyDescent="0.3">
      <c r="H1033" s="31"/>
    </row>
    <row r="1034" spans="8:8" x14ac:dyDescent="0.3">
      <c r="H1034" s="31"/>
    </row>
    <row r="1035" spans="8:8" x14ac:dyDescent="0.3">
      <c r="H1035" s="33"/>
    </row>
    <row r="1036" spans="8:8" x14ac:dyDescent="0.3">
      <c r="H1036" s="30"/>
    </row>
    <row r="1037" spans="8:8" x14ac:dyDescent="0.3">
      <c r="H1037" s="30"/>
    </row>
    <row r="1038" spans="8:8" x14ac:dyDescent="0.3">
      <c r="H1038" s="30"/>
    </row>
    <row r="1039" spans="8:8" x14ac:dyDescent="0.3">
      <c r="H1039" s="31"/>
    </row>
    <row r="1040" spans="8:8" x14ac:dyDescent="0.3">
      <c r="H1040" s="31"/>
    </row>
    <row r="1041" spans="8:8" x14ac:dyDescent="0.3">
      <c r="H1041" s="31"/>
    </row>
    <row r="1042" spans="8:8" x14ac:dyDescent="0.3">
      <c r="H1042" s="33"/>
    </row>
    <row r="1043" spans="8:8" x14ac:dyDescent="0.3">
      <c r="H1043" s="30"/>
    </row>
    <row r="1044" spans="8:8" x14ac:dyDescent="0.3">
      <c r="H1044" s="30"/>
    </row>
    <row r="1045" spans="8:8" x14ac:dyDescent="0.3">
      <c r="H1045" s="30"/>
    </row>
    <row r="1046" spans="8:8" x14ac:dyDescent="0.3">
      <c r="H1046" s="31"/>
    </row>
    <row r="1047" spans="8:8" x14ac:dyDescent="0.3">
      <c r="H1047" s="31"/>
    </row>
    <row r="1048" spans="8:8" x14ac:dyDescent="0.3">
      <c r="H1048" s="31"/>
    </row>
    <row r="1049" spans="8:8" x14ac:dyDescent="0.3">
      <c r="H1049" s="33"/>
    </row>
    <row r="1050" spans="8:8" x14ac:dyDescent="0.3">
      <c r="H1050" s="30"/>
    </row>
    <row r="1051" spans="8:8" x14ac:dyDescent="0.3">
      <c r="H1051" s="30"/>
    </row>
    <row r="1052" spans="8:8" x14ac:dyDescent="0.3">
      <c r="H1052" s="30"/>
    </row>
    <row r="1053" spans="8:8" x14ac:dyDescent="0.3">
      <c r="H1053" s="31"/>
    </row>
    <row r="1054" spans="8:8" x14ac:dyDescent="0.3">
      <c r="H1054" s="31"/>
    </row>
    <row r="1055" spans="8:8" x14ac:dyDescent="0.3">
      <c r="H1055" s="31"/>
    </row>
    <row r="1056" spans="8:8" x14ac:dyDescent="0.3">
      <c r="H1056" s="33"/>
    </row>
    <row r="1057" spans="8:8" x14ac:dyDescent="0.3">
      <c r="H1057" s="30"/>
    </row>
    <row r="1058" spans="8:8" x14ac:dyDescent="0.3">
      <c r="H1058" s="30"/>
    </row>
    <row r="1059" spans="8:8" x14ac:dyDescent="0.3">
      <c r="H1059" s="30"/>
    </row>
    <row r="1060" spans="8:8" x14ac:dyDescent="0.3">
      <c r="H1060" s="31"/>
    </row>
    <row r="1061" spans="8:8" x14ac:dyDescent="0.3">
      <c r="H1061" s="31"/>
    </row>
    <row r="1062" spans="8:8" x14ac:dyDescent="0.3">
      <c r="H1062" s="31"/>
    </row>
    <row r="1063" spans="8:8" x14ac:dyDescent="0.3">
      <c r="H1063" s="33"/>
    </row>
    <row r="1064" spans="8:8" x14ac:dyDescent="0.3">
      <c r="H1064" s="30"/>
    </row>
    <row r="1065" spans="8:8" x14ac:dyDescent="0.3">
      <c r="H1065" s="30"/>
    </row>
    <row r="1066" spans="8:8" x14ac:dyDescent="0.3">
      <c r="H1066" s="30"/>
    </row>
    <row r="1067" spans="8:8" x14ac:dyDescent="0.3">
      <c r="H1067" s="31"/>
    </row>
    <row r="1068" spans="8:8" x14ac:dyDescent="0.3">
      <c r="H1068" s="31"/>
    </row>
    <row r="1069" spans="8:8" x14ac:dyDescent="0.3">
      <c r="H1069" s="31"/>
    </row>
    <row r="1070" spans="8:8" x14ac:dyDescent="0.3">
      <c r="H1070" s="33"/>
    </row>
    <row r="1071" spans="8:8" x14ac:dyDescent="0.3">
      <c r="H1071" s="30"/>
    </row>
    <row r="1072" spans="8:8" x14ac:dyDescent="0.3">
      <c r="H1072" s="30"/>
    </row>
    <row r="1073" spans="8:8" x14ac:dyDescent="0.3">
      <c r="H1073" s="30"/>
    </row>
    <row r="1074" spans="8:8" x14ac:dyDescent="0.3">
      <c r="H1074" s="31"/>
    </row>
    <row r="1075" spans="8:8" x14ac:dyDescent="0.3">
      <c r="H1075" s="31"/>
    </row>
    <row r="1076" spans="8:8" x14ac:dyDescent="0.3">
      <c r="H1076" s="31"/>
    </row>
    <row r="1077" spans="8:8" x14ac:dyDescent="0.3">
      <c r="H1077" s="33"/>
    </row>
    <row r="1078" spans="8:8" x14ac:dyDescent="0.3">
      <c r="H1078" s="30"/>
    </row>
    <row r="1079" spans="8:8" x14ac:dyDescent="0.3">
      <c r="H1079" s="30"/>
    </row>
    <row r="1080" spans="8:8" x14ac:dyDescent="0.3">
      <c r="H1080" s="30"/>
    </row>
    <row r="1081" spans="8:8" x14ac:dyDescent="0.3">
      <c r="H1081" s="31"/>
    </row>
    <row r="1082" spans="8:8" x14ac:dyDescent="0.3">
      <c r="H1082" s="31"/>
    </row>
    <row r="1083" spans="8:8" x14ac:dyDescent="0.3">
      <c r="H1083" s="31"/>
    </row>
    <row r="1084" spans="8:8" x14ac:dyDescent="0.3">
      <c r="H1084" s="33"/>
    </row>
    <row r="1085" spans="8:8" x14ac:dyDescent="0.3">
      <c r="H1085" s="30"/>
    </row>
    <row r="1086" spans="8:8" x14ac:dyDescent="0.3">
      <c r="H1086" s="30"/>
    </row>
    <row r="1087" spans="8:8" x14ac:dyDescent="0.3">
      <c r="H1087" s="30"/>
    </row>
    <row r="1088" spans="8:8" x14ac:dyDescent="0.3">
      <c r="H1088" s="31"/>
    </row>
    <row r="1089" spans="8:8" x14ac:dyDescent="0.3">
      <c r="H1089" s="31"/>
    </row>
    <row r="1090" spans="8:8" x14ac:dyDescent="0.3">
      <c r="H1090" s="31"/>
    </row>
    <row r="1091" spans="8:8" x14ac:dyDescent="0.3">
      <c r="H1091" s="33"/>
    </row>
    <row r="1092" spans="8:8" x14ac:dyDescent="0.3">
      <c r="H1092" s="30"/>
    </row>
    <row r="1093" spans="8:8" x14ac:dyDescent="0.3">
      <c r="H1093" s="30"/>
    </row>
    <row r="1094" spans="8:8" x14ac:dyDescent="0.3">
      <c r="H1094" s="30"/>
    </row>
    <row r="1095" spans="8:8" x14ac:dyDescent="0.3">
      <c r="H1095" s="31"/>
    </row>
    <row r="1096" spans="8:8" x14ac:dyDescent="0.3">
      <c r="H1096" s="31"/>
    </row>
    <row r="1097" spans="8:8" x14ac:dyDescent="0.3">
      <c r="H1097" s="31"/>
    </row>
    <row r="1098" spans="8:8" x14ac:dyDescent="0.3">
      <c r="H1098" s="33"/>
    </row>
    <row r="1103" spans="8:8" x14ac:dyDescent="0.3">
      <c r="H1103" s="30"/>
    </row>
    <row r="1104" spans="8:8" x14ac:dyDescent="0.3">
      <c r="H1104" s="30"/>
    </row>
    <row r="1105" spans="8:8" x14ac:dyDescent="0.3">
      <c r="H1105" s="30"/>
    </row>
    <row r="1106" spans="8:8" x14ac:dyDescent="0.3">
      <c r="H1106" s="32"/>
    </row>
  </sheetData>
  <pageMargins left="0.7" right="0.7" top="0.75" bottom="0.75" header="0.3" footer="0.3"/>
  <pageSetup scale="70" fitToHeight="0" orientation="landscape" verticalDpi="0" r:id="rId1"/>
  <rowBreaks count="3" manualBreakCount="3">
    <brk id="43" max="16383" man="1"/>
    <brk id="79" max="16383" man="1"/>
    <brk id="11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06D29-4A37-4009-B59A-D21686057564}">
  <dimension ref="A1:K36"/>
  <sheetViews>
    <sheetView topLeftCell="A7" zoomScale="83" workbookViewId="0">
      <selection activeCell="A16" sqref="A16"/>
    </sheetView>
  </sheetViews>
  <sheetFormatPr defaultRowHeight="14.4" x14ac:dyDescent="0.3"/>
  <cols>
    <col min="1" max="1" width="60" customWidth="1"/>
    <col min="7" max="7" width="50.21875" customWidth="1"/>
    <col min="8" max="8" width="38.77734375" customWidth="1"/>
    <col min="9" max="9" width="24.5546875" customWidth="1"/>
  </cols>
  <sheetData>
    <row r="1" spans="1:11" ht="15.6" x14ac:dyDescent="0.3">
      <c r="A1" s="37" t="s">
        <v>50</v>
      </c>
      <c r="B1" s="77" t="s">
        <v>51</v>
      </c>
      <c r="C1" s="78"/>
      <c r="D1" s="78"/>
      <c r="E1" s="78"/>
      <c r="F1" s="78"/>
      <c r="G1" s="78"/>
      <c r="H1" s="78"/>
      <c r="I1" s="78"/>
      <c r="J1" s="78"/>
      <c r="K1" s="79"/>
    </row>
    <row r="2" spans="1:11" ht="15.6" x14ac:dyDescent="0.3">
      <c r="A2" s="38" t="s">
        <v>21</v>
      </c>
      <c r="B2" s="80" t="s">
        <v>52</v>
      </c>
      <c r="C2" s="81"/>
      <c r="D2" s="81"/>
      <c r="E2" s="81"/>
      <c r="F2" s="81"/>
      <c r="G2" s="81"/>
      <c r="H2" s="81"/>
      <c r="I2" s="81"/>
      <c r="J2" s="81"/>
      <c r="K2" s="82"/>
    </row>
    <row r="3" spans="1:11" ht="15.6" x14ac:dyDescent="0.3">
      <c r="A3" s="39" t="s">
        <v>53</v>
      </c>
      <c r="B3" s="80" t="s">
        <v>54</v>
      </c>
      <c r="C3" s="81"/>
      <c r="D3" s="81"/>
      <c r="E3" s="81"/>
      <c r="F3" s="81"/>
      <c r="G3" s="81"/>
      <c r="H3" s="81"/>
      <c r="I3" s="81"/>
      <c r="J3" s="81"/>
      <c r="K3" s="82"/>
    </row>
    <row r="4" spans="1:11" x14ac:dyDescent="0.3">
      <c r="A4" s="40" t="s">
        <v>55</v>
      </c>
      <c r="B4" s="83" t="s">
        <v>56</v>
      </c>
      <c r="C4" s="84"/>
      <c r="D4" s="84"/>
      <c r="E4" s="84"/>
      <c r="F4" s="84"/>
      <c r="G4" s="84"/>
      <c r="H4" s="84"/>
      <c r="I4" s="84"/>
      <c r="J4" s="84"/>
      <c r="K4" s="85"/>
    </row>
    <row r="5" spans="1:11" x14ac:dyDescent="0.3">
      <c r="A5" s="41">
        <v>45729</v>
      </c>
      <c r="B5" s="43">
        <v>2018</v>
      </c>
      <c r="C5" s="44">
        <v>2019</v>
      </c>
      <c r="D5" s="42">
        <v>2020</v>
      </c>
      <c r="E5" s="43">
        <v>2021</v>
      </c>
      <c r="F5" s="43">
        <v>2022</v>
      </c>
      <c r="G5" s="43">
        <v>2023</v>
      </c>
      <c r="H5" s="43">
        <v>2024</v>
      </c>
      <c r="I5" s="43" t="s">
        <v>64</v>
      </c>
      <c r="J5" s="43" t="s">
        <v>75</v>
      </c>
      <c r="K5" s="44"/>
    </row>
    <row r="6" spans="1:11" x14ac:dyDescent="0.3">
      <c r="A6" s="45"/>
      <c r="B6" s="47"/>
      <c r="C6" s="64"/>
      <c r="D6" s="46"/>
      <c r="E6" s="47"/>
      <c r="F6" s="47"/>
      <c r="G6" s="47"/>
      <c r="H6" s="47"/>
    </row>
    <row r="7" spans="1:11" ht="15.6" x14ac:dyDescent="0.3">
      <c r="A7" s="48" t="s">
        <v>57</v>
      </c>
      <c r="B7" s="50">
        <v>4162.7</v>
      </c>
      <c r="C7" s="65">
        <v>4198.1000000000004</v>
      </c>
      <c r="D7" s="49">
        <v>3860.7</v>
      </c>
      <c r="E7" s="50">
        <v>4040</v>
      </c>
      <c r="F7" s="50">
        <v>4245.5</v>
      </c>
      <c r="G7" s="50">
        <v>4325.3999999999996</v>
      </c>
      <c r="H7" s="50">
        <v>4365.1000000000004</v>
      </c>
    </row>
    <row r="8" spans="1:11" x14ac:dyDescent="0.3">
      <c r="A8" s="51"/>
      <c r="B8" s="50"/>
      <c r="C8" s="65"/>
      <c r="D8" s="49"/>
      <c r="E8" s="50"/>
      <c r="F8" s="50"/>
      <c r="G8" s="50"/>
      <c r="H8" s="63"/>
    </row>
    <row r="9" spans="1:11" ht="15.6" x14ac:dyDescent="0.3">
      <c r="A9" s="52" t="s">
        <v>58</v>
      </c>
      <c r="B9" s="50">
        <v>3544.9</v>
      </c>
      <c r="C9" s="65">
        <v>3577.3</v>
      </c>
      <c r="D9" s="49">
        <v>3267</v>
      </c>
      <c r="E9" s="50">
        <v>3450.5</v>
      </c>
      <c r="F9" s="50">
        <v>3646.3</v>
      </c>
      <c r="G9" s="50">
        <v>3716.6</v>
      </c>
      <c r="H9" s="50">
        <v>3746.1</v>
      </c>
    </row>
    <row r="12" spans="1:11" x14ac:dyDescent="0.3">
      <c r="A12" s="51" t="s">
        <v>59</v>
      </c>
      <c r="B12" s="50">
        <v>71.099999999999994</v>
      </c>
      <c r="C12" s="65">
        <v>69</v>
      </c>
      <c r="D12" s="49">
        <v>67.5</v>
      </c>
      <c r="E12" s="50">
        <v>70.400000000000006</v>
      </c>
      <c r="F12" s="50">
        <v>76.599999999999994</v>
      </c>
      <c r="G12" s="50">
        <v>78.400000000000006</v>
      </c>
      <c r="H12" s="50">
        <v>76.3</v>
      </c>
      <c r="I12" s="57"/>
    </row>
    <row r="13" spans="1:11" x14ac:dyDescent="0.3">
      <c r="A13" s="53" t="s">
        <v>60</v>
      </c>
      <c r="B13" s="55">
        <v>17.600000000000001</v>
      </c>
      <c r="C13" s="66">
        <v>17.399999999999999</v>
      </c>
      <c r="D13" s="54">
        <v>17.600000000000001</v>
      </c>
      <c r="E13" s="55">
        <v>19</v>
      </c>
      <c r="F13" s="55">
        <v>21.5</v>
      </c>
      <c r="G13" s="55">
        <v>21.9</v>
      </c>
      <c r="H13" s="55">
        <v>20.2</v>
      </c>
      <c r="I13" s="57"/>
    </row>
    <row r="14" spans="1:11" x14ac:dyDescent="0.3">
      <c r="A14" s="53" t="s">
        <v>61</v>
      </c>
      <c r="B14" s="55">
        <v>27.4</v>
      </c>
      <c r="C14" s="66">
        <v>24.4</v>
      </c>
      <c r="D14" s="54">
        <v>24.2</v>
      </c>
      <c r="E14" s="55">
        <v>23.5</v>
      </c>
      <c r="F14" s="55">
        <v>22.1</v>
      </c>
      <c r="G14" s="55">
        <v>21.5</v>
      </c>
      <c r="H14" s="55">
        <v>20</v>
      </c>
      <c r="I14" s="57"/>
    </row>
    <row r="15" spans="1:11" x14ac:dyDescent="0.3">
      <c r="A15" s="56" t="s">
        <v>62</v>
      </c>
      <c r="B15" s="55">
        <v>20.8</v>
      </c>
      <c r="C15" s="66">
        <v>18.5</v>
      </c>
      <c r="D15" s="54">
        <v>18.899999999999999</v>
      </c>
      <c r="E15" s="55">
        <v>18.8</v>
      </c>
      <c r="F15" s="55">
        <v>17.5</v>
      </c>
      <c r="G15" s="55">
        <v>16.8</v>
      </c>
      <c r="H15" s="55">
        <v>15.5</v>
      </c>
      <c r="I15" s="57"/>
    </row>
    <row r="16" spans="1:11" ht="16.2" x14ac:dyDescent="0.3">
      <c r="A16" s="58" t="s">
        <v>63</v>
      </c>
      <c r="B16" s="61">
        <v>10.199999999999999</v>
      </c>
      <c r="C16" s="67">
        <v>10.5</v>
      </c>
      <c r="D16" s="60">
        <v>11.1</v>
      </c>
      <c r="E16" s="61">
        <v>11.5</v>
      </c>
      <c r="F16" s="61">
        <v>13.9</v>
      </c>
      <c r="G16" s="61">
        <v>15.2</v>
      </c>
      <c r="H16" s="61">
        <v>16.399999999999999</v>
      </c>
      <c r="I16" s="62">
        <f>H16/$H$7</f>
        <v>3.7570731483814799E-3</v>
      </c>
    </row>
    <row r="17" spans="1:9" x14ac:dyDescent="0.3">
      <c r="A17" s="70" t="s">
        <v>95</v>
      </c>
      <c r="B17" s="71">
        <f>B16/B7</f>
        <v>2.4503327167463423E-3</v>
      </c>
      <c r="C17" s="71">
        <f t="shared" ref="C17:H17" si="0">C16/C7</f>
        <v>2.50113146423382E-3</v>
      </c>
      <c r="D17" s="71">
        <f t="shared" si="0"/>
        <v>2.875126272437641E-3</v>
      </c>
      <c r="E17" s="71">
        <f t="shared" si="0"/>
        <v>2.8465346534653465E-3</v>
      </c>
      <c r="F17" s="71">
        <f t="shared" si="0"/>
        <v>3.2740548816393828E-3</v>
      </c>
      <c r="G17" s="71">
        <f t="shared" si="0"/>
        <v>3.5141258611920286E-3</v>
      </c>
      <c r="H17" s="71">
        <f t="shared" si="0"/>
        <v>3.7570731483814799E-3</v>
      </c>
      <c r="I17" s="62"/>
    </row>
    <row r="19" spans="1:9" x14ac:dyDescent="0.3">
      <c r="A19" s="51" t="s">
        <v>65</v>
      </c>
      <c r="B19" s="50">
        <v>679.7</v>
      </c>
      <c r="C19" s="65">
        <v>685.8</v>
      </c>
      <c r="D19" s="49">
        <v>650.1</v>
      </c>
      <c r="E19" s="50">
        <v>692</v>
      </c>
      <c r="F19" s="50">
        <v>723.9</v>
      </c>
      <c r="G19" s="50">
        <v>718.8</v>
      </c>
      <c r="H19" s="50">
        <v>709.1</v>
      </c>
      <c r="I19" s="57"/>
    </row>
    <row r="20" spans="1:9" x14ac:dyDescent="0.3">
      <c r="A20" s="51"/>
      <c r="B20" s="50"/>
      <c r="C20" s="65"/>
      <c r="D20" s="49"/>
      <c r="E20" s="50"/>
      <c r="F20" s="50"/>
      <c r="G20" s="50"/>
      <c r="H20" s="50"/>
    </row>
    <row r="21" spans="1:9" x14ac:dyDescent="0.3">
      <c r="A21" s="51" t="s">
        <v>66</v>
      </c>
      <c r="B21" s="50">
        <v>304.8</v>
      </c>
      <c r="C21" s="65">
        <v>307.60000000000002</v>
      </c>
      <c r="D21" s="49">
        <v>300.8</v>
      </c>
      <c r="E21" s="50">
        <v>317.89999999999998</v>
      </c>
      <c r="F21" s="50">
        <v>338.6</v>
      </c>
      <c r="G21" s="50">
        <v>341.7</v>
      </c>
      <c r="H21" s="50">
        <v>336.9</v>
      </c>
    </row>
    <row r="22" spans="1:9" x14ac:dyDescent="0.3">
      <c r="A22" s="53" t="s">
        <v>67</v>
      </c>
      <c r="B22" s="55">
        <v>37.700000000000003</v>
      </c>
      <c r="C22" s="66">
        <v>37.4</v>
      </c>
      <c r="D22" s="54">
        <v>35.6</v>
      </c>
      <c r="E22" s="55">
        <v>36.200000000000003</v>
      </c>
      <c r="F22" s="55">
        <v>36.700000000000003</v>
      </c>
      <c r="G22" s="55">
        <v>36.700000000000003</v>
      </c>
      <c r="H22" s="55">
        <v>36.9</v>
      </c>
    </row>
    <row r="23" spans="1:9" ht="16.2" x14ac:dyDescent="0.3">
      <c r="A23" s="53" t="s">
        <v>68</v>
      </c>
      <c r="B23" s="55">
        <v>38.9</v>
      </c>
      <c r="C23" s="66">
        <v>39.700000000000003</v>
      </c>
      <c r="D23" s="54">
        <v>38.9</v>
      </c>
      <c r="E23" s="55">
        <v>40.6</v>
      </c>
      <c r="F23" s="55">
        <v>42.2</v>
      </c>
      <c r="G23" s="55">
        <v>43</v>
      </c>
      <c r="H23" s="55">
        <v>42.8</v>
      </c>
    </row>
    <row r="24" spans="1:9" x14ac:dyDescent="0.3">
      <c r="A24" s="58" t="s">
        <v>69</v>
      </c>
      <c r="B24" s="61">
        <v>39.799999999999997</v>
      </c>
      <c r="C24" s="67">
        <v>40.4</v>
      </c>
      <c r="D24" s="60">
        <v>38.9</v>
      </c>
      <c r="E24" s="61">
        <v>40.1</v>
      </c>
      <c r="F24" s="61">
        <v>41.8</v>
      </c>
      <c r="G24" s="61">
        <v>42.7</v>
      </c>
      <c r="H24" s="61">
        <v>43.3</v>
      </c>
      <c r="I24" s="62">
        <f>H24/$H$7</f>
        <v>9.91958947103159E-3</v>
      </c>
    </row>
    <row r="25" spans="1:9" x14ac:dyDescent="0.3">
      <c r="A25" s="58" t="s">
        <v>101</v>
      </c>
      <c r="B25" s="71">
        <f>B24/B$7</f>
        <v>9.5611021692651402E-3</v>
      </c>
      <c r="C25" s="71">
        <f t="shared" ref="C25:H25" si="1">C24/C$7</f>
        <v>9.6234010623853644E-3</v>
      </c>
      <c r="D25" s="71">
        <f t="shared" si="1"/>
        <v>1.0075892972776957E-2</v>
      </c>
      <c r="E25" s="71">
        <f t="shared" si="1"/>
        <v>9.9257425742574259E-3</v>
      </c>
      <c r="F25" s="71">
        <f t="shared" si="1"/>
        <v>9.8457189965846185E-3</v>
      </c>
      <c r="G25" s="71">
        <f t="shared" si="1"/>
        <v>9.8719193600591872E-3</v>
      </c>
      <c r="H25" s="71">
        <f t="shared" si="1"/>
        <v>9.91958947103159E-3</v>
      </c>
      <c r="I25" s="62"/>
    </row>
    <row r="26" spans="1:9" x14ac:dyDescent="0.3">
      <c r="A26" s="58" t="s">
        <v>70</v>
      </c>
      <c r="B26" s="61">
        <v>73.3</v>
      </c>
      <c r="C26" s="67">
        <v>74.2</v>
      </c>
      <c r="D26" s="60">
        <v>73.3</v>
      </c>
      <c r="E26" s="61">
        <v>76.900000000000006</v>
      </c>
      <c r="F26" s="61">
        <v>82</v>
      </c>
      <c r="G26" s="61">
        <v>81.099999999999994</v>
      </c>
      <c r="H26" s="61">
        <v>77.400000000000006</v>
      </c>
      <c r="I26" s="62">
        <f>H26/$H$7</f>
        <v>1.773155254175162E-2</v>
      </c>
    </row>
    <row r="27" spans="1:9" x14ac:dyDescent="0.3">
      <c r="A27" s="58" t="s">
        <v>101</v>
      </c>
      <c r="B27" s="71">
        <f>B26/B$7</f>
        <v>1.7608763542892834E-2</v>
      </c>
      <c r="C27" s="71">
        <f t="shared" ref="C27:H27" si="2">C26/C$7</f>
        <v>1.7674662347252328E-2</v>
      </c>
      <c r="D27" s="71">
        <f t="shared" si="2"/>
        <v>1.8986194213484603E-2</v>
      </c>
      <c r="E27" s="71">
        <f t="shared" si="2"/>
        <v>1.9034653465346538E-2</v>
      </c>
      <c r="F27" s="71">
        <f t="shared" si="2"/>
        <v>1.9314568366505712E-2</v>
      </c>
      <c r="G27" s="71">
        <f t="shared" si="2"/>
        <v>1.8749711009386414E-2</v>
      </c>
      <c r="H27" s="71">
        <f t="shared" si="2"/>
        <v>1.773155254175162E-2</v>
      </c>
      <c r="I27" s="62"/>
    </row>
    <row r="28" spans="1:9" x14ac:dyDescent="0.3">
      <c r="A28" s="58" t="s">
        <v>71</v>
      </c>
      <c r="B28" s="61">
        <v>46.9</v>
      </c>
      <c r="C28" s="67">
        <v>47.2</v>
      </c>
      <c r="D28" s="60">
        <v>47.8</v>
      </c>
      <c r="E28" s="61">
        <v>52.7</v>
      </c>
      <c r="F28" s="61">
        <v>58.8</v>
      </c>
      <c r="G28" s="61">
        <v>59.8</v>
      </c>
      <c r="H28" s="61">
        <v>59.7</v>
      </c>
      <c r="I28" s="62">
        <f>H28/$H$7</f>
        <v>1.3676662619413072E-2</v>
      </c>
    </row>
    <row r="29" spans="1:9" x14ac:dyDescent="0.3">
      <c r="A29" s="58" t="s">
        <v>101</v>
      </c>
      <c r="B29" s="71">
        <f>B28/B$7</f>
        <v>1.1266725923078771E-2</v>
      </c>
      <c r="C29" s="71">
        <f t="shared" ref="C29:H29" si="3">C28/C$7</f>
        <v>1.1243181439222505E-2</v>
      </c>
      <c r="D29" s="71">
        <f>D28/D$7</f>
        <v>1.2381174398425156E-2</v>
      </c>
      <c r="E29" s="71">
        <f t="shared" si="3"/>
        <v>1.3044554455445546E-2</v>
      </c>
      <c r="F29" s="71">
        <f t="shared" si="3"/>
        <v>1.3849958779884583E-2</v>
      </c>
      <c r="G29" s="71">
        <f t="shared" si="3"/>
        <v>1.3825310953900218E-2</v>
      </c>
      <c r="H29" s="71">
        <f t="shared" si="3"/>
        <v>1.3676662619413072E-2</v>
      </c>
      <c r="I29" s="62"/>
    </row>
    <row r="30" spans="1:9" x14ac:dyDescent="0.3">
      <c r="A30" s="58" t="s">
        <v>72</v>
      </c>
      <c r="B30" s="61">
        <v>30.2</v>
      </c>
      <c r="C30" s="67">
        <v>31.5</v>
      </c>
      <c r="D30" s="60">
        <v>32.6</v>
      </c>
      <c r="E30" s="61">
        <v>34.5</v>
      </c>
      <c r="F30" s="61">
        <v>35.6</v>
      </c>
      <c r="G30" s="61">
        <v>35.9</v>
      </c>
      <c r="H30" s="61">
        <v>34.6</v>
      </c>
      <c r="I30" s="62">
        <f>H30/$H$7</f>
        <v>7.9265079837804401E-3</v>
      </c>
    </row>
    <row r="31" spans="1:9" x14ac:dyDescent="0.3">
      <c r="A31" s="58" t="s">
        <v>101</v>
      </c>
      <c r="B31" s="71">
        <f>B30/B$7</f>
        <v>7.2549066711509362E-3</v>
      </c>
      <c r="C31" s="71">
        <f t="shared" ref="C31:H31" si="4">C30/C$7</f>
        <v>7.5033943927014599E-3</v>
      </c>
      <c r="D31" s="71">
        <f t="shared" si="4"/>
        <v>8.4440645478799196E-3</v>
      </c>
      <c r="E31" s="71">
        <f t="shared" si="4"/>
        <v>8.5396039603960402E-3</v>
      </c>
      <c r="F31" s="71">
        <f t="shared" si="4"/>
        <v>8.3853491932634559E-3</v>
      </c>
      <c r="G31" s="71">
        <f t="shared" si="4"/>
        <v>8.299810422157489E-3</v>
      </c>
      <c r="H31" s="71">
        <f t="shared" si="4"/>
        <v>7.9265079837804401E-3</v>
      </c>
      <c r="I31" s="62"/>
    </row>
    <row r="32" spans="1:9" x14ac:dyDescent="0.3">
      <c r="A32" s="53" t="s">
        <v>73</v>
      </c>
      <c r="B32" s="55">
        <v>13.9</v>
      </c>
      <c r="C32" s="66">
        <v>13.5</v>
      </c>
      <c r="D32" s="54">
        <v>11.9</v>
      </c>
      <c r="E32" s="55">
        <v>12.9</v>
      </c>
      <c r="F32" s="55">
        <v>15</v>
      </c>
      <c r="G32" s="55">
        <v>15.8</v>
      </c>
      <c r="H32" s="55">
        <v>15.6</v>
      </c>
    </row>
    <row r="36" spans="1:1" x14ac:dyDescent="0.3">
      <c r="A36" s="59" t="s">
        <v>74</v>
      </c>
    </row>
  </sheetData>
  <mergeCells count="4">
    <mergeCell ref="B1:K1"/>
    <mergeCell ref="B2:K2"/>
    <mergeCell ref="B3:K3"/>
    <mergeCell ref="B4:K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1"/>
  <sheetViews>
    <sheetView topLeftCell="D1" zoomScale="83" workbookViewId="0">
      <selection activeCell="G34" sqref="G34"/>
    </sheetView>
  </sheetViews>
  <sheetFormatPr defaultRowHeight="14.4" x14ac:dyDescent="0.3"/>
  <cols>
    <col min="1" max="2" width="32.44140625" customWidth="1"/>
    <col min="3" max="3" width="10.77734375" customWidth="1"/>
    <col min="4" max="4" width="21.88671875" customWidth="1"/>
    <col min="5" max="5" width="21.5546875" customWidth="1"/>
    <col min="6" max="6" width="32.5546875" customWidth="1"/>
    <col min="7" max="7" width="22.33203125" customWidth="1"/>
    <col min="8" max="8" width="34.109375" customWidth="1"/>
    <col min="9" max="9" width="24.88671875" customWidth="1"/>
    <col min="10" max="10" width="25.44140625" customWidth="1"/>
    <col min="11" max="11" width="11.33203125" customWidth="1"/>
    <col min="12" max="12" width="10.33203125" customWidth="1"/>
  </cols>
  <sheetData>
    <row r="1" spans="1:20" x14ac:dyDescent="0.3">
      <c r="A1" s="87" t="s">
        <v>17</v>
      </c>
      <c r="B1" s="88"/>
      <c r="C1" s="88"/>
      <c r="D1" s="88"/>
      <c r="E1" s="88"/>
      <c r="F1" s="88"/>
      <c r="G1" s="88"/>
      <c r="H1" s="88"/>
      <c r="I1" s="88"/>
      <c r="J1" s="88"/>
    </row>
    <row r="2" spans="1:20" x14ac:dyDescent="0.3">
      <c r="A2" s="88"/>
      <c r="B2" s="88"/>
      <c r="C2" s="88"/>
      <c r="D2" s="88"/>
      <c r="E2" s="88"/>
      <c r="F2" s="88"/>
      <c r="G2" s="88"/>
      <c r="H2" s="88"/>
      <c r="I2" s="88"/>
      <c r="J2" s="88"/>
    </row>
    <row r="3" spans="1:20" x14ac:dyDescent="0.3">
      <c r="A3" t="s">
        <v>0</v>
      </c>
      <c r="B3">
        <v>2018</v>
      </c>
      <c r="C3">
        <v>2019</v>
      </c>
      <c r="D3">
        <v>2020</v>
      </c>
      <c r="E3">
        <v>2021</v>
      </c>
      <c r="F3">
        <v>2022</v>
      </c>
      <c r="G3">
        <v>2023</v>
      </c>
      <c r="H3">
        <v>2024</v>
      </c>
      <c r="I3" s="1" t="s">
        <v>13</v>
      </c>
      <c r="J3" s="1" t="s">
        <v>1</v>
      </c>
    </row>
    <row r="4" spans="1:20" x14ac:dyDescent="0.3">
      <c r="A4" t="s">
        <v>2</v>
      </c>
      <c r="B4" s="3"/>
      <c r="C4" s="3"/>
      <c r="D4" s="3"/>
      <c r="E4" s="3"/>
      <c r="F4" s="3"/>
      <c r="G4" s="3"/>
      <c r="H4" s="3">
        <v>0</v>
      </c>
      <c r="I4" s="3">
        <v>0</v>
      </c>
      <c r="J4" s="4" t="s">
        <v>3</v>
      </c>
    </row>
    <row r="5" spans="1:20" x14ac:dyDescent="0.3">
      <c r="A5" t="s">
        <v>4</v>
      </c>
      <c r="B5" s="3"/>
      <c r="C5" s="3"/>
      <c r="D5" s="3"/>
      <c r="E5" s="3"/>
      <c r="F5" s="3">
        <v>0</v>
      </c>
      <c r="G5" s="3">
        <v>50</v>
      </c>
      <c r="H5" s="3">
        <v>60</v>
      </c>
      <c r="I5" s="3">
        <v>60</v>
      </c>
      <c r="J5" s="3">
        <v>60</v>
      </c>
      <c r="N5" s="86" t="s">
        <v>11</v>
      </c>
      <c r="O5" s="86"/>
      <c r="P5" s="86"/>
      <c r="Q5" s="86"/>
      <c r="R5" s="86"/>
      <c r="S5" s="86"/>
      <c r="T5" s="86"/>
    </row>
    <row r="6" spans="1:20" x14ac:dyDescent="0.3">
      <c r="A6" t="s">
        <v>7</v>
      </c>
      <c r="B6" s="3"/>
      <c r="C6" s="3"/>
      <c r="D6" s="3"/>
      <c r="E6" s="3"/>
      <c r="F6" s="3"/>
      <c r="G6" s="3"/>
      <c r="H6" s="3">
        <v>0</v>
      </c>
      <c r="I6" s="3">
        <v>0</v>
      </c>
      <c r="J6" s="4" t="s">
        <v>6</v>
      </c>
      <c r="N6" s="86"/>
      <c r="O6" s="86"/>
      <c r="P6" s="86"/>
      <c r="Q6" s="86"/>
      <c r="R6" s="86"/>
      <c r="S6" s="86"/>
      <c r="T6" s="86"/>
    </row>
    <row r="7" spans="1:20" x14ac:dyDescent="0.3">
      <c r="A7" t="s">
        <v>8</v>
      </c>
      <c r="B7" s="3">
        <v>25</v>
      </c>
      <c r="C7" s="3">
        <v>25</v>
      </c>
      <c r="D7" s="3">
        <v>25</v>
      </c>
      <c r="E7" s="3">
        <v>25</v>
      </c>
      <c r="F7" s="3">
        <v>20.2</v>
      </c>
      <c r="G7" s="3">
        <v>18.2</v>
      </c>
      <c r="H7" s="3">
        <v>25.1</v>
      </c>
      <c r="I7" s="3">
        <v>35</v>
      </c>
      <c r="J7" s="4">
        <v>35</v>
      </c>
      <c r="N7" s="86"/>
      <c r="O7" s="86"/>
      <c r="P7" s="86"/>
      <c r="Q7" s="86"/>
      <c r="R7" s="86"/>
      <c r="S7" s="86"/>
      <c r="T7" s="86"/>
    </row>
    <row r="8" spans="1:20" x14ac:dyDescent="0.3">
      <c r="A8" t="s">
        <v>12</v>
      </c>
      <c r="B8" s="3"/>
      <c r="C8" s="3"/>
      <c r="D8" s="3"/>
      <c r="E8" s="3"/>
      <c r="F8" s="3">
        <f>SUM(F4:F7)</f>
        <v>20.2</v>
      </c>
      <c r="G8" s="3">
        <f>SUM(G4:G7)</f>
        <v>68.2</v>
      </c>
      <c r="H8" s="3">
        <f>SUM(H4:H7)</f>
        <v>85.1</v>
      </c>
      <c r="I8" s="3">
        <f>SUM(I4:I7)</f>
        <v>95</v>
      </c>
      <c r="J8" s="3">
        <f>SUM(J4:J7)</f>
        <v>95</v>
      </c>
      <c r="N8" s="86"/>
      <c r="O8" s="86"/>
      <c r="P8" s="86"/>
      <c r="Q8" s="86"/>
      <c r="R8" s="86"/>
      <c r="S8" s="86"/>
      <c r="T8" s="86"/>
    </row>
    <row r="9" spans="1:20" x14ac:dyDescent="0.3">
      <c r="A9" t="s">
        <v>10</v>
      </c>
      <c r="B9" s="3"/>
      <c r="C9" s="3"/>
      <c r="D9" s="3"/>
      <c r="E9" s="3"/>
      <c r="F9" s="3">
        <v>0</v>
      </c>
      <c r="G9" s="3">
        <v>0</v>
      </c>
      <c r="H9" s="3">
        <v>0</v>
      </c>
      <c r="I9" s="3">
        <v>15.6</v>
      </c>
      <c r="J9" s="4">
        <v>15.6</v>
      </c>
      <c r="N9" s="86"/>
      <c r="O9" s="86"/>
      <c r="P9" s="86"/>
      <c r="Q9" s="86"/>
      <c r="R9" s="86"/>
      <c r="S9" s="86"/>
      <c r="T9" s="86"/>
    </row>
    <row r="10" spans="1:20" x14ac:dyDescent="0.3">
      <c r="A10" t="s">
        <v>5</v>
      </c>
      <c r="B10" s="3">
        <v>329</v>
      </c>
      <c r="C10" s="3">
        <v>809</v>
      </c>
      <c r="D10" s="3">
        <v>610.1</v>
      </c>
      <c r="E10" s="3">
        <v>661.3</v>
      </c>
      <c r="F10" s="3">
        <v>805.08</v>
      </c>
      <c r="G10" s="3">
        <v>1040.7</v>
      </c>
      <c r="H10" s="3">
        <v>1420.6</v>
      </c>
      <c r="I10" s="3">
        <v>1461.1</v>
      </c>
      <c r="J10" s="3">
        <v>1472.8</v>
      </c>
      <c r="N10" s="86"/>
      <c r="O10" s="86"/>
      <c r="P10" s="86"/>
      <c r="Q10" s="86"/>
      <c r="R10" s="86"/>
      <c r="S10" s="86"/>
      <c r="T10" s="86"/>
    </row>
    <row r="11" spans="1:20" x14ac:dyDescent="0.3">
      <c r="A11" t="s">
        <v>9</v>
      </c>
      <c r="B11">
        <v>5091.3999999999996</v>
      </c>
      <c r="C11">
        <v>4665.8</v>
      </c>
      <c r="N11" s="86"/>
      <c r="O11" s="86"/>
      <c r="P11" s="86"/>
      <c r="Q11" s="86"/>
      <c r="R11" s="86"/>
      <c r="S11" s="86"/>
      <c r="T11" s="86"/>
    </row>
    <row r="12" spans="1:20" x14ac:dyDescent="0.3">
      <c r="N12" s="86"/>
      <c r="O12" s="86"/>
      <c r="P12" s="86"/>
      <c r="Q12" s="86"/>
      <c r="R12" s="86"/>
      <c r="S12" s="86"/>
      <c r="T12" s="86"/>
    </row>
    <row r="13" spans="1:20" x14ac:dyDescent="0.3">
      <c r="N13" s="86"/>
      <c r="O13" s="86"/>
      <c r="P13" s="86"/>
      <c r="Q13" s="86"/>
      <c r="R13" s="86"/>
      <c r="S13" s="86"/>
      <c r="T13" s="86"/>
    </row>
    <row r="14" spans="1:20" x14ac:dyDescent="0.3">
      <c r="N14" s="86"/>
      <c r="O14" s="86"/>
      <c r="P14" s="86"/>
      <c r="Q14" s="86"/>
      <c r="R14" s="86"/>
      <c r="S14" s="86"/>
      <c r="T14" s="86"/>
    </row>
    <row r="15" spans="1:20" x14ac:dyDescent="0.3">
      <c r="A15" s="89" t="s">
        <v>18</v>
      </c>
      <c r="B15" s="89"/>
      <c r="C15" s="89"/>
      <c r="D15" s="89"/>
      <c r="E15" s="89"/>
      <c r="F15" s="89"/>
      <c r="G15" s="89"/>
      <c r="H15" s="89"/>
      <c r="I15" s="89"/>
      <c r="J15" s="89"/>
      <c r="N15" s="86"/>
      <c r="O15" s="86"/>
      <c r="P15" s="86"/>
      <c r="Q15" s="86"/>
      <c r="R15" s="86"/>
      <c r="S15" s="86"/>
      <c r="T15" s="86"/>
    </row>
    <row r="16" spans="1:20" ht="14.4" customHeight="1" x14ac:dyDescent="0.3">
      <c r="A16" s="89"/>
      <c r="B16" s="89"/>
      <c r="C16" s="89"/>
      <c r="D16" s="89"/>
      <c r="E16" s="89"/>
      <c r="F16" s="89"/>
      <c r="G16" s="89"/>
      <c r="H16" s="89"/>
      <c r="I16" s="89"/>
      <c r="J16" s="89"/>
      <c r="N16" s="86"/>
      <c r="O16" s="86"/>
      <c r="P16" s="86"/>
      <c r="Q16" s="86"/>
      <c r="R16" s="86"/>
      <c r="S16" s="86"/>
      <c r="T16" s="86"/>
    </row>
    <row r="17" spans="1:20" ht="14.4" customHeight="1" x14ac:dyDescent="0.3">
      <c r="A17" t="s">
        <v>0</v>
      </c>
      <c r="B17">
        <v>2018</v>
      </c>
      <c r="C17">
        <v>2019</v>
      </c>
      <c r="D17">
        <v>2020</v>
      </c>
      <c r="E17">
        <v>2021</v>
      </c>
      <c r="F17">
        <v>2022</v>
      </c>
      <c r="G17">
        <v>2023</v>
      </c>
      <c r="H17">
        <v>2024</v>
      </c>
      <c r="I17" t="s">
        <v>83</v>
      </c>
      <c r="J17" t="s">
        <v>1</v>
      </c>
      <c r="N17" s="86"/>
      <c r="O17" s="86"/>
      <c r="P17" s="86"/>
      <c r="Q17" s="86"/>
      <c r="R17" s="86"/>
      <c r="S17" s="86"/>
      <c r="T17" s="86"/>
    </row>
    <row r="18" spans="1:20" ht="14.4" customHeight="1" x14ac:dyDescent="0.3">
      <c r="A18" t="s">
        <v>14</v>
      </c>
      <c r="B18" s="2">
        <v>15037.8</v>
      </c>
      <c r="C18" s="2">
        <v>15903.3</v>
      </c>
      <c r="D18" s="2">
        <v>16253.7</v>
      </c>
      <c r="E18" s="3">
        <v>17469.900000000001</v>
      </c>
      <c r="F18" s="2">
        <v>20737.5</v>
      </c>
      <c r="G18" s="69">
        <v>18798.7</v>
      </c>
      <c r="H18" s="3">
        <v>18880.5</v>
      </c>
      <c r="I18" s="3">
        <v>17955.900000000001</v>
      </c>
      <c r="J18" s="2">
        <v>20974.3</v>
      </c>
      <c r="N18" s="86"/>
      <c r="O18" s="86"/>
      <c r="P18" s="86"/>
      <c r="Q18" s="86"/>
      <c r="R18" s="86"/>
      <c r="S18" s="86"/>
      <c r="T18" s="86"/>
    </row>
    <row r="19" spans="1:20" x14ac:dyDescent="0.3">
      <c r="A19" t="s">
        <v>15</v>
      </c>
      <c r="B19" s="2">
        <v>2331.6999999999998</v>
      </c>
      <c r="C19" s="69">
        <v>4051.4</v>
      </c>
      <c r="D19" s="2">
        <v>3811.6</v>
      </c>
      <c r="E19" s="3">
        <v>4894.8999999999996</v>
      </c>
      <c r="F19" s="2">
        <v>5718</v>
      </c>
      <c r="G19" s="2">
        <v>5522.4</v>
      </c>
      <c r="H19" s="69">
        <v>4715.3999999999996</v>
      </c>
      <c r="I19" s="3">
        <v>3934.8</v>
      </c>
      <c r="J19" s="69">
        <v>4312.3999999999996</v>
      </c>
      <c r="N19" s="86"/>
      <c r="O19" s="86"/>
      <c r="P19" s="86"/>
      <c r="Q19" s="86"/>
      <c r="R19" s="86"/>
      <c r="S19" s="86"/>
      <c r="T19" s="86"/>
    </row>
    <row r="20" spans="1:20" x14ac:dyDescent="0.3">
      <c r="A20" t="s">
        <v>16</v>
      </c>
      <c r="E20" s="3">
        <v>1831.3</v>
      </c>
      <c r="F20" s="2">
        <v>3085.9</v>
      </c>
      <c r="G20" s="2">
        <v>3450.2</v>
      </c>
      <c r="H20" s="2">
        <v>3595.1</v>
      </c>
      <c r="I20" s="2">
        <v>3837.5</v>
      </c>
      <c r="J20" s="69">
        <v>4466</v>
      </c>
      <c r="N20" s="86"/>
      <c r="O20" s="86"/>
      <c r="P20" s="86"/>
      <c r="Q20" s="86"/>
      <c r="R20" s="86"/>
      <c r="S20" s="86"/>
      <c r="T20" s="86"/>
    </row>
    <row r="22" spans="1:20" x14ac:dyDescent="0.3">
      <c r="A22" t="s">
        <v>0</v>
      </c>
      <c r="B22" t="s">
        <v>84</v>
      </c>
      <c r="C22" t="s">
        <v>85</v>
      </c>
      <c r="D22" t="s">
        <v>86</v>
      </c>
      <c r="E22" t="s">
        <v>87</v>
      </c>
      <c r="F22" t="s">
        <v>88</v>
      </c>
      <c r="G22" t="s">
        <v>89</v>
      </c>
      <c r="H22" t="s">
        <v>90</v>
      </c>
      <c r="I22" t="s">
        <v>91</v>
      </c>
      <c r="J22" t="s">
        <v>92</v>
      </c>
      <c r="K22" t="s">
        <v>93</v>
      </c>
      <c r="L22" t="s">
        <v>94</v>
      </c>
    </row>
    <row r="23" spans="1:20" x14ac:dyDescent="0.3">
      <c r="A23">
        <v>2018</v>
      </c>
      <c r="E23" s="3">
        <v>25</v>
      </c>
      <c r="F23">
        <f>SUM(B23:E23)</f>
        <v>25</v>
      </c>
      <c r="H23" s="3">
        <v>329</v>
      </c>
      <c r="I23">
        <v>5091.3999999999996</v>
      </c>
      <c r="J23" s="2">
        <v>15037.8</v>
      </c>
      <c r="K23" s="2">
        <v>2331.6999999999998</v>
      </c>
    </row>
    <row r="24" spans="1:20" x14ac:dyDescent="0.3">
      <c r="A24">
        <v>2019</v>
      </c>
      <c r="E24">
        <v>25</v>
      </c>
      <c r="F24">
        <f t="shared" ref="F24:F31" si="0">SUM(B24:E24)</f>
        <v>25</v>
      </c>
      <c r="H24" s="3">
        <v>809</v>
      </c>
      <c r="I24">
        <v>4665.8</v>
      </c>
      <c r="J24" s="2">
        <v>15903.3</v>
      </c>
      <c r="K24" s="69">
        <v>4051.4</v>
      </c>
    </row>
    <row r="25" spans="1:20" x14ac:dyDescent="0.3">
      <c r="A25">
        <v>2020</v>
      </c>
      <c r="E25">
        <v>25</v>
      </c>
      <c r="F25">
        <f t="shared" si="0"/>
        <v>25</v>
      </c>
      <c r="H25" s="3">
        <v>610.1</v>
      </c>
      <c r="I25">
        <v>4593.5</v>
      </c>
      <c r="J25" s="2">
        <v>16253.7</v>
      </c>
      <c r="K25" s="2">
        <v>3811.6</v>
      </c>
    </row>
    <row r="26" spans="1:20" x14ac:dyDescent="0.3">
      <c r="A26">
        <v>2021</v>
      </c>
      <c r="E26">
        <v>25</v>
      </c>
      <c r="F26">
        <f t="shared" si="0"/>
        <v>25</v>
      </c>
      <c r="H26" s="3">
        <v>661.3</v>
      </c>
      <c r="I26">
        <v>4576.7</v>
      </c>
      <c r="J26" s="3">
        <v>17469.900000000001</v>
      </c>
      <c r="K26" s="3">
        <v>4894.8999999999996</v>
      </c>
      <c r="L26" s="3">
        <v>1831.3</v>
      </c>
    </row>
    <row r="27" spans="1:20" x14ac:dyDescent="0.3">
      <c r="A27">
        <v>2022</v>
      </c>
      <c r="C27">
        <v>0</v>
      </c>
      <c r="D27">
        <v>0</v>
      </c>
      <c r="E27" s="3">
        <v>20.2</v>
      </c>
      <c r="F27">
        <f t="shared" si="0"/>
        <v>20.2</v>
      </c>
      <c r="G27">
        <v>0</v>
      </c>
      <c r="H27" s="3">
        <v>805.08</v>
      </c>
      <c r="I27">
        <v>5211.1000000000004</v>
      </c>
      <c r="J27" s="2">
        <v>20737.5</v>
      </c>
      <c r="K27" s="2">
        <v>5718</v>
      </c>
      <c r="L27" s="2">
        <v>3085.9</v>
      </c>
    </row>
    <row r="28" spans="1:20" x14ac:dyDescent="0.3">
      <c r="A28">
        <v>2023</v>
      </c>
      <c r="C28">
        <v>50</v>
      </c>
      <c r="D28">
        <v>0</v>
      </c>
      <c r="E28" s="3">
        <v>18.2</v>
      </c>
      <c r="F28">
        <f t="shared" si="0"/>
        <v>68.2</v>
      </c>
      <c r="G28">
        <v>0</v>
      </c>
      <c r="H28" s="3">
        <v>1040.7</v>
      </c>
      <c r="I28">
        <v>5279.3</v>
      </c>
      <c r="J28" s="69">
        <v>18798.7</v>
      </c>
      <c r="K28" s="2">
        <v>5522.4</v>
      </c>
      <c r="L28" s="2">
        <v>3450.2</v>
      </c>
    </row>
    <row r="29" spans="1:20" x14ac:dyDescent="0.3">
      <c r="A29">
        <v>2024</v>
      </c>
      <c r="B29">
        <v>0</v>
      </c>
      <c r="C29">
        <v>60</v>
      </c>
      <c r="D29">
        <v>0</v>
      </c>
      <c r="E29" s="3">
        <v>25.1</v>
      </c>
      <c r="F29">
        <f t="shared" si="0"/>
        <v>85.1</v>
      </c>
      <c r="G29">
        <v>0</v>
      </c>
      <c r="H29" s="3">
        <v>1420.6</v>
      </c>
      <c r="I29">
        <v>5667.9</v>
      </c>
      <c r="J29" s="3">
        <v>18880.5</v>
      </c>
      <c r="K29" s="69">
        <v>4715.3999999999996</v>
      </c>
      <c r="L29" s="2">
        <v>3595.1</v>
      </c>
    </row>
    <row r="30" spans="1:20" x14ac:dyDescent="0.3">
      <c r="A30" s="1" t="s">
        <v>13</v>
      </c>
      <c r="B30">
        <v>0</v>
      </c>
      <c r="C30">
        <v>60</v>
      </c>
      <c r="D30">
        <v>0</v>
      </c>
      <c r="E30" s="3">
        <v>35</v>
      </c>
      <c r="F30">
        <f t="shared" si="0"/>
        <v>95</v>
      </c>
      <c r="G30">
        <v>15.6</v>
      </c>
      <c r="H30" s="3">
        <v>1461.1</v>
      </c>
      <c r="I30">
        <v>5807.7</v>
      </c>
      <c r="J30" s="3">
        <v>17955.900000000001</v>
      </c>
      <c r="K30" s="3">
        <v>3934.8</v>
      </c>
      <c r="L30" s="2">
        <v>3837.5</v>
      </c>
    </row>
    <row r="31" spans="1:20" x14ac:dyDescent="0.3">
      <c r="A31" s="1" t="s">
        <v>1</v>
      </c>
      <c r="B31">
        <v>0</v>
      </c>
      <c r="C31">
        <v>60</v>
      </c>
      <c r="D31">
        <v>0</v>
      </c>
      <c r="E31" s="4">
        <v>35</v>
      </c>
      <c r="F31">
        <f t="shared" si="0"/>
        <v>95</v>
      </c>
      <c r="G31">
        <v>15.6</v>
      </c>
      <c r="H31" s="3">
        <v>1472.8</v>
      </c>
      <c r="I31">
        <v>5929.6</v>
      </c>
      <c r="J31" s="2">
        <v>20974.3</v>
      </c>
      <c r="K31" s="69">
        <v>4312.3999999999996</v>
      </c>
      <c r="L31" s="69">
        <v>4466</v>
      </c>
    </row>
  </sheetData>
  <mergeCells count="3">
    <mergeCell ref="N5:T20"/>
    <mergeCell ref="A1:J2"/>
    <mergeCell ref="A15:J1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32916-8AB7-43B1-820F-E28E9D53225F}">
  <dimension ref="A1"/>
  <sheetViews>
    <sheetView workbookViewId="0">
      <selection activeCell="I22" sqref="I22"/>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E2CF4-1DE6-43FF-9143-35C16C994436}">
  <dimension ref="C2:D10"/>
  <sheetViews>
    <sheetView workbookViewId="0">
      <selection activeCell="I17" sqref="I17"/>
    </sheetView>
  </sheetViews>
  <sheetFormatPr defaultRowHeight="14.4" x14ac:dyDescent="0.3"/>
  <cols>
    <col min="2" max="2" width="12.5546875" customWidth="1"/>
    <col min="4" max="4" width="23.33203125" customWidth="1"/>
  </cols>
  <sheetData>
    <row r="2" spans="3:4" x14ac:dyDescent="0.3">
      <c r="D2" t="s">
        <v>78</v>
      </c>
    </row>
    <row r="3" spans="3:4" x14ac:dyDescent="0.3">
      <c r="C3" s="68" t="s">
        <v>76</v>
      </c>
    </row>
    <row r="6" spans="3:4" x14ac:dyDescent="0.3">
      <c r="D6" t="s">
        <v>79</v>
      </c>
    </row>
    <row r="7" spans="3:4" x14ac:dyDescent="0.3">
      <c r="D7" s="76" t="s">
        <v>80</v>
      </c>
    </row>
    <row r="9" spans="3:4" x14ac:dyDescent="0.3">
      <c r="D9" t="s">
        <v>81</v>
      </c>
    </row>
    <row r="10" spans="3:4" x14ac:dyDescent="0.3">
      <c r="D10" s="76" t="s">
        <v>82</v>
      </c>
    </row>
  </sheetData>
  <hyperlinks>
    <hyperlink ref="C3" r:id="rId1" xr:uid="{7D6DD5D6-FCED-4D97-8E34-9956C92D60F6}"/>
    <hyperlink ref="D7" r:id="rId2" xr:uid="{E6E86BB6-51C5-4DBF-82EF-D8BC98ABC7C4}"/>
    <hyperlink ref="D10" r:id="rId3" xr:uid="{21F54778-C6ED-42F7-869C-FB268EF0DD1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w G A A B Q S w M E F A A C A A g A C X b 0 W t f T w O i k A A A A 9 g A A A B I A H A B D b 2 5 m a W c v U G F j a 2 F n Z S 5 4 b W w g o h g A K K A U A A A A A A A A A A A A A A A A A A A A A A A A A A A A h Y 9 N D o I w G E S v Q r q n P 0 i C I R 9 l 4 V Y S E 6 J x 2 9 Q K j V A M L Z a 7 u f B I X k G M o u 5 c z p u 3 m L l f b 5 C P b R N c V G 9 1 Z z L E M E W B M r I 7 a F N l a H D H c I l y D h s h T 6 J S w S Q b m 4 7 2 k K H a u X N K i P c e + w X u + o p E l D K y L 9 a l r F U r 0 E f W / + V Q G + u E k Q p x 2 L 3 G 8 A i z O M Y s S T A F M k M o t P k K 0 b T 3 2 f 5 A W A 2 N G 3 r F l Q m 3 J Z A 5 A n l / 4 A 9 Q S w M E F A A C A A g A C X b 0 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l 2 9 F r G x D m T Z g M A A J A L A A A T A B w A R m 9 y b X V s Y X M v U 2 V j d G l v b j E u b S C i G A A o o B Q A A A A A A A A A A A A A A A A A A A A A A A A A A A C t V t 9 v 2 z Y Q f g + Q / + G g v S i b Y 8 R q s 6 I t 8 u A o H u p 1 j b M p x R 7 i Y K D l a 8 y G o j y S C i w Y + d 9 3 F B 1 H t q h E K O Y X Q / e L 3 9 3 3 i S e N q e G 5 h M T 9 D z 4 e H h w e 6 A V T O I d r N h M 4 g D M Q a A 4 P g H 5 J X q g U y T J a p S j 6 c a E U S v N 3 r u 5 n e X 4 f H q 1 v L l m G Z 4 H L D G 4 f b + J c G g q 5 7 b k C P w X x g s k 7 W 7 x c Y k C V q t D + t W J S f 8 t V F u e i y K R 1 6 t C d 1 l u v g w T / D X o w l u b X t 3 3 r e + z B O h g q Z G Q 1 9 A w G V 6 Y y X g 7 H c Q K / U O y 8 0 E a V j Y B k E p N 7 k q b F k t m O G w H R S R T B M D U F E 8 0 z o 5 M 3 E V y p / D u N C + d N / 2 W R z V A 1 7 V d I n U j z d J i s w i r P a M W N b i a 4 g a D y u N w E m / b J E i W X d 5 6 M 0 b x I / c 2 O V k t U H G W K D d d E H p s F H n / P Z 0 B g u C 3 d T H 8 q D O M L D 6 A 0 h Q s 0 j A v 4 A x 9 w b 5 y P R 1 t N J E v B D T j q Y V Z S k u A Z N z T I r U C q E B c R 7 o m o B z 5 S q w Q q 4 T K v C f F 5 O W L p Y l s 7 X A c Q E M 4 / i 9 x g Y k o 6 J N Y P P f j G h M Y j n 1 T 6 A 9 9 Z / S i o t V J H N n h F 3 y 8 1 X q n e d / 7 L a i Y w 9 Z A a s L 9 Q 0 q s 5 3 x y m n 6 E 5 x 8 Y c 7 n f Q i s N a g 3 Y M Q Y 2 M T l Q P 2 r j e B 0 6 1 P S / 5 / 0 D 3 f l X X Z s P a S n f 0 4 3 S 7 O X s B 7 F 8 w T T j d C B 9 0 Y z x q R + K s Q T u M Y M s H 4 T g 8 4 L I V S n 3 L 0 F h Q V N d p T U O V P t v W z n b f / M Y t i 2 7 D 6 D C I P 0 y / a r o y p / e K 6 8 V 0 I v F C 8 Q e E Y z i n A I E l f J X 0 r D Q 3 5 X Q 4 G k + H Y 5 r I C m K C w c 3 0 g h k G R B o w y U S p u Z 7 S K n h b A 8 U E j L K l y M u M y s F 5 + d z 9 S u h V Q C K S h R B E h y q w p n h P d / 8 k C 0 R j e 3 S t r W / G B r M z / y R 6 n 7 m c k 6 9 K o Z V q c T 7 v U 1 p G W W 5 T P i G b 2 3 2 x p X n j 2 d j D F 5 H 0 4 G Y T P h Q i S Z l g S p / Z P m 7 9 W n 9 V 6 g 1 Y V l Z P 8 y I h z D 0 L b O u 2 H y O 5 8 l 5 2 m 8 y 9 V V W n 6 J o T 1 c 1 N p Q 3 P m A V U o / D n J o Y v y C S E w 4 e 7 / h F 8 I m 5 E C Z 6 l X Y 9 K 7 L D K Z q X B i V n A F X 1 V 0 Z A 2 p T y V d q L a S k W n X U r t R L W V O u 2 E 6 r Q L q n e d U L 3 r g u p 9 J 1 T v X 0 O 1 e + v s 6 L V + 4 3 x B d d f y X e s 0 f Y m a l P J 7 z m X o v m Q 3 6 r N 3 X 8 t 1 t a P P R 7 s e / V G 2 q H 2 f + 2 M p U d X w O g g f / w N Q S w E C L Q A U A A I A C A A J d v R a 1 9 P A 6 K Q A A A D 2 A A A A E g A A A A A A A A A A A A A A A A A A A A A A Q 2 9 u Z m l n L 1 B h Y 2 t h Z 2 U u e G 1 s U E s B A i 0 A F A A C A A g A C X b 0 W g / K 6 a u k A A A A 6 Q A A A B M A A A A A A A A A A A A A A A A A 8 A A A A F t D b 2 5 0 Z W 5 0 X 1 R 5 c G V z X S 5 4 b W x Q S w E C L Q A U A A I A C A A J d v R a x s Q 5 k 2 Y D A A C Q C w A A E w A A A A A A A A A A A A A A A A D h A Q A A R m 9 y b X V s Y X M v U 2 V j d G l v b j E u b V B L B Q Y A A A A A A w A D A M I A A A C U 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N g A A A A A A A D E 2 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F 1 Z X J 5 S U Q i I F Z h b H V l P S J z Y z E 1 Z G Y w Z D U t Z j M 4 N C 0 0 Z j k 5 L T h j Z D A t M m R m O D J h Z G Q 1 N D B m 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U 3 R h d H V z I i B W Y W x 1 Z T 0 i c 0 N v b X B s Z X R l I i A v P j x F b n R y e S B U e X B l P S J G a W x s R X J y b 3 J D b 2 R l I i B W Y W x 1 Z T 0 i c 1 V u a 2 5 v d 2 4 i I C 8 + P E V u d H J 5 I F R 5 c G U 9 I k Z p b G x M Y X N 0 V X B k Y X R l Z C I g V m F s d W U 9 I m Q y M D I 1 L T A 3 L T I w V D E 3 O j Q 1 O j I 3 L j Y 3 N D U x N j R a I i A v P j x F b n R y e S B U e X B l P S J S Z W x h d G l v b n N o a X B J b m Z v Q 2 9 u d G F p b m V y I i B W Y W x 1 Z T 0 i c 3 s m c X V v d D t j b 2 x 1 b W 5 D b 3 V u d C Z x d W 9 0 O z o x O S w m c X V v d D t r Z X l D b 2 x 1 b W 5 O Y W 1 l c y Z x d W 9 0 O z p b X S w m c X V v d D t x d W V y e V J l b G F 0 a W 9 u c 2 h p c H M m c X V v d D s 6 W 1 0 s J n F 1 b 3 Q 7 Y 2 9 s d W 1 u S W R l b n R p d G l l c y Z x d W 9 0 O z p b J n F 1 b 3 Q 7 U 2 V j d G l v b j E v V G F i b G U x L 0 F 1 d G 9 S Z W 1 v d m V k Q 2 9 s d W 1 u c z E u e 1 N l c S w w f S Z x d W 9 0 O y w m c X V v d D t T Z W N 0 a W 9 u M S 9 U Y W J s Z T E v Q X V 0 b 1 J l b W 9 2 Z W R D b 2 x 1 b W 5 z M S 5 7 Q X J l Y S w x f S Z x d W 9 0 O y w m c X V v d D t T Z W N 0 a W 9 u M S 9 U Y W J s Z T E v Q X V 0 b 1 J l b W 9 2 Z W R D b 2 x 1 b W 5 z M S 5 7 T k F J Q 1 M s M n 0 m c X V v d D s s J n F 1 b 3 Q 7 U 2 V j d G l v b j E v V G F i b G U x L 0 F 1 d G 9 S Z W 1 v d m V k Q 2 9 s d W 1 u c z E u e 0 l u Z H V z d H J 5 L D N 9 J n F 1 b 3 Q 7 L C Z x d W 9 0 O 1 N l Y 3 R p b 2 4 x L 1 R h Y m x l M S 9 B d X R v U m V t b 3 Z l Z E N v b H V t b n M x L n t T T 0 M s N H 0 m c X V v d D s s J n F 1 b 3 Q 7 U 2 V j d G l v b j E v V G F i b G U x L 0 F 1 d G 9 S Z W 1 v d m V k Q 2 9 s d W 1 u c z E u e 0 9 j Y 3 V w Y X R p b 2 4 s N X 0 m c X V v d D s s J n F 1 b 3 Q 7 U 2 V j d G l v b j E v V G F i b G U x L 0 F 1 d G 9 S Z W 1 v d m V k Q 2 9 s d W 1 u c z E u e z I w M j I g Q W N 0 d W F s L D Z 9 J n F 1 b 3 Q 7 L C Z x d W 9 0 O 1 N l Y 3 R p b 2 4 x L 1 R h Y m x l M S 9 B d X R v U m V t b 3 Z l Z E N v b H V t b n M x L n s y M D M y I F B y b 2 p l Y 3 R l Z C w 3 f S Z x d W 9 0 O y w m c X V v d D t T Z W N 0 a W 9 u M S 9 U Y W J s Z T E v Q X V 0 b 1 J l b W 9 2 Z W R D b 2 x 1 b W 5 z M S 5 7 T n V t Y m V y L D h 9 J n F 1 b 3 Q 7 L C Z x d W 9 0 O 1 N l Y 3 R p b 2 4 x L 1 R h Y m x l M S 9 B d X R v U m V t b 3 Z l Z E N v b H V t b n M x L n t Q Z X J j Z W 5 0 L D l 9 J n F 1 b 3 Q 7 L C Z x d W 9 0 O 1 N l Y 3 R p b 2 4 x L 1 R h Y m x l M S 9 B d X R v U m V t b 3 Z l Z E N v b H V t b n M x L n t F e G l 0 c y w x M H 0 m c X V v d D s s J n F 1 b 3 Q 7 U 2 V j d G l v b j E v V G F i b G U x L 0 F 1 d G 9 S Z W 1 v d m V k Q 2 9 s d W 1 u c z E u e 1 R y Y W 5 z Z m V y c y w x M X 0 m c X V v d D s s J n F 1 b 3 Q 7 U 2 V j d G l v b j E v V G F i b G U x L 0 F 1 d G 9 S Z W 1 v d m V k Q 2 9 s d W 1 u c z E u e 0 N o Y W 5 n Z S w x M n 0 m c X V v d D s s J n F 1 b 3 Q 7 U 2 V j d G l v b j E v V G F i b G U x L 0 F 1 d G 9 S Z W 1 v d m V k Q 2 9 s d W 1 u c z E u e 0 9 w Z W 5 p b m d z L D E z f S Z x d W 9 0 O y w m c X V v d D t T Z W N 0 a W 9 u M S 9 U Y W J s Z T E v Q X V 0 b 1 J l b W 9 2 Z W R D b 2 x 1 b W 5 z M S 5 7 R W R 1 Y 2 F 0 a W 9 u L D E 0 f S Z x d W 9 0 O y w m c X V v d D t T Z W N 0 a W 9 u M S 9 U Y W J s Z T E v Q X V 0 b 1 J l b W 9 2 Z W R D b 2 x 1 b W 5 z M S 5 7 R X h w Z X J p Z W 5 j Z S w x N X 0 m c X V v d D s s J n F 1 b 3 Q 7 U 2 V j d G l v b j E v V G F i b G U x L 0 F 1 d G 9 S Z W 1 v d m V k Q 2 9 s d W 1 u c z E u e 0 9 u L X R o Z S 1 q b 2 I g V H J h a W 5 p b m c s M T Z 9 J n F 1 b 3 Q 7 L C Z x d W 9 0 O 1 N l Y 3 R p b 2 4 x L 1 R h Y m x l M S 9 B d X R v U m V t b 3 Z l Z E N v b H V t b n M x L n t F Z H V j Y X R p b 2 4 g S U Q s M T d 9 J n F 1 b 3 Q 7 L C Z x d W 9 0 O 1 N l Y 3 R p b 2 4 x L 1 R h Y m x l M S 9 B d X R v U m V t b 3 Z l Z E N v b H V t b n M x L n t P Y 2 M g R G V 0 Y W l s I E x l d m V s L D E 4 f S Z x d W 9 0 O 1 0 s J n F 1 b 3 Q 7 Q 2 9 s d W 1 u Q 2 9 1 b n Q m c X V v d D s 6 M T k s J n F 1 b 3 Q 7 S 2 V 5 Q 2 9 s d W 1 u T m F t Z X M m c X V v d D s 6 W 1 0 s J n F 1 b 3 Q 7 Q 2 9 s d W 1 u S W R l b n R p d G l l c y Z x d W 9 0 O z p b J n F 1 b 3 Q 7 U 2 V j d G l v b j E v V G F i b G U x L 0 F 1 d G 9 S Z W 1 v d m V k Q 2 9 s d W 1 u c z E u e 1 N l c S w w f S Z x d W 9 0 O y w m c X V v d D t T Z W N 0 a W 9 u M S 9 U Y W J s Z T E v Q X V 0 b 1 J l b W 9 2 Z W R D b 2 x 1 b W 5 z M S 5 7 Q X J l Y S w x f S Z x d W 9 0 O y w m c X V v d D t T Z W N 0 a W 9 u M S 9 U Y W J s Z T E v Q X V 0 b 1 J l b W 9 2 Z W R D b 2 x 1 b W 5 z M S 5 7 T k F J Q 1 M s M n 0 m c X V v d D s s J n F 1 b 3 Q 7 U 2 V j d G l v b j E v V G F i b G U x L 0 F 1 d G 9 S Z W 1 v d m V k Q 2 9 s d W 1 u c z E u e 0 l u Z H V z d H J 5 L D N 9 J n F 1 b 3 Q 7 L C Z x d W 9 0 O 1 N l Y 3 R p b 2 4 x L 1 R h Y m x l M S 9 B d X R v U m V t b 3 Z l Z E N v b H V t b n M x L n t T T 0 M s N H 0 m c X V v d D s s J n F 1 b 3 Q 7 U 2 V j d G l v b j E v V G F i b G U x L 0 F 1 d G 9 S Z W 1 v d m V k Q 2 9 s d W 1 u c z E u e 0 9 j Y 3 V w Y X R p b 2 4 s N X 0 m c X V v d D s s J n F 1 b 3 Q 7 U 2 V j d G l v b j E v V G F i b G U x L 0 F 1 d G 9 S Z W 1 v d m V k Q 2 9 s d W 1 u c z E u e z I w M j I g Q W N 0 d W F s L D Z 9 J n F 1 b 3 Q 7 L C Z x d W 9 0 O 1 N l Y 3 R p b 2 4 x L 1 R h Y m x l M S 9 B d X R v U m V t b 3 Z l Z E N v b H V t b n M x L n s y M D M y I F B y b 2 p l Y 3 R l Z C w 3 f S Z x d W 9 0 O y w m c X V v d D t T Z W N 0 a W 9 u M S 9 U Y W J s Z T E v Q X V 0 b 1 J l b W 9 2 Z W R D b 2 x 1 b W 5 z M S 5 7 T n V t Y m V y L D h 9 J n F 1 b 3 Q 7 L C Z x d W 9 0 O 1 N l Y 3 R p b 2 4 x L 1 R h Y m x l M S 9 B d X R v U m V t b 3 Z l Z E N v b H V t b n M x L n t Q Z X J j Z W 5 0 L D l 9 J n F 1 b 3 Q 7 L C Z x d W 9 0 O 1 N l Y 3 R p b 2 4 x L 1 R h Y m x l M S 9 B d X R v U m V t b 3 Z l Z E N v b H V t b n M x L n t F e G l 0 c y w x M H 0 m c X V v d D s s J n F 1 b 3 Q 7 U 2 V j d G l v b j E v V G F i b G U x L 0 F 1 d G 9 S Z W 1 v d m V k Q 2 9 s d W 1 u c z E u e 1 R y Y W 5 z Z m V y c y w x M X 0 m c X V v d D s s J n F 1 b 3 Q 7 U 2 V j d G l v b j E v V G F i b G U x L 0 F 1 d G 9 S Z W 1 v d m V k Q 2 9 s d W 1 u c z E u e 0 N o Y W 5 n Z S w x M n 0 m c X V v d D s s J n F 1 b 3 Q 7 U 2 V j d G l v b j E v V G F i b G U x L 0 F 1 d G 9 S Z W 1 v d m V k Q 2 9 s d W 1 u c z E u e 0 9 w Z W 5 p b m d z L D E z f S Z x d W 9 0 O y w m c X V v d D t T Z W N 0 a W 9 u M S 9 U Y W J s Z T E v Q X V 0 b 1 J l b W 9 2 Z W R D b 2 x 1 b W 5 z M S 5 7 R W R 1 Y 2 F 0 a W 9 u L D E 0 f S Z x d W 9 0 O y w m c X V v d D t T Z W N 0 a W 9 u M S 9 U Y W J s Z T E v Q X V 0 b 1 J l b W 9 2 Z W R D b 2 x 1 b W 5 z M S 5 7 R X h w Z X J p Z W 5 j Z S w x N X 0 m c X V v d D s s J n F 1 b 3 Q 7 U 2 V j d G l v b j E v V G F i b G U x L 0 F 1 d G 9 S Z W 1 v d m V k Q 2 9 s d W 1 u c z E u e 0 9 u L X R o Z S 1 q b 2 I g V H J h a W 5 p b m c s M T Z 9 J n F 1 b 3 Q 7 L C Z x d W 9 0 O 1 N l Y 3 R p b 2 4 x L 1 R h Y m x l M S 9 B d X R v U m V t b 3 Z l Z E N v b H V t b n M x L n t F Z H V j Y X R p b 2 4 g S U Q s M T d 9 J n F 1 b 3 Q 7 L C Z x d W 9 0 O 1 N l Y 3 R p b 2 4 x L 1 R h Y m x l M S 9 B d X R v U m V t b 3 Z l Z E N v b H V t b n M x L n t P Y 2 M g R G V 0 Y W l s I E x l d m V s L D E 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T c G x p d C U y M E N v b H V t b i U y M G J 5 J T I w R G V s a W 1 p d G V y P C 9 J d G V t U G F 0 a D 4 8 L 0 l 0 Z W 1 M b 2 N h d G l v b j 4 8 U 3 R h Y m x l R W 5 0 c m l l c y A v P j w v S X R l b T 4 8 S X R l b T 4 8 S X R l b U x v Y 2 F 0 a W 9 u P j x J d G V t V H l w Z T 5 G b 3 J t d W x h P C 9 J d G V t V H l w Z T 4 8 S X R l b V B h d G g + U 2 V j d G l v b j E v V G F i b G U x L 0 N o Y W 5 n Z W Q l M j B U e X B l M 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T c G x p d C U y M E N v b H V t b i U y M G J 5 J T I w R G V s a W 1 p d G V y M T w v S X R l b V B h d G g + P C 9 J d G V t T G 9 j Y X R p b 2 4 + P F N 0 Y W J s Z U V u d H J p Z X M g L z 4 8 L 0 l 0 Z W 0 + P E l 0 Z W 0 + P E l 0 Z W 1 M b 2 N h d G l v b j 4 8 S X R l b V R 5 c G U + R m 9 y b X V s Y T w v S X R l b V R 5 c G U + P E l 0 Z W 1 Q Y X R o P l N l Y 3 R p b 2 4 x L 1 R h Y m x l M S 9 D a G F u Z 2 V k J T I w V H l w Z T I 8 L 0 l 0 Z W 1 Q Y X R o P j w v S X R l b U x v Y 2 F 0 a W 9 u P j x T d G F i b G V F b n R y a W V z I C 8 + P C 9 J d G V t P j x J d G V t P j x J d G V t T G 9 j Y X R p b 2 4 + P E l 0 Z W 1 U e X B l P k Z v c m 1 1 b G E 8 L 0 l 0 Z W 1 U e X B l P j x J d G V t U G F 0 a D 5 T Z W N 0 a W 9 u M S 9 U Y W J s Z T E v U m V u Y W 1 l Z C U y M E N v b H V t b n M x P C 9 J d G V t U G F 0 a D 4 8 L 0 l 0 Z W 1 M b 2 N h d G l v b j 4 8 U 3 R h Y m x l R W 5 0 c m l l c y A v P j w v S X R l b T 4 8 S X R l b T 4 8 S X R l b U x v Y 2 F 0 a W 9 u P j x J d G V t V H l w Z T 5 G b 3 J t d W x h P C 9 J d G V t V H l w Z T 4 8 S X R l b V B h d G g + U 2 V j d G l v b j E v U 2 V s Z W N 0 Z W Q l M j B P Y 2 N 1 c G F 0 a W 9 u c z w v S X R l b V B h d G g + P C 9 J d G V t T G 9 j Y X R p b 2 4 + P F N 0 Y W J s Z U V u d H J p Z X M + P E V u d H J 5 I F R 5 c G U 9 I k l z U H J p d m F 0 Z S I g V m F s d W U 9 I m w w I i A v P j x F b n R y e S B U e X B l P S J R d W V y e U l E I i B W Y W x 1 Z T 0 i c z U z M z Y w Y T M z L T Q x N 2 M t N D A 1 M S 0 4 N D N i L T g w M T F j O D V h O T R k N 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T c s J n F 1 b 3 Q 7 a 2 V 5 Q 2 9 s d W 1 u T m F t Z X M m c X V v d D s 6 W 1 0 s J n F 1 b 3 Q 7 c X V l c n l S Z W x h d G l v b n N o a X B z J n F 1 b 3 Q 7 O l t d L C Z x d W 9 0 O 2 N v b H V t b k l k Z W 5 0 a X R p Z X M m c X V v d D s 6 W y Z x d W 9 0 O 1 N l Y 3 R p b 2 4 x L 1 N l b G V j d G V k I E 9 j Y 3 V w Y X R p b 2 5 z L 0 F 1 d G 9 S Z W 1 v d m V k Q 2 9 s d W 1 u c z E u e 0 l u Z H V z d H J 5 I E N v Z G U s M H 0 m c X V v d D s s J n F 1 b 3 Q 7 U 2 V j d G l v b j E v U 2 V s Z W N 0 Z W Q g T 2 N j d X B h d G l v b n M v Q X V 0 b 1 J l b W 9 2 Z W R D b 2 x 1 b W 5 z M S 5 7 S W 5 k d X N 0 c n k g U 2 V j d G 9 y L D F 9 J n F 1 b 3 Q 7 L C Z x d W 9 0 O 1 N l Y 3 R p b 2 4 x L 1 N l b G V j d G V k I E 9 j Y 3 V w Y X R p b 2 5 z L 0 F 1 d G 9 S Z W 1 v d m V k Q 2 9 s d W 1 u c z E u e 1 N P Q y B D b 2 R l L D J 9 J n F 1 b 3 Q 7 L C Z x d W 9 0 O 1 N l Y 3 R p b 2 4 x L 1 N l b G V j d G V k I E 9 j Y 3 V w Y X R p b 2 5 z L 0 F 1 d G 9 S Z W 1 v d m V k Q 2 9 s d W 1 u c z E u e 0 9 j Y 3 V w Y X R p b 2 5 h b C B U a X R s Z S w z f S Z x d W 9 0 O y w m c X V v d D t T Z W N 0 a W 9 u M S 9 T Z W x l Y 3 R l Z C B P Y 2 N 1 c G F 0 a W 9 u c y 9 B d X R v U m V t b 3 Z l Z E N v b H V t b n M x L n t F c 3 R p b W F 0 Z W Q g R W 1 w b G 9 5 b W V u d C A q L D R 9 J n F 1 b 3 Q 7 L C Z x d W 9 0 O 1 N l Y 3 R p b 2 4 x L 1 N l b G V j d G V k I E 9 j Y 3 V w Y X R p b 2 5 z L 0 F 1 d G 9 S Z W 1 v d m V k Q 2 9 s d W 1 u c z E u e 0 1 l Y W 4 g K E F 2 Z y 4 p I E h v d X J s e S A s N X 0 m c X V v d D s s J n F 1 b 3 Q 7 U 2 V j d G l v b j E v U 2 V s Z W N 0 Z W Q g T 2 N j d X B h d G l v b n M v Q X V 0 b 1 J l b W 9 2 Z W R D b 2 x 1 b W 5 z M S 5 7 T W V h b i A o Q X Z n L i k g U 2 F s Y X J 5 L D Z 9 J n F 1 b 3 Q 7 L C Z x d W 9 0 O 1 N l Y 3 R p b 2 4 x L 1 N l b G V j d G V k I E 9 j Y 3 V w Y X R p b 2 5 z L 0 F 1 d G 9 S Z W 1 v d m V k Q 2 9 s d W 1 u c z E u e z E w d G g g U G N 0 a W x l L i B I b 3 V y b H k s N 3 0 m c X V v d D s s J n F 1 b 3 Q 7 U 2 V j d G l v b j E v U 2 V s Z W N 0 Z W Q g T 2 N j d X B h d G l v b n M v Q X V 0 b 1 J l b W 9 2 Z W R D b 2 x 1 b W 5 z M S 5 7 M T B 0 a C B Q Y 3 R p b G U u I F N h b G F y e S w 4 f S Z x d W 9 0 O y w m c X V v d D t T Z W N 0 a W 9 u M S 9 T Z W x l Y 3 R l Z C B P Y 2 N 1 c G F 0 a W 9 u c y 9 B d X R v U m V t b 3 Z l Z E N v b H V t b n M x L n s y N X R o I F B j d G l s Z S 4 g S G 9 1 c m x 5 L D l 9 J n F 1 b 3 Q 7 L C Z x d W 9 0 O 1 N l Y 3 R p b 2 4 x L 1 N l b G V j d G V k I E 9 j Y 3 V w Y X R p b 2 5 z L 0 F 1 d G 9 S Z W 1 v d m V k Q 2 9 s d W 1 u c z E u e z I 1 d G g g U G N 0 a W x l L i B T Y W x h c n k s M T B 9 J n F 1 b 3 Q 7 L C Z x d W 9 0 O 1 N l Y 3 R p b 2 4 x L 1 N l b G V j d G V k I E 9 j Y 3 V w Y X R p b 2 5 z L 0 F 1 d G 9 S Z W 1 v d m V k Q 2 9 s d W 1 u c z E u e z U w d G g g U G N 0 a W x l L i B I b 3 V y b H k s M T F 9 J n F 1 b 3 Q 7 L C Z x d W 9 0 O 1 N l Y 3 R p b 2 4 x L 1 N l b G V j d G V k I E 9 j Y 3 V w Y X R p b 2 5 z L 0 F 1 d G 9 S Z W 1 v d m V k Q 2 9 s d W 1 u c z E u e z U w d G g g U G N 0 a W x l L i B T Y W x h c n k s M T J 9 J n F 1 b 3 Q 7 L C Z x d W 9 0 O 1 N l Y 3 R p b 2 4 x L 1 N l b G V j d G V k I E 9 j Y 3 V w Y X R p b 2 5 z L 0 F 1 d G 9 S Z W 1 v d m V k Q 2 9 s d W 1 u c z E u e z c 1 d G g g U G N 0 a W x l L i B I b 3 V y b H k s M T N 9 J n F 1 b 3 Q 7 L C Z x d W 9 0 O 1 N l Y 3 R p b 2 4 x L 1 N l b G V j d G V k I E 9 j Y 3 V w Y X R p b 2 5 z L 0 F 1 d G 9 S Z W 1 v d m V k Q 2 9 s d W 1 u c z E u e z c 1 d G g g U G N 0 a W x l L i B T Y W x h c n k s M T R 9 J n F 1 b 3 Q 7 L C Z x d W 9 0 O 1 N l Y 3 R p b 2 4 x L 1 N l b G V j d G V k I E 9 j Y 3 V w Y X R p b 2 5 z L 0 F 1 d G 9 S Z W 1 v d m V k Q 2 9 s d W 1 u c z E u e z k w d G g g U G N 0 a W x l L i B I b 3 V y b H k s M T V 9 J n F 1 b 3 Q 7 L C Z x d W 9 0 O 1 N l Y 3 R p b 2 4 x L 1 N l b G V j d G V k I E 9 j Y 3 V w Y X R p b 2 5 z L 0 F 1 d G 9 S Z W 1 v d m V k Q 2 9 s d W 1 u c z E u e z k w d G g g U G N 0 a W x l L i B T Y W x h c n k s M T Z 9 J n F 1 b 3 Q 7 X S w m c X V v d D t D b 2 x 1 b W 5 D b 3 V u d C Z x d W 9 0 O z o x N y w m c X V v d D t L Z X l D b 2 x 1 b W 5 O Y W 1 l c y Z x d W 9 0 O z p b X S w m c X V v d D t D b 2 x 1 b W 5 J Z G V u d G l 0 a W V z J n F 1 b 3 Q 7 O l s m c X V v d D t T Z W N 0 a W 9 u M S 9 T Z W x l Y 3 R l Z C B P Y 2 N 1 c G F 0 a W 9 u c y 9 B d X R v U m V t b 3 Z l Z E N v b H V t b n M x L n t J b m R 1 c 3 R y e S B D b 2 R l L D B 9 J n F 1 b 3 Q 7 L C Z x d W 9 0 O 1 N l Y 3 R p b 2 4 x L 1 N l b G V j d G V k I E 9 j Y 3 V w Y X R p b 2 5 z L 0 F 1 d G 9 S Z W 1 v d m V k Q 2 9 s d W 1 u c z E u e 0 l u Z H V z d H J 5 I F N l Y 3 R v c i w x f S Z x d W 9 0 O y w m c X V v d D t T Z W N 0 a W 9 u M S 9 T Z W x l Y 3 R l Z C B P Y 2 N 1 c G F 0 a W 9 u c y 9 B d X R v U m V t b 3 Z l Z E N v b H V t b n M x L n t T T 0 M g Q 2 9 k Z S w y f S Z x d W 9 0 O y w m c X V v d D t T Z W N 0 a W 9 u M S 9 T Z W x l Y 3 R l Z C B P Y 2 N 1 c G F 0 a W 9 u c y 9 B d X R v U m V t b 3 Z l Z E N v b H V t b n M x L n t P Y 2 N 1 c G F 0 a W 9 u Y W w g V G l 0 b G U s M 3 0 m c X V v d D s s J n F 1 b 3 Q 7 U 2 V j d G l v b j E v U 2 V s Z W N 0 Z W Q g T 2 N j d X B h d G l v b n M v Q X V 0 b 1 J l b W 9 2 Z W R D b 2 x 1 b W 5 z M S 5 7 R X N 0 a W 1 h d G V k I E V t c G x v e W 1 l b n Q g K i w 0 f S Z x d W 9 0 O y w m c X V v d D t T Z W N 0 a W 9 u M S 9 T Z W x l Y 3 R l Z C B P Y 2 N 1 c G F 0 a W 9 u c y 9 B d X R v U m V t b 3 Z l Z E N v b H V t b n M x L n t N Z W F u I C h B d m c u K S B I b 3 V y b H k g L D V 9 J n F 1 b 3 Q 7 L C Z x d W 9 0 O 1 N l Y 3 R p b 2 4 x L 1 N l b G V j d G V k I E 9 j Y 3 V w Y X R p b 2 5 z L 0 F 1 d G 9 S Z W 1 v d m V k Q 2 9 s d W 1 u c z E u e 0 1 l Y W 4 g K E F 2 Z y 4 p I F N h b G F y e S w 2 f S Z x d W 9 0 O y w m c X V v d D t T Z W N 0 a W 9 u M S 9 T Z W x l Y 3 R l Z C B P Y 2 N 1 c G F 0 a W 9 u c y 9 B d X R v U m V t b 3 Z l Z E N v b H V t b n M x L n s x M H R o I F B j d G l s Z S 4 g S G 9 1 c m x 5 L D d 9 J n F 1 b 3 Q 7 L C Z x d W 9 0 O 1 N l Y 3 R p b 2 4 x L 1 N l b G V j d G V k I E 9 j Y 3 V w Y X R p b 2 5 z L 0 F 1 d G 9 S Z W 1 v d m V k Q 2 9 s d W 1 u c z E u e z E w d G g g U G N 0 a W x l L i B T Y W x h c n k s O H 0 m c X V v d D s s J n F 1 b 3 Q 7 U 2 V j d G l v b j E v U 2 V s Z W N 0 Z W Q g T 2 N j d X B h d G l v b n M v Q X V 0 b 1 J l b W 9 2 Z W R D b 2 x 1 b W 5 z M S 5 7 M j V 0 a C B Q Y 3 R p b G U u I E h v d X J s e S w 5 f S Z x d W 9 0 O y w m c X V v d D t T Z W N 0 a W 9 u M S 9 T Z W x l Y 3 R l Z C B P Y 2 N 1 c G F 0 a W 9 u c y 9 B d X R v U m V t b 3 Z l Z E N v b H V t b n M x L n s y N X R o I F B j d G l s Z S 4 g U 2 F s Y X J 5 L D E w f S Z x d W 9 0 O y w m c X V v d D t T Z W N 0 a W 9 u M S 9 T Z W x l Y 3 R l Z C B P Y 2 N 1 c G F 0 a W 9 u c y 9 B d X R v U m V t b 3 Z l Z E N v b H V t b n M x L n s 1 M H R o I F B j d G l s Z S 4 g S G 9 1 c m x 5 L D E x f S Z x d W 9 0 O y w m c X V v d D t T Z W N 0 a W 9 u M S 9 T Z W x l Y 3 R l Z C B P Y 2 N 1 c G F 0 a W 9 u c y 9 B d X R v U m V t b 3 Z l Z E N v b H V t b n M x L n s 1 M H R o I F B j d G l s Z S 4 g U 2 F s Y X J 5 L D E y f S Z x d W 9 0 O y w m c X V v d D t T Z W N 0 a W 9 u M S 9 T Z W x l Y 3 R l Z C B P Y 2 N 1 c G F 0 a W 9 u c y 9 B d X R v U m V t b 3 Z l Z E N v b H V t b n M x L n s 3 N X R o I F B j d G l s Z S 4 g S G 9 1 c m x 5 L D E z f S Z x d W 9 0 O y w m c X V v d D t T Z W N 0 a W 9 u M S 9 T Z W x l Y 3 R l Z C B P Y 2 N 1 c G F 0 a W 9 u c y 9 B d X R v U m V t b 3 Z l Z E N v b H V t b n M x L n s 3 N X R o I F B j d G l s Z S 4 g U 2 F s Y X J 5 L D E 0 f S Z x d W 9 0 O y w m c X V v d D t T Z W N 0 a W 9 u M S 9 T Z W x l Y 3 R l Z C B P Y 2 N 1 c G F 0 a W 9 u c y 9 B d X R v U m V t b 3 Z l Z E N v b H V t b n M x L n s 5 M H R o I F B j d G l s Z S 4 g S G 9 1 c m x 5 L D E 1 f S Z x d W 9 0 O y w m c X V v d D t T Z W N 0 a W 9 u M S 9 T Z W x l Y 3 R l Z C B P Y 2 N 1 c G F 0 a W 9 u c y 9 B d X R v U m V t b 3 Z l Z E N v b H V t b n M x L n s 5 M H R o I F B j d G l s Z S 4 g U 2 F s Y X J 5 L D E 2 f S Z x d W 9 0 O 1 0 s J n F 1 b 3 Q 7 U m V s Y X R p b 2 5 z a G l w S W 5 m b y Z x d W 9 0 O z p b X X 0 i I C 8 + P E V u d H J 5 I F R 5 c G U 9 I k Z p b G x M Y X N 0 V X B k Y X R l Z C I g V m F s d W U 9 I m Q y M D I 1 L T A 3 L T I w V D E 3 O j Q 1 O j I 3 L j Y 5 M D U 3 M D V a I i A v P j x F b n R y e S B U e X B l P S J G a W x s R X J y b 3 J D b 2 R l I i B W Y W x 1 Z T 0 i c 1 V u a 2 5 v d 2 4 i I C 8 + P E V u d H J 5 I F R 5 c G U 9 I k Z p b G x T d G F 0 d X M i I F Z h b H V l P S J z Q 2 9 t c G x l d G U i I C 8 + P E V u d H J 5 I F R 5 c G U 9 I k F k Z G V k V G 9 E Y X R h T W 9 k Z W w i I F Z h b H V l P S J s M C I g L z 4 8 L 1 N 0 Y W J s Z U V u d H J p Z X M + P C 9 J d G V t P j x J d G V t P j x J d G V t T G 9 j Y X R p b 2 4 + P E l 0 Z W 1 U e X B l P k Z v c m 1 1 b G E 8 L 0 l 0 Z W 1 U e X B l P j x J d G V t U G F 0 a D 5 T Z W N 0 a W 9 u M S 9 T Z W x l Y 3 R l Z C U y M E 9 j Y 3 V w Y X R p b 2 5 z L 1 N v d X J j Z T w v S X R l b V B h d G g + P C 9 J d G V t T G 9 j Y X R p b 2 4 + P F N 0 Y W J s Z U V u d H J p Z X M g L z 4 8 L 0 l 0 Z W 0 + P E l 0 Z W 0 + P E l 0 Z W 1 M b 2 N h d G l v b j 4 8 S X R l b V R 5 c G U + R m 9 y b X V s Y T w v S X R l b V R 5 c G U + P E l 0 Z W 1 Q Y X R o P l N l Y 3 R p b 2 4 x L 1 N l b G V j d G V k J T I w T 2 N j d X B h d G l v b n M v U 2 V s Z W N 0 Z W Q l M j B P Y 2 N 1 c G F 0 a W 9 u c 1 9 T a G V l d D w v S X R l b V B h d G g + P C 9 J d G V t T G 9 j Y X R p b 2 4 + P F N 0 Y W J s Z U V u d H J p Z X M g L z 4 8 L 0 l 0 Z W 0 + P E l 0 Z W 0 + P E l 0 Z W 1 M b 2 N h d G l v b j 4 8 S X R l b V R 5 c G U + R m 9 y b X V s Y T w v S X R l b V R 5 c G U + P E l 0 Z W 1 Q Y X R o P l N l Y 3 R p b 2 4 x L 1 N l b G V j d G V k J T I w T 2 N j d X B h d G l v b n M v U H J v b W 9 0 Z W Q l M j B I Z W F k Z X J z P C 9 J d G V t U G F 0 a D 4 8 L 0 l 0 Z W 1 M b 2 N h d G l v b j 4 8 U 3 R h Y m x l R W 5 0 c m l l c y A v P j w v S X R l b T 4 8 S X R l b T 4 8 S X R l b U x v Y 2 F 0 a W 9 u P j x J d G V t V H l w Z T 5 G b 3 J t d W x h P C 9 J d G V t V H l w Z T 4 8 S X R l b V B h d G g + U 2 V j d G l v b j E v U 2 V s Z W N 0 Z W Q l M j B P Y 2 N 1 c G F 0 a W 9 u c y 9 D a G F u Z 2 V k J T I w V H l w Z T w v S X R l b V B h d G g + P C 9 J d G V t T G 9 j Y X R p b 2 4 + P F N 0 Y W J s Z U V u d H J p Z X M g L z 4 8 L 0 l 0 Z W 0 + P E l 0 Z W 0 + P E l 0 Z W 1 M b 2 N h d G l v b j 4 8 S X R l b V R 5 c G U + R m 9 y b X V s Y T w v S X R l b V R 5 c G U + P E l 0 Z W 1 Q Y X R o P l N l Y 3 R p b 2 4 x L 0 1 l c m d l M T w v S X R l b V B h d G g + P C 9 J d G V t T G 9 j Y X R p b 2 4 + P F N 0 Y W J s Z U V u d H J p Z X M + P E V u d H J 5 I F R 5 c G U 9 I k l z U H J p d m F 0 Z S I g V m F s d W U 9 I m w w I i A v P j x F b n R y e S B U e X B l P S J R d W V y e U l E I i B W Y W x 1 Z T 0 i c 2 V h M m I w Z j g 2 L T Y w Y 2 U t N D Y z Y S 1 h N z Z i L W Q 4 N D k 2 Y 2 Q 3 Z D I 5 M y 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l J l b G F 0 a W 9 u c 2 h p c E l u Z m 9 D b 2 5 0 Y W l u Z X I i I F Z h b H V l P S J z e y Z x d W 9 0 O 2 N v b H V t b k N v d W 5 0 J n F 1 b 3 Q 7 O j E 5 L C Z x d W 9 0 O 2 t l e U N v b H V t b k 5 h b W V z J n F 1 b 3 Q 7 O l t d L C Z x d W 9 0 O 3 F 1 Z X J 5 U m V s Y X R p b 2 5 z a G l w c y Z x d W 9 0 O z p b X S w m c X V v d D t j b 2 x 1 b W 5 J Z G V u d G l 0 a W V z J n F 1 b 3 Q 7 O l s m c X V v d D t T Z W N 0 a W 9 u M S 9 N Z X J n Z T E v Q X V 0 b 1 J l b W 9 2 Z W R D b 2 x 1 b W 5 z M S 5 7 U 2 V x L D B 9 J n F 1 b 3 Q 7 L C Z x d W 9 0 O 1 N l Y 3 R p b 2 4 x L 0 1 l c m d l M S 9 B d X R v U m V t b 3 Z l Z E N v b H V t b n M x L n t B c m V h L D F 9 J n F 1 b 3 Q 7 L C Z x d W 9 0 O 1 N l Y 3 R p b 2 4 x L 0 1 l c m d l M S 9 B d X R v U m V t b 3 Z l Z E N v b H V t b n M x L n t O Q U l D U y w y f S Z x d W 9 0 O y w m c X V v d D t T Z W N 0 a W 9 u M S 9 N Z X J n Z T E v Q X V 0 b 1 J l b W 9 2 Z W R D b 2 x 1 b W 5 z M S 5 7 S W 5 k d X N 0 c n k s M 3 0 m c X V v d D s s J n F 1 b 3 Q 7 U 2 V j d G l v b j E v T W V y Z 2 U x L 0 F 1 d G 9 S Z W 1 v d m V k Q 2 9 s d W 1 u c z E u e 1 N P Q y w 0 f S Z x d W 9 0 O y w m c X V v d D t T Z W N 0 a W 9 u M S 9 N Z X J n Z T E v Q X V 0 b 1 J l b W 9 2 Z W R D b 2 x 1 b W 5 z M S 5 7 T 2 N j d X B h d G l v b i w 1 f S Z x d W 9 0 O y w m c X V v d D t T Z W N 0 a W 9 u M S 9 N Z X J n Z T E v Q X V 0 b 1 J l b W 9 2 Z W R D b 2 x 1 b W 5 z M S 5 7 M j A y M i B B Y 3 R 1 Y W w s N n 0 m c X V v d D s s J n F 1 b 3 Q 7 U 2 V j d G l v b j E v T W V y Z 2 U x L 0 F 1 d G 9 S Z W 1 v d m V k Q 2 9 s d W 1 u c z E u e z I w M z I g U H J v a m V j d G V k L D d 9 J n F 1 b 3 Q 7 L C Z x d W 9 0 O 1 N l Y 3 R p b 2 4 x L 0 1 l c m d l M S 9 B d X R v U m V t b 3 Z l Z E N v b H V t b n M x L n t O d W 1 i Z X I s O H 0 m c X V v d D s s J n F 1 b 3 Q 7 U 2 V j d G l v b j E v T W V y Z 2 U x L 0 F 1 d G 9 S Z W 1 v d m V k Q 2 9 s d W 1 u c z E u e 1 B l c m N l b n Q s O X 0 m c X V v d D s s J n F 1 b 3 Q 7 U 2 V j d G l v b j E v T W V y Z 2 U x L 0 F 1 d G 9 S Z W 1 v d m V k Q 2 9 s d W 1 u c z E u e 0 V 4 a X R z L D E w f S Z x d W 9 0 O y w m c X V v d D t T Z W N 0 a W 9 u M S 9 N Z X J n Z T E v Q X V 0 b 1 J l b W 9 2 Z W R D b 2 x 1 b W 5 z M S 5 7 V H J h b n N m Z X J z L D E x f S Z x d W 9 0 O y w m c X V v d D t T Z W N 0 a W 9 u M S 9 N Z X J n Z T E v Q X V 0 b 1 J l b W 9 2 Z W R D b 2 x 1 b W 5 z M S 5 7 Q 2 h h b m d l L D E y f S Z x d W 9 0 O y w m c X V v d D t T Z W N 0 a W 9 u M S 9 N Z X J n Z T E v Q X V 0 b 1 J l b W 9 2 Z W R D b 2 x 1 b W 5 z M S 5 7 T 3 B l b m l u Z 3 M s M T N 9 J n F 1 b 3 Q 7 L C Z x d W 9 0 O 1 N l Y 3 R p b 2 4 x L 0 1 l c m d l M S 9 B d X R v U m V t b 3 Z l Z E N v b H V t b n M x L n t F Z H V j Y X R p b 2 4 s M T R 9 J n F 1 b 3 Q 7 L C Z x d W 9 0 O 1 N l Y 3 R p b 2 4 x L 0 1 l c m d l M S 9 B d X R v U m V t b 3 Z l Z E N v b H V t b n M x L n t F e H B l c m l l b m N l L D E 1 f S Z x d W 9 0 O y w m c X V v d D t T Z W N 0 a W 9 u M S 9 N Z X J n Z T E v Q X V 0 b 1 J l b W 9 2 Z W R D b 2 x 1 b W 5 z M S 5 7 T 2 4 t d G h l L W p v Y i B U c m F p b m l u Z y w x N n 0 m c X V v d D s s J n F 1 b 3 Q 7 U 2 V j d G l v b j E v T W V y Z 2 U x L 0 F 1 d G 9 S Z W 1 v d m V k Q 2 9 s d W 1 u c z E u e 0 V k d W N h d G l v b i B J R C w x N 3 0 m c X V v d D s s J n F 1 b 3 Q 7 U 2 V j d G l v b j E v T W V y Z 2 U x L 0 F 1 d G 9 S Z W 1 v d m V k Q 2 9 s d W 1 u c z E u e 0 9 j Y y B E Z X R h a W w g T G V 2 Z W w s M T h 9 J n F 1 b 3 Q 7 X S w m c X V v d D t D b 2 x 1 b W 5 D b 3 V u d C Z x d W 9 0 O z o x O S w m c X V v d D t L Z X l D b 2 x 1 b W 5 O Y W 1 l c y Z x d W 9 0 O z p b X S w m c X V v d D t D b 2 x 1 b W 5 J Z G V u d G l 0 a W V z J n F 1 b 3 Q 7 O l s m c X V v d D t T Z W N 0 a W 9 u M S 9 N Z X J n Z T E v Q X V 0 b 1 J l b W 9 2 Z W R D b 2 x 1 b W 5 z M S 5 7 U 2 V x L D B 9 J n F 1 b 3 Q 7 L C Z x d W 9 0 O 1 N l Y 3 R p b 2 4 x L 0 1 l c m d l M S 9 B d X R v U m V t b 3 Z l Z E N v b H V t b n M x L n t B c m V h L D F 9 J n F 1 b 3 Q 7 L C Z x d W 9 0 O 1 N l Y 3 R p b 2 4 x L 0 1 l c m d l M S 9 B d X R v U m V t b 3 Z l Z E N v b H V t b n M x L n t O Q U l D U y w y f S Z x d W 9 0 O y w m c X V v d D t T Z W N 0 a W 9 u M S 9 N Z X J n Z T E v Q X V 0 b 1 J l b W 9 2 Z W R D b 2 x 1 b W 5 z M S 5 7 S W 5 k d X N 0 c n k s M 3 0 m c X V v d D s s J n F 1 b 3 Q 7 U 2 V j d G l v b j E v T W V y Z 2 U x L 0 F 1 d G 9 S Z W 1 v d m V k Q 2 9 s d W 1 u c z E u e 1 N P Q y w 0 f S Z x d W 9 0 O y w m c X V v d D t T Z W N 0 a W 9 u M S 9 N Z X J n Z T E v Q X V 0 b 1 J l b W 9 2 Z W R D b 2 x 1 b W 5 z M S 5 7 T 2 N j d X B h d G l v b i w 1 f S Z x d W 9 0 O y w m c X V v d D t T Z W N 0 a W 9 u M S 9 N Z X J n Z T E v Q X V 0 b 1 J l b W 9 2 Z W R D b 2 x 1 b W 5 z M S 5 7 M j A y M i B B Y 3 R 1 Y W w s N n 0 m c X V v d D s s J n F 1 b 3 Q 7 U 2 V j d G l v b j E v T W V y Z 2 U x L 0 F 1 d G 9 S Z W 1 v d m V k Q 2 9 s d W 1 u c z E u e z I w M z I g U H J v a m V j d G V k L D d 9 J n F 1 b 3 Q 7 L C Z x d W 9 0 O 1 N l Y 3 R p b 2 4 x L 0 1 l c m d l M S 9 B d X R v U m V t b 3 Z l Z E N v b H V t b n M x L n t O d W 1 i Z X I s O H 0 m c X V v d D s s J n F 1 b 3 Q 7 U 2 V j d G l v b j E v T W V y Z 2 U x L 0 F 1 d G 9 S Z W 1 v d m V k Q 2 9 s d W 1 u c z E u e 1 B l c m N l b n Q s O X 0 m c X V v d D s s J n F 1 b 3 Q 7 U 2 V j d G l v b j E v T W V y Z 2 U x L 0 F 1 d G 9 S Z W 1 v d m V k Q 2 9 s d W 1 u c z E u e 0 V 4 a X R z L D E w f S Z x d W 9 0 O y w m c X V v d D t T Z W N 0 a W 9 u M S 9 N Z X J n Z T E v Q X V 0 b 1 J l b W 9 2 Z W R D b 2 x 1 b W 5 z M S 5 7 V H J h b n N m Z X J z L D E x f S Z x d W 9 0 O y w m c X V v d D t T Z W N 0 a W 9 u M S 9 N Z X J n Z T E v Q X V 0 b 1 J l b W 9 2 Z W R D b 2 x 1 b W 5 z M S 5 7 Q 2 h h b m d l L D E y f S Z x d W 9 0 O y w m c X V v d D t T Z W N 0 a W 9 u M S 9 N Z X J n Z T E v Q X V 0 b 1 J l b W 9 2 Z W R D b 2 x 1 b W 5 z M S 5 7 T 3 B l b m l u Z 3 M s M T N 9 J n F 1 b 3 Q 7 L C Z x d W 9 0 O 1 N l Y 3 R p b 2 4 x L 0 1 l c m d l M S 9 B d X R v U m V t b 3 Z l Z E N v b H V t b n M x L n t F Z H V j Y X R p b 2 4 s M T R 9 J n F 1 b 3 Q 7 L C Z x d W 9 0 O 1 N l Y 3 R p b 2 4 x L 0 1 l c m d l M S 9 B d X R v U m V t b 3 Z l Z E N v b H V t b n M x L n t F e H B l c m l l b m N l L D E 1 f S Z x d W 9 0 O y w m c X V v d D t T Z W N 0 a W 9 u M S 9 N Z X J n Z T E v Q X V 0 b 1 J l b W 9 2 Z W R D b 2 x 1 b W 5 z M S 5 7 T 2 4 t d G h l L W p v Y i B U c m F p b m l u Z y w x N n 0 m c X V v d D s s J n F 1 b 3 Q 7 U 2 V j d G l v b j E v T W V y Z 2 U x L 0 F 1 d G 9 S Z W 1 v d m V k Q 2 9 s d W 1 u c z E u e 0 V k d W N h d G l v b i B J R C w x N 3 0 m c X V v d D s s J n F 1 b 3 Q 7 U 2 V j d G l v b j E v T W V y Z 2 U x L 0 F 1 d G 9 S Z W 1 v d m V k Q 2 9 s d W 1 u c z E u e 0 9 j Y y B E Z X R h a W w g T G V 2 Z W w s M T h 9 J n F 1 b 3 Q 7 X S w m c X V v d D t S Z W x h d G l v b n N o a X B J b m Z v J n F 1 b 3 Q 7 O l t d f S I g L z 4 8 R W 5 0 c n k g V H l w Z T 0 i R m l s b F N 0 Y X R 1 c y I g V m F s d W U 9 I n N D b 2 1 w b G V 0 Z S I g L z 4 8 R W 5 0 c n k g V H l w Z T 0 i R m l s b E N v b H V t b k 5 h b W V z I i B W Y W x 1 Z T 0 i c 1 s m c X V v d D t T Z X E m c X V v d D s s J n F 1 b 3 Q 7 Q X J l Y S Z x d W 9 0 O y w m c X V v d D t O Q U l D U y Z x d W 9 0 O y w m c X V v d D t J b m R 1 c 3 R y e S Z x d W 9 0 O y w m c X V v d D t T T 0 M m c X V v d D s s J n F 1 b 3 Q 7 T 2 N j d X B h d G l v b i Z x d W 9 0 O y w m c X V v d D s y M D I y I E F j d H V h b C Z x d W 9 0 O y w m c X V v d D s y M D M y I F B y b 2 p l Y 3 R l Z C Z x d W 9 0 O y w m c X V v d D t O d W 1 i Z X I m c X V v d D s s J n F 1 b 3 Q 7 U G V y Y 2 V u d C Z x d W 9 0 O y w m c X V v d D t F e G l 0 c y Z x d W 9 0 O y w m c X V v d D t U c m F u c 2 Z l c n M m c X V v d D s s J n F 1 b 3 Q 7 Q 2 h h b m d l J n F 1 b 3 Q 7 L C Z x d W 9 0 O 0 9 w Z W 5 p b m d z J n F 1 b 3 Q 7 L C Z x d W 9 0 O 0 V k d W N h d G l v b i Z x d W 9 0 O y w m c X V v d D t F e H B l c m l l b m N l J n F 1 b 3 Q 7 L C Z x d W 9 0 O 0 9 u L X R o Z S 1 q b 2 I g V H J h a W 5 p b m c m c X V v d D s s J n F 1 b 3 Q 7 R W R 1 Y 2 F 0 a W 9 u I E l E J n F 1 b 3 Q 7 L C Z x d W 9 0 O 0 9 j Y y B E Z X R h a W w g T G V 2 Z W w m c X V v d D t d I i A v P j x F b n R y e S B U e X B l P S J G a W x s Q 2 9 s d W 1 u V H l w Z X M i I F Z h b H V l P S J z Q X d Z R E J n W U d B d 0 1 E Q l F N R E F 3 T U d C Z 1 l E Q X c 9 P S I g L z 4 8 R W 5 0 c n k g V H l w Z T 0 i R m l s b E x h c 3 R V c G R h d G V k I i B W Y W x 1 Z T 0 i Z D I w M j U t M D c t M j B U M T c 6 N D M 6 N T A u M T I x M T c z O F o i I C 8 + P E V u d H J 5 I F R 5 c G U 9 I k Z p b G x F c n J v c k N v d W 5 0 I i B W Y W x 1 Z T 0 i b D A i I C 8 + P E V u d H J 5 I F R 5 c G U 9 I k Z p b G x F c n J v c k N v Z G U i I F Z h b H V l P S J z V W 5 r b m 9 3 b i I g L z 4 8 R W 5 0 c n k g V H l w Z T 0 i R m l s b E N v d W 5 0 I i B W Y W x 1 Z T 0 i b D E 0 M S I g L z 4 8 R W 5 0 c n k g V H l w Z T 0 i Q W R k Z W R U b 0 R h d G F N b 2 R l b C I g V m F s d W U 9 I m w w I i A v P j w v U 3 R h Y m x l R W 5 0 c m l l c z 4 8 L 0 l 0 Z W 0 + P E l 0 Z W 0 + P E l 0 Z W 1 M b 2 N h d G l v b j 4 8 S X R l b V R 5 c G U + R m 9 y b X V s Y T w v S X R l b V R 5 c G U + P E l 0 Z W 1 Q Y X R o P l N l Y 3 R p b 2 4 x L 0 1 l c m d l M S 9 T b 3 V y Y 2 U 8 L 0 l 0 Z W 1 Q Y X R o P j w v S X R l b U x v Y 2 F 0 a W 9 u P j x T d G F i b G V F b n R y a W V z I C 8 + P C 9 J d G V t P j w v S X R l b X M + P C 9 M b 2 N h b F B h Y 2 t h Z 2 V N Z X R h Z G F 0 Y U Z p b G U + F g A A A F B L B Q Y A A A A A A A A A A A A A A A A A A A A A A A A m A Q A A A Q A A A N C M n d 8 B F d E R j H o A w E / C l + s B A A A A H V c O s T G K v E O 7 d / u J l 6 + d M A A A A A A C A A A A A A A Q Z g A A A A E A A C A A A A D + M F K Q j b S 6 1 k + / K x L 7 h p h 6 R i n + h 8 C f x i M b T V f B Q r O s 1 A A A A A A O g A A A A A I A A C A A A A C l K 7 Q F r N W 2 A F W E Y X w 8 P S O 1 P m L / / q T d 1 I l C Z S F t 8 j D F S l A A A A B A y Q d T D W H X r t / l A + Z p 4 f i Q 1 0 P 6 t J 4 D d Y w G u g V b m 7 v k 7 9 p u k / M y d n C j i j u f U S h p u 4 1 0 W / Z / Z e l 9 J 2 v 1 h I m 7 T k X r 7 K o H 4 Z A m f M O g x M q p O d u + T k A A A A D u F r r q c c a D B S F c b 3 L 1 m Z f 4 n u Q z 3 E R i j t s j + 4 u e y l 5 p I 3 W C T j C P z P T D Z B c 5 9 7 d N N 9 q 3 r 0 K N / 7 T 7 h 9 Q i j o x m k 9 W X < / D a t a M a s h u p > 
</file>

<file path=customXml/itemProps1.xml><?xml version="1.0" encoding="utf-8"?>
<ds:datastoreItem xmlns:ds="http://schemas.openxmlformats.org/officeDocument/2006/customXml" ds:itemID="{2FF07E41-4FEC-411C-9652-8B8DD4FAF3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 or Python Master Dataset</vt:lpstr>
      <vt:lpstr>All Counties Unemployment Rate</vt:lpstr>
      <vt:lpstr>Employment by Tech Sector</vt:lpstr>
      <vt:lpstr>Tax Revenues and Expenditures</vt:lpstr>
      <vt:lpstr>Budget Surpluses and Deficits </vt:lpstr>
      <vt:lpstr>Fred Data</vt:lpstr>
      <vt:lpstr>'All Counties Unemployment Rate'!Print_Titles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M</dc:creator>
  <cp:lastModifiedBy>Meegada, Krishna</cp:lastModifiedBy>
  <dcterms:created xsi:type="dcterms:W3CDTF">2015-06-05T18:17:20Z</dcterms:created>
  <dcterms:modified xsi:type="dcterms:W3CDTF">2025-08-19T22:27:29Z</dcterms:modified>
</cp:coreProperties>
</file>